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_(* #,##0.0_);_(* \(#,##0.0\);_(* &quot;-&quot;??_);_(@_)"/>
    <numFmt numFmtId="166" formatCode="0.000%"/>
    <numFmt numFmtId="167" formatCode="0.000E+00"/>
    <numFmt numFmtId="168" formatCode="0.0%"/>
    <numFmt numFmtId="169" formatCode="#,##0.0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165" fontId="24" fillId="0" borderId="22" pivotButton="0" quotePrefix="0" xfId="53"/>
    <xf numFmtId="165" fontId="24" fillId="24" borderId="0" pivotButton="0" quotePrefix="0" xfId="53"/>
    <xf numFmtId="165" fontId="24" fillId="24" borderId="23" pivotButton="0" quotePrefix="0" xfId="53"/>
    <xf numFmtId="165" fontId="29" fillId="0" borderId="22" pivotButton="0" quotePrefix="0" xfId="53"/>
    <xf numFmtId="165" fontId="29" fillId="24" borderId="0" pivotButton="0" quotePrefix="0" xfId="53"/>
    <xf numFmtId="165" fontId="29" fillId="24" borderId="23" pivotButton="0" quotePrefix="0" xfId="53"/>
    <xf numFmtId="0" fontId="29" fillId="0" borderId="0" pivotButton="0" quotePrefix="0" xfId="51"/>
    <xf numFmtId="165" fontId="30" fillId="0" borderId="22" pivotButton="0" quotePrefix="0" xfId="53"/>
    <xf numFmtId="165" fontId="30" fillId="24" borderId="0" pivotButton="0" quotePrefix="0" xfId="53"/>
    <xf numFmtId="165" fontId="30" fillId="24" borderId="23" pivotButton="0" quotePrefix="0" xfId="53"/>
    <xf numFmtId="0" fontId="30" fillId="0" borderId="0" pivotButton="0" quotePrefix="0" xfId="51"/>
    <xf numFmtId="165" fontId="27" fillId="24" borderId="0" pivotButton="0" quotePrefix="0" xfId="53"/>
    <xf numFmtId="165" fontId="27" fillId="24" borderId="23" pivotButton="0" quotePrefix="0" xfId="53"/>
    <xf numFmtId="165" fontId="24" fillId="0" borderId="22" applyAlignment="1" pivotButton="0" quotePrefix="0" xfId="53">
      <alignment horizontal="left" indent="1"/>
    </xf>
    <xf numFmtId="165" fontId="24" fillId="0" borderId="24" applyAlignment="1" pivotButton="0" quotePrefix="0" xfId="53">
      <alignment horizontal="left" indent="1"/>
    </xf>
    <xf numFmtId="165" fontId="24" fillId="24" borderId="15" pivotButton="0" quotePrefix="0" xfId="53"/>
    <xf numFmtId="165" fontId="24" fillId="24" borderId="25" pivotButton="0" quotePrefix="0" xfId="53"/>
    <xf numFmtId="165" fontId="24" fillId="0" borderId="0" pivotButton="0" quotePrefix="0" xfId="53"/>
    <xf numFmtId="165" fontId="13" fillId="0" borderId="17" pivotButton="0" quotePrefix="0" xfId="53"/>
    <xf numFmtId="165" fontId="24" fillId="0" borderId="17" pivotButton="0" quotePrefix="0" xfId="53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166" fontId="24" fillId="0" borderId="0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67" fontId="0" fillId="0" borderId="0" pivotButton="0" quotePrefix="0" xfId="0"/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0" fillId="0" borderId="11" pivotButton="0" quotePrefix="0" xfId="0"/>
    <xf numFmtId="0" fontId="12" fillId="0" borderId="11" applyAlignment="1" pivotButton="0" quotePrefix="0" xfId="23">
      <alignment wrapText="1"/>
    </xf>
    <xf numFmtId="168" fontId="0" fillId="0" borderId="2" applyAlignment="1" pivotButton="0" quotePrefix="0" xfId="2">
      <alignment horizontal="right" wrapText="1"/>
    </xf>
    <xf numFmtId="168" fontId="2" fillId="0" borderId="4" applyAlignment="1" pivotButton="0" quotePrefix="0" xfId="5">
      <alignment horizontal="right" wrapText="1"/>
    </xf>
    <xf numFmtId="168" fontId="10" fillId="0" borderId="9" applyAlignment="1" pivotButton="0" quotePrefix="0" xfId="21">
      <alignment horizontal="right" wrapText="1"/>
    </xf>
    <xf numFmtId="168" fontId="0" fillId="0" borderId="8" applyAlignment="1" pivotButton="0" quotePrefix="0" xfId="22">
      <alignment horizontal="right" wrapText="1"/>
    </xf>
    <xf numFmtId="168" fontId="0" fillId="3" borderId="8" applyAlignment="1" pivotButton="0" quotePrefix="0" xfId="22">
      <alignment horizontal="right" wrapText="1"/>
    </xf>
    <xf numFmtId="168" fontId="10" fillId="3" borderId="9" applyAlignment="1" pivotButton="0" quotePrefix="0" xfId="21">
      <alignment horizontal="right" wrapText="1"/>
    </xf>
    <xf numFmtId="169" fontId="0" fillId="0" borderId="8" applyAlignment="1" pivotButton="0" quotePrefix="0" xfId="22">
      <alignment horizontal="right" wrapText="1"/>
    </xf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4" fontId="0" fillId="0" borderId="0" pivotButton="0" quotePrefix="0" xfId="0"/>
    <xf numFmtId="168" fontId="0" fillId="0" borderId="2" applyAlignment="1" pivotButton="0" quotePrefix="0" xfId="2">
      <alignment horizontal="right" wrapText="1"/>
    </xf>
    <xf numFmtId="168" fontId="2" fillId="0" borderId="4" applyAlignment="1" pivotButton="0" quotePrefix="0" xfId="5">
      <alignment horizontal="right" wrapText="1"/>
    </xf>
    <xf numFmtId="168" fontId="10" fillId="0" borderId="9" applyAlignment="1" pivotButton="0" quotePrefix="0" xfId="21">
      <alignment horizontal="right" wrapText="1"/>
    </xf>
    <xf numFmtId="168" fontId="0" fillId="0" borderId="8" applyAlignment="1" pivotButton="0" quotePrefix="0" xfId="22">
      <alignment horizontal="right" wrapText="1"/>
    </xf>
    <xf numFmtId="168" fontId="0" fillId="3" borderId="8" applyAlignment="1" pivotButton="0" quotePrefix="0" xfId="22">
      <alignment horizontal="right" wrapText="1"/>
    </xf>
    <xf numFmtId="168" fontId="10" fillId="3" borderId="9" applyAlignment="1" pivotButton="0" quotePrefix="0" xfId="21">
      <alignment horizontal="right" wrapText="1"/>
    </xf>
    <xf numFmtId="169" fontId="0" fillId="0" borderId="8" applyAlignment="1" pivotButton="0" quotePrefix="0" xfId="22">
      <alignment horizontal="right" wrapText="1"/>
    </xf>
    <xf numFmtId="165" fontId="24" fillId="0" borderId="22" pivotButton="0" quotePrefix="0" xfId="53"/>
    <xf numFmtId="165" fontId="24" fillId="24" borderId="0" pivotButton="0" quotePrefix="0" xfId="53"/>
    <xf numFmtId="165" fontId="24" fillId="24" borderId="23" pivotButton="0" quotePrefix="0" xfId="53"/>
    <xf numFmtId="165" fontId="29" fillId="0" borderId="22" pivotButton="0" quotePrefix="0" xfId="53"/>
    <xf numFmtId="165" fontId="29" fillId="24" borderId="0" pivotButton="0" quotePrefix="0" xfId="53"/>
    <xf numFmtId="165" fontId="29" fillId="24" borderId="23" pivotButton="0" quotePrefix="0" xfId="53"/>
    <xf numFmtId="165" fontId="30" fillId="0" borderId="22" pivotButton="0" quotePrefix="0" xfId="53"/>
    <xf numFmtId="165" fontId="30" fillId="24" borderId="0" pivotButton="0" quotePrefix="0" xfId="53"/>
    <xf numFmtId="165" fontId="30" fillId="24" borderId="23" pivotButton="0" quotePrefix="0" xfId="53"/>
    <xf numFmtId="165" fontId="27" fillId="24" borderId="0" pivotButton="0" quotePrefix="0" xfId="53"/>
    <xf numFmtId="165" fontId="27" fillId="24" borderId="23" pivotButton="0" quotePrefix="0" xfId="53"/>
    <xf numFmtId="165" fontId="24" fillId="0" borderId="22" applyAlignment="1" pivotButton="0" quotePrefix="0" xfId="53">
      <alignment horizontal="left" indent="1"/>
    </xf>
    <xf numFmtId="165" fontId="24" fillId="0" borderId="24" applyAlignment="1" pivotButton="0" quotePrefix="0" xfId="53">
      <alignment horizontal="left" indent="1"/>
    </xf>
    <xf numFmtId="165" fontId="24" fillId="24" borderId="15" pivotButton="0" quotePrefix="0" xfId="53"/>
    <xf numFmtId="165" fontId="24" fillId="24" borderId="25" pivotButton="0" quotePrefix="0" xfId="53"/>
    <xf numFmtId="165" fontId="24" fillId="0" borderId="0" pivotButton="0" quotePrefix="0" xfId="53"/>
    <xf numFmtId="165" fontId="13" fillId="0" borderId="17" pivotButton="0" quotePrefix="0" xfId="53"/>
    <xf numFmtId="165" fontId="24" fillId="0" borderId="17" pivotButton="0" quotePrefix="0" xfId="53"/>
    <xf numFmtId="166" fontId="24" fillId="0" borderId="0" pivotButton="0" quotePrefix="0" xfId="52"/>
    <xf numFmtId="167" fontId="0" fillId="0" borderId="0" pivotButton="0" quotePrefix="0" xfId="0"/>
    <xf numFmtId="170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59" min="2" max="2"/>
    <col width="42.5" customWidth="1" style="159" min="3" max="3"/>
    <col width="57.83203125" bestFit="1" customWidth="1" style="159" min="4" max="4"/>
    <col width="60.5" customWidth="1" style="159" min="5" max="5"/>
  </cols>
  <sheetData>
    <row r="1">
      <c r="A1" s="15" t="inlineStr">
        <is>
          <t>BPoIFUfE BAU Proportion of Industrial Fuel Used for Energy</t>
        </is>
      </c>
      <c r="C1" s="165" t="n">
        <v>44307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59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59" min="1" max="1"/>
    <col width="49" customWidth="1" style="159" min="2" max="2"/>
    <col width="9.1640625" customWidth="1" style="159" min="3" max="3"/>
    <col width="9.1640625" customWidth="1" style="159" min="4" max="16384"/>
  </cols>
  <sheetData>
    <row r="1" ht="15" customHeight="1" s="159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59" thickTop="1"/>
    <row r="3" ht="15" customHeight="1" s="159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59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59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59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59">
      <c r="C7" s="43" t="n"/>
      <c r="D7" s="43" t="n"/>
      <c r="E7" s="43" t="n"/>
      <c r="F7" s="43" t="n"/>
      <c r="G7" s="43" t="n"/>
      <c r="H7" s="43" t="n"/>
    </row>
    <row r="10" ht="15" customHeight="1" s="159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59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59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59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59" thickTop="1"/>
    <row r="15" ht="15" customHeight="1" s="159">
      <c r="B15" s="47" t="inlineStr">
        <is>
          <t xml:space="preserve"> Crude Oil</t>
        </is>
      </c>
    </row>
    <row r="16" ht="15" customHeight="1" s="159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6" t="n">
        <v>0.015292</v>
      </c>
    </row>
    <row r="17" ht="15" customHeight="1" s="159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6" t="n">
        <v>0.023223</v>
      </c>
    </row>
    <row r="18" ht="15" customHeight="1" s="159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6" t="n">
        <v>0.01492</v>
      </c>
    </row>
    <row r="19" ht="15" customHeight="1" s="159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6" t="inlineStr">
        <is>
          <t>- -</t>
        </is>
      </c>
    </row>
    <row r="20" ht="15" customHeight="1" s="159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6" t="n">
        <v>-0.028261</v>
      </c>
    </row>
    <row r="21" ht="15" customHeight="1" s="159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6" t="n">
        <v>0.004228</v>
      </c>
    </row>
    <row r="22" ht="15" customHeight="1" s="159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6" t="inlineStr">
        <is>
          <t>- -</t>
        </is>
      </c>
    </row>
    <row r="23" ht="15" customHeight="1" s="159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7" t="n">
        <v>0.005658</v>
      </c>
    </row>
    <row r="25" ht="15" customHeight="1" s="159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6" t="n">
        <v>0.013454</v>
      </c>
    </row>
    <row r="26" ht="15" customHeight="1" s="159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6" t="n">
        <v>-0.006651</v>
      </c>
    </row>
    <row r="27" ht="15" customHeight="1" s="159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6" t="n">
        <v>-0.001061</v>
      </c>
    </row>
    <row r="28" ht="15" customHeight="1" s="159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6" t="n">
        <v>-0.005025</v>
      </c>
    </row>
    <row r="29" ht="15" customHeight="1" s="159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6" t="n">
        <v>0.007799</v>
      </c>
    </row>
    <row r="30" ht="15" customHeight="1" s="159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6" t="n">
        <v>-0.00187</v>
      </c>
    </row>
    <row r="31" ht="16" customHeight="1" s="159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6" t="inlineStr">
        <is>
          <t>- -</t>
        </is>
      </c>
    </row>
    <row r="32" ht="16" customHeight="1" s="159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6" t="n">
        <v>0.015907</v>
      </c>
    </row>
    <row r="33" ht="16" customHeight="1" s="159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6" t="n">
        <v>0.007911</v>
      </c>
    </row>
    <row r="34" ht="16" customHeight="1" s="159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6" t="n">
        <v>0.006787</v>
      </c>
    </row>
    <row r="35" ht="16" customHeight="1" s="159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6" t="n">
        <v>0.01125</v>
      </c>
    </row>
    <row r="36" ht="16" customHeight="1" s="159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6" t="n">
        <v>0.039829</v>
      </c>
    </row>
    <row r="37" ht="16" customHeight="1" s="159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6" t="inlineStr">
        <is>
          <t>- -</t>
        </is>
      </c>
    </row>
    <row r="38" ht="16" customHeight="1" s="159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6" t="inlineStr">
        <is>
          <t>- -</t>
        </is>
      </c>
    </row>
    <row r="39" ht="16" customHeight="1" s="159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6" t="n">
        <v>0.002718</v>
      </c>
    </row>
    <row r="40" ht="16" customHeight="1" s="159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6" t="n">
        <v>0.036709</v>
      </c>
    </row>
    <row r="41" ht="16" customHeight="1" s="159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6" t="inlineStr">
        <is>
          <t>- -</t>
        </is>
      </c>
    </row>
    <row r="42" ht="16" customHeight="1" s="159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6" t="n">
        <v>0.027174</v>
      </c>
    </row>
    <row r="43" ht="16" customHeight="1" s="159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6" t="n">
        <v>0.032188</v>
      </c>
    </row>
    <row r="44" ht="16" customHeight="1" s="159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6" t="n">
        <v>0.015452</v>
      </c>
    </row>
    <row r="45" ht="16" customHeight="1" s="159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6" t="inlineStr">
        <is>
          <t>- -</t>
        </is>
      </c>
    </row>
    <row r="46" ht="16" customHeight="1" s="159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6" t="inlineStr">
        <is>
          <t>- -</t>
        </is>
      </c>
    </row>
    <row r="47" ht="16" customHeight="1" s="159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6" t="inlineStr">
        <is>
          <t>- -</t>
        </is>
      </c>
    </row>
    <row r="48" ht="16" customHeight="1" s="159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6" t="n">
        <v>0.000865</v>
      </c>
    </row>
    <row r="50" ht="15" customHeight="1" s="159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7" t="n">
        <v>0.007235</v>
      </c>
    </row>
    <row r="53" ht="15" customHeight="1" s="159">
      <c r="B53" s="47" t="inlineStr">
        <is>
          <t xml:space="preserve"> Product Supplied</t>
        </is>
      </c>
    </row>
    <row r="54" ht="15" customHeight="1" s="159">
      <c r="B54" s="47" t="inlineStr">
        <is>
          <t xml:space="preserve">   by Fuel</t>
        </is>
      </c>
    </row>
    <row r="55" ht="15" customHeight="1" s="159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6" t="n">
        <v>0.02062</v>
      </c>
    </row>
    <row r="56" ht="15" customHeight="1" s="159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6" t="n">
        <v>0.001308</v>
      </c>
    </row>
    <row r="57" ht="15" customHeight="1" s="159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6" t="n">
        <v>0.002463</v>
      </c>
    </row>
    <row r="58" ht="15" customHeight="1" s="159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6" t="n">
        <v>0.023714</v>
      </c>
    </row>
    <row r="59" ht="15" customHeight="1" s="159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6" t="n">
        <v>0.003157</v>
      </c>
    </row>
    <row r="60" ht="15" customHeight="1" s="159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6" t="n">
        <v>0.002619</v>
      </c>
    </row>
    <row r="61" ht="15" customHeight="1" s="159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6" t="n">
        <v>0.003901</v>
      </c>
    </row>
    <row r="62" ht="15" customHeight="1" s="159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6" t="n">
        <v>0.00392</v>
      </c>
    </row>
    <row r="63" ht="15" customHeight="1" s="159">
      <c r="B63" s="47" t="inlineStr">
        <is>
          <t xml:space="preserve">   by Sector</t>
        </is>
      </c>
    </row>
    <row r="64" ht="15" customHeight="1" s="159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6" t="n">
        <v>-0.00092</v>
      </c>
    </row>
    <row r="65" ht="15" customHeight="1" s="159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6" t="n">
        <v>0.015996</v>
      </c>
    </row>
    <row r="66" ht="16" customHeight="1" s="159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6" t="n">
        <v>0.003788</v>
      </c>
    </row>
    <row r="67" ht="15" customHeight="1" s="159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6" t="n">
        <v>-0.036084</v>
      </c>
    </row>
    <row r="68" ht="15" customHeight="1" s="159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6" t="n">
        <v>0.001869</v>
      </c>
    </row>
    <row r="69" ht="15" customHeight="1" s="159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7" t="n">
        <v>0.007556</v>
      </c>
    </row>
    <row r="71" ht="15" customHeight="1" s="159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6" t="inlineStr">
        <is>
          <t>- -</t>
        </is>
      </c>
    </row>
    <row r="73" ht="16" customHeight="1" s="159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6" t="n">
        <v>0.00128</v>
      </c>
    </row>
    <row r="74" ht="15" customHeight="1" s="159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6" t="n">
        <v>0.003531</v>
      </c>
    </row>
    <row r="75" ht="15" customHeight="1" s="159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6" t="n">
        <v>-0.020845</v>
      </c>
    </row>
    <row r="76" ht="15" customHeight="1" s="159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6" t="n">
        <v>0.006862</v>
      </c>
    </row>
    <row r="77" ht="15" customHeight="1" s="159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6" t="n">
        <v>0.09145</v>
      </c>
    </row>
    <row r="78" ht="15" customHeight="1" s="159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6" t="n">
        <v>0.083611</v>
      </c>
    </row>
    <row r="79">
      <c r="B79" s="47" t="inlineStr">
        <is>
          <t>Expenditures for Imported Crude Oil and</t>
        </is>
      </c>
    </row>
    <row r="80" ht="15" customHeight="1" s="159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6" t="n">
        <v>-0.002602</v>
      </c>
    </row>
    <row r="82" ht="15" customHeight="1" s="159" thickBot="1"/>
    <row r="83" ht="15" customHeight="1" s="159">
      <c r="B83" s="160" t="inlineStr">
        <is>
          <t>1/ Includes lease condensate.</t>
        </is>
      </c>
      <c r="C83" s="161" t="n"/>
      <c r="D83" s="161" t="n"/>
      <c r="E83" s="161" t="n"/>
      <c r="F83" s="161" t="n"/>
      <c r="G83" s="161" t="n"/>
      <c r="H83" s="161" t="n"/>
      <c r="I83" s="161" t="n"/>
      <c r="J83" s="161" t="n"/>
      <c r="K83" s="161" t="n"/>
      <c r="L83" s="161" t="n"/>
      <c r="M83" s="161" t="n"/>
      <c r="N83" s="161" t="n"/>
      <c r="O83" s="161" t="n"/>
      <c r="P83" s="161" t="n"/>
      <c r="Q83" s="161" t="n"/>
      <c r="R83" s="161" t="n"/>
      <c r="S83" s="161" t="n"/>
      <c r="T83" s="161" t="n"/>
      <c r="U83" s="161" t="n"/>
      <c r="V83" s="161" t="n"/>
      <c r="W83" s="161" t="n"/>
      <c r="X83" s="161" t="n"/>
      <c r="Y83" s="161" t="n"/>
      <c r="Z83" s="161" t="n"/>
      <c r="AA83" s="161" t="n"/>
      <c r="AB83" s="161" t="n"/>
      <c r="AC83" s="161" t="n"/>
      <c r="AD83" s="161" t="n"/>
      <c r="AE83" s="161" t="n"/>
      <c r="AF83" s="161" t="n"/>
      <c r="AG83" s="161" t="n"/>
      <c r="AH83" s="163" t="n"/>
    </row>
    <row r="84" ht="15" customHeight="1" s="159">
      <c r="B84" s="19" t="inlineStr">
        <is>
          <t>2/ Strategic petroleum reserve stock additions plus unaccounted for crude oil and crude oil stock withdrawals.</t>
        </is>
      </c>
    </row>
    <row r="85" ht="15" customHeight="1" s="159">
      <c r="B85" s="19" t="inlineStr">
        <is>
          <t>3/ Includes other hydrocarbons and alcohols.</t>
        </is>
      </c>
    </row>
    <row r="86" ht="15" customHeight="1" s="159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59">
      <c r="B87" s="19" t="inlineStr">
        <is>
          <t>have a lower specific gravity than the crude oil processed.</t>
        </is>
      </c>
    </row>
    <row r="88" ht="15" customHeight="1" s="159">
      <c r="B88" s="19" t="inlineStr">
        <is>
          <t>5/ Includes pyrolysis oils, biomass-derived Fischer-Tropsch liquids, biobutanol, and renewable feedstocks used for the</t>
        </is>
      </c>
    </row>
    <row r="89" ht="15" customHeight="1" s="159">
      <c r="B89" s="19" t="inlineStr">
        <is>
          <t>on-site production of diesel and gasoline.</t>
        </is>
      </c>
    </row>
    <row r="90" ht="15" customHeight="1" s="159">
      <c r="B90" s="19" t="inlineStr">
        <is>
          <t>6/ Includes domestic sources of other blending components, other hydrocarbons, and ethers.</t>
        </is>
      </c>
    </row>
    <row r="91" ht="15" customHeight="1" s="159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59">
      <c r="B93" s="19" t="inlineStr">
        <is>
          <t>8/ Includes ethane, natural gasoline, and refinery olefins.</t>
        </is>
      </c>
    </row>
    <row r="94" ht="15" customHeight="1" s="159">
      <c r="B94" s="19" t="inlineStr">
        <is>
          <t>9/ Includes ethanol and ethers blended into gasoline.</t>
        </is>
      </c>
    </row>
    <row r="95" ht="15" customHeight="1" s="159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59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59">
      <c r="B97" s="19" t="inlineStr">
        <is>
          <t>11/ Includes only kerosene type.</t>
        </is>
      </c>
    </row>
    <row r="98" ht="15" customHeight="1" s="159">
      <c r="B98" s="19" t="inlineStr">
        <is>
          <t>12/ Includes distillate fuel oil from petroleum and biomass feedstocks and kerosene use in the residential sector.</t>
        </is>
      </c>
    </row>
    <row r="99" ht="15" customHeight="1" s="159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59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59">
      <c r="B103" s="19" t="inlineStr">
        <is>
          <t>16/ Represents consumption unattributed to the sectors above.</t>
        </is>
      </c>
    </row>
    <row r="104" ht="15" customHeight="1" s="159">
      <c r="B104" s="19" t="inlineStr">
        <is>
          <t>17/ Balancing item. Includes unaccounted for supply, losses, and gains.</t>
        </is>
      </c>
    </row>
    <row r="105" ht="15" customHeight="1" s="159">
      <c r="B105" s="19" t="inlineStr">
        <is>
          <t>18/ End-of-year operable capacity.</t>
        </is>
      </c>
    </row>
    <row r="106" ht="15" customHeight="1" s="159">
      <c r="B106" s="19" t="inlineStr">
        <is>
          <t>19/ Rate is calculated by dividing the gross annual input to atmospheric crude oil distillation units by their</t>
        </is>
      </c>
    </row>
    <row r="107" ht="15" customHeight="1" s="159">
      <c r="B107" s="19" t="inlineStr">
        <is>
          <t>operable refining capacity in barrels per calendar day.</t>
        </is>
      </c>
    </row>
    <row r="108" ht="15" customHeight="1" s="159">
      <c r="B108" s="19" t="inlineStr">
        <is>
          <t>- - = Not applicable.</t>
        </is>
      </c>
    </row>
    <row r="109" ht="15" customHeight="1" s="159">
      <c r="B109" s="19" t="inlineStr">
        <is>
          <t>Note:  Totals may not equal sum of components due to independent rounding.</t>
        </is>
      </c>
    </row>
    <row r="110" ht="15" customHeight="1" s="159">
      <c r="B110" s="19" t="inlineStr">
        <is>
          <t>Sources:  2020:  U.S. Energy Information Administration (EIA), Short-Term Energy Outlook, October 2020 and EIA,</t>
        </is>
      </c>
    </row>
    <row r="111" ht="15" customHeight="1" s="159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59"/>
    <row r="308" ht="15" customHeight="1" s="159"/>
    <row r="511" ht="15" customHeight="1" s="159"/>
    <row r="712" ht="15" customHeight="1" s="159"/>
    <row r="887" ht="15" customHeight="1" s="159"/>
    <row r="1100" ht="15" customHeight="1" s="159"/>
    <row r="1227" ht="15" customHeight="1" s="159"/>
    <row r="1390" ht="15" customHeight="1" s="159"/>
    <row r="1502" ht="15" customHeight="1" s="159"/>
    <row r="1604" ht="15" customHeight="1" s="159"/>
    <row r="1698" ht="15" customHeight="1" s="159"/>
    <row r="1945" ht="15" customHeight="1" s="159"/>
    <row r="2031" ht="15" customHeight="1" s="159"/>
    <row r="2153" ht="15" customHeight="1" s="159"/>
    <row r="2317" ht="15" customHeight="1" s="159"/>
    <row r="2419" ht="15" customHeight="1" s="159"/>
    <row r="2509" ht="15" customHeight="1" s="159"/>
    <row r="2598" ht="15" customHeight="1" s="159"/>
    <row r="2719" ht="15" customHeight="1" s="159"/>
    <row r="2837" ht="15" customHeight="1" s="159"/>
  </sheetData>
  <mergeCells count="21">
    <mergeCell ref="B83:AG83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n"/>
      <c r="B10" s="24" t="n"/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59" thickTop="1"/>
    <row r="15" ht="15" customHeight="1" s="159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59">
      <c r="B16" s="25" t="inlineStr">
        <is>
          <t>Inputs to Distillation Units</t>
        </is>
      </c>
    </row>
    <row r="17" ht="15" customHeight="1" s="159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8" t="n"/>
    </row>
    <row r="19" ht="15" customHeight="1" s="159">
      <c r="B19" s="25" t="inlineStr">
        <is>
          <t>Total Energy Consumption (trillion Btu) 1/</t>
        </is>
      </c>
    </row>
    <row r="20" ht="15" customHeight="1" s="159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59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69" t="n"/>
    </row>
    <row r="24" ht="15" customHeight="1" s="159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69" t="n"/>
    </row>
    <row r="25" ht="15" customHeight="1" s="159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69" t="n"/>
    </row>
    <row r="26" ht="15" customHeight="1" s="159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69" t="n"/>
    </row>
    <row r="27" ht="15" customHeight="1" s="159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69" t="n"/>
    </row>
    <row r="28" ht="15" customHeight="1" s="159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59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59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69" t="n"/>
    </row>
    <row r="31" ht="15" customHeight="1" s="159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69" t="n"/>
    </row>
    <row r="32" ht="15" customHeight="1" s="159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69" t="n"/>
    </row>
    <row r="33" ht="15" customHeight="1" s="159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69" t="n"/>
    </row>
    <row r="34" ht="15" customHeight="1" s="159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8" t="n"/>
    </row>
    <row r="36" ht="15" customHeight="1" s="159">
      <c r="B36" s="25" t="inlineStr">
        <is>
          <t>Carbon Dioxide Emissions 4/</t>
        </is>
      </c>
    </row>
    <row r="37" ht="15" customHeight="1" s="159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8" t="n"/>
    </row>
    <row r="39" ht="15" customHeight="1" s="159">
      <c r="B39" s="25" t="inlineStr">
        <is>
          <t>Energy Related to Refining Activity Only</t>
        </is>
      </c>
    </row>
    <row r="40" ht="15" customHeight="1" s="159">
      <c r="B40" s="25" t="inlineStr">
        <is>
          <t xml:space="preserve">  Energy Consumption</t>
        </is>
      </c>
    </row>
    <row r="41" ht="15" customHeight="1" s="159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69" t="n"/>
    </row>
    <row r="42" ht="15" customHeight="1" s="159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69" t="n"/>
    </row>
    <row r="43" ht="15" customHeight="1" s="159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69" t="n"/>
    </row>
    <row r="44" ht="15" customHeight="1" s="159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69" t="n"/>
    </row>
    <row r="45" ht="15" customHeight="1" s="159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69" t="n"/>
    </row>
    <row r="46" ht="15" customHeight="1" s="159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69" t="n"/>
    </row>
    <row r="48" ht="15" customHeight="1" s="159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69" t="n"/>
    </row>
    <row r="49" ht="15" customHeight="1" s="159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59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59">
      <c r="B53" s="25" t="inlineStr">
        <is>
          <t xml:space="preserve">  Carbon Dioxide Emissions 4/</t>
        </is>
      </c>
    </row>
    <row r="54" ht="15" customHeight="1" s="159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8" t="n"/>
    </row>
    <row r="57" ht="15" customHeight="1" s="159">
      <c r="B57" s="25" t="inlineStr">
        <is>
          <t xml:space="preserve">  Energy Consumption per Unit of Refinery Input</t>
        </is>
      </c>
    </row>
    <row r="58" ht="15" customHeight="1" s="159">
      <c r="B58" s="25" t="inlineStr">
        <is>
          <t xml:space="preserve">  (thousand Btu per barrel)</t>
        </is>
      </c>
    </row>
    <row r="59" ht="15" customHeight="1" s="159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69" t="n"/>
    </row>
    <row r="60" ht="15" customHeight="1" s="159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69" t="n"/>
    </row>
    <row r="61" ht="15" customHeight="1" s="159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59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69" t="n"/>
    </row>
    <row r="63" ht="15" customHeight="1" s="159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69" t="n"/>
    </row>
    <row r="64" ht="15" customHeight="1" s="159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69" t="n"/>
    </row>
    <row r="65" ht="15" customHeight="1" s="159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69" t="n"/>
    </row>
    <row r="66" ht="15" customHeight="1" s="159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69" t="n"/>
    </row>
    <row r="67" ht="15" customHeight="1" s="159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69" t="n"/>
    </row>
    <row r="68" ht="15" customHeight="1" s="159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69" t="n"/>
    </row>
    <row r="69" ht="15" customHeight="1" s="159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8" t="n"/>
    </row>
    <row r="71" ht="15" customHeight="1" s="159">
      <c r="B71" s="25" t="inlineStr">
        <is>
          <t>Combined Heat and Power</t>
        </is>
      </c>
    </row>
    <row r="72" ht="15" customHeight="1" s="159">
      <c r="B72" s="25" t="inlineStr">
        <is>
          <t xml:space="preserve">  Generating Capacity (gigawatts)</t>
        </is>
      </c>
    </row>
    <row r="73" ht="15" customHeight="1" s="159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59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69" t="n"/>
    </row>
    <row r="75" ht="15" customHeight="1" s="159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69" t="n"/>
    </row>
    <row r="76" ht="15" customHeight="1" s="159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59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8" t="n"/>
    </row>
    <row r="78" ht="15" customHeight="1" s="159">
      <c r="B78" s="25" t="inlineStr">
        <is>
          <t xml:space="preserve">  Net Generation (billion kilowatthours)</t>
        </is>
      </c>
    </row>
    <row r="79" ht="15" customHeight="1" s="159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59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59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59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8" t="n"/>
    </row>
    <row r="84" ht="15" customHeight="1" s="159">
      <c r="B84" s="25" t="inlineStr">
        <is>
          <t xml:space="preserve">    Disposition</t>
        </is>
      </c>
    </row>
    <row r="85" ht="15" customHeight="1" s="159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59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8" ht="15" customHeight="1" s="159">
      <c r="B88" s="25" t="inlineStr">
        <is>
          <t>Energy Consumed at Ethanol Plants</t>
        </is>
      </c>
    </row>
    <row r="89" ht="15" customHeight="1" s="159">
      <c r="B89" s="25" t="inlineStr">
        <is>
          <t>(trillion Btu)</t>
        </is>
      </c>
    </row>
    <row r="90" ht="15" customHeight="1" s="159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69" t="n"/>
    </row>
    <row r="91" ht="15" customHeight="1" s="159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69" t="n"/>
    </row>
    <row r="92" ht="15" customHeight="1" s="159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69" t="n"/>
    </row>
    <row r="93" ht="15" customHeight="1" s="159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8" t="n"/>
    </row>
    <row r="94" ht="15" customHeight="1" s="159" thickBot="1"/>
    <row r="95" ht="15" customHeight="1" s="159">
      <c r="B95" s="162" t="inlineStr">
        <is>
          <t xml:space="preserve">   1/ Includes energy for combined heat and power plants that have a non-regulatory status, small on-site generating systems, and</t>
        </is>
      </c>
      <c r="C95" s="162" t="n"/>
      <c r="D95" s="162" t="n"/>
      <c r="E95" s="162" t="n"/>
      <c r="F95" s="162" t="n"/>
      <c r="G95" s="162" t="n"/>
      <c r="H95" s="162" t="n"/>
      <c r="I95" s="162" t="n"/>
      <c r="J95" s="162" t="n"/>
      <c r="K95" s="162" t="n"/>
      <c r="L95" s="162" t="n"/>
      <c r="M95" s="162" t="n"/>
      <c r="N95" s="162" t="n"/>
      <c r="O95" s="162" t="n"/>
      <c r="P95" s="162" t="n"/>
      <c r="Q95" s="162" t="n"/>
      <c r="R95" s="162" t="n"/>
      <c r="S95" s="162" t="n"/>
      <c r="T95" s="162" t="n"/>
      <c r="U95" s="162" t="n"/>
      <c r="V95" s="162" t="n"/>
      <c r="W95" s="162" t="n"/>
      <c r="X95" s="162" t="n"/>
      <c r="Y95" s="162" t="n"/>
      <c r="Z95" s="162" t="n"/>
      <c r="AA95" s="162" t="n"/>
      <c r="AB95" s="162" t="n"/>
      <c r="AC95" s="162" t="n"/>
      <c r="AD95" s="162" t="n"/>
      <c r="AE95" s="162" t="n"/>
      <c r="AF95" s="162" t="n"/>
      <c r="AG95" s="162" t="n"/>
      <c r="AH95" s="162" t="n"/>
      <c r="AI95" s="162" t="n"/>
    </row>
    <row r="96" ht="15" customHeight="1" s="159">
      <c r="B96" s="31" t="inlineStr">
        <is>
          <t>consumption at ethanol plants.</t>
        </is>
      </c>
    </row>
    <row r="97" ht="15" customHeight="1" s="159">
      <c r="B97" s="31" t="inlineStr">
        <is>
          <t xml:space="preserve">   2/ Includes ethane, natural gasoline, and refinery olefins.</t>
        </is>
      </c>
    </row>
    <row r="98" ht="15" customHeight="1" s="159">
      <c r="B98" s="31" t="inlineStr">
        <is>
          <t xml:space="preserve">   3/ Includes lubricants and miscellaneous petroleum products.</t>
        </is>
      </c>
    </row>
    <row r="99" ht="15" customHeight="1" s="159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59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59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59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59">
      <c r="B103" s="31" t="inlineStr">
        <is>
          <t xml:space="preserve">   5/ Includes emissions attributable to the fuels consumed to generate the purchased electricity.</t>
        </is>
      </c>
    </row>
    <row r="104" ht="15" customHeight="1" s="159">
      <c r="B104" s="31" t="inlineStr">
        <is>
          <t xml:space="preserve">   6/ Includes municipal waste, wood, and other biomass.</t>
        </is>
      </c>
    </row>
    <row r="105" ht="15" customHeight="1" s="159">
      <c r="B105" s="31" t="inlineStr">
        <is>
          <t xml:space="preserve">   Btu = British thermal unit.</t>
        </is>
      </c>
    </row>
    <row r="106" ht="15" customHeight="1" s="159">
      <c r="B106" s="31" t="inlineStr">
        <is>
          <t xml:space="preserve">   - - = Not applicable.</t>
        </is>
      </c>
    </row>
    <row r="107" ht="15" customHeight="1" s="159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59">
      <c r="B108" s="31" t="inlineStr">
        <is>
          <t>rounding.</t>
        </is>
      </c>
    </row>
    <row r="109" ht="15" customHeight="1" s="159">
      <c r="B109" s="31" t="inlineStr">
        <is>
          <t xml:space="preserve">   Sources:  2019 value of shipments:  IHS Markit, Macroeconomic model, May 2019.</t>
        </is>
      </c>
    </row>
    <row r="110" ht="15" customHeight="1" s="159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59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69" t="n"/>
    </row>
    <row r="19" ht="15" customHeight="1" s="159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69" t="n"/>
    </row>
    <row r="20" ht="15" customHeight="1" s="159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69" t="n"/>
    </row>
    <row r="21" ht="15" customHeight="1" s="159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69" t="n"/>
    </row>
    <row r="24" ht="15" customHeight="1" s="159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69" t="n"/>
    </row>
    <row r="25" ht="15" customHeight="1" s="159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69" t="n"/>
    </row>
    <row r="27" ht="15" customHeight="1" s="159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>Energy Consumption per Unit of Output</t>
        </is>
      </c>
    </row>
    <row r="30" ht="15" customHeight="1" s="159">
      <c r="B30" s="25" t="inlineStr">
        <is>
          <t>(thousand Btu per 2012 dollar shipments)</t>
        </is>
      </c>
    </row>
    <row r="31" ht="15" customHeight="1" s="159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59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8" t="n"/>
    </row>
    <row r="42" ht="15" customHeight="1" s="159">
      <c r="B42" s="25" t="inlineStr">
        <is>
          <t>Carbon Dioxide Emissions 3/</t>
        </is>
      </c>
    </row>
    <row r="43" ht="15" customHeight="1" s="159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5" ht="15" customHeight="1" s="159">
      <c r="B45" s="25" t="inlineStr">
        <is>
          <t>Combined Heat and Power 4/</t>
        </is>
      </c>
    </row>
    <row r="46" ht="15" customHeight="1" s="159">
      <c r="B46" s="25" t="inlineStr">
        <is>
          <t xml:space="preserve">  Generating Capacity (gigawatts)</t>
        </is>
      </c>
    </row>
    <row r="47" ht="15" customHeight="1" s="159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59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59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8" t="n"/>
    </row>
    <row r="52" ht="15" customHeight="1" s="159">
      <c r="B52" s="25" t="inlineStr">
        <is>
          <t xml:space="preserve">  Net Generation (billion kilowatthours)</t>
        </is>
      </c>
    </row>
    <row r="53" ht="15" customHeight="1" s="159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  Disposition</t>
        </is>
      </c>
    </row>
    <row r="59" ht="15" customHeight="1" s="159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 thickBot="1"/>
    <row r="62" ht="15" customHeight="1" s="159">
      <c r="B62" s="162" t="inlineStr">
        <is>
          <t xml:space="preserve">   1/ Includes energy for combined heat and power plants that have a non-regulatory status, small on-site generating systems.</t>
        </is>
      </c>
      <c r="C62" s="162" t="n"/>
      <c r="D62" s="162" t="n"/>
      <c r="E62" s="162" t="n"/>
      <c r="F62" s="162" t="n"/>
      <c r="G62" s="162" t="n"/>
      <c r="H62" s="162" t="n"/>
      <c r="I62" s="162" t="n"/>
      <c r="J62" s="162" t="n"/>
      <c r="K62" s="162" t="n"/>
      <c r="L62" s="162" t="n"/>
      <c r="M62" s="162" t="n"/>
      <c r="N62" s="162" t="n"/>
      <c r="O62" s="162" t="n"/>
      <c r="P62" s="162" t="n"/>
      <c r="Q62" s="162" t="n"/>
      <c r="R62" s="162" t="n"/>
      <c r="S62" s="162" t="n"/>
      <c r="T62" s="162" t="n"/>
      <c r="U62" s="162" t="n"/>
      <c r="V62" s="162" t="n"/>
      <c r="W62" s="162" t="n"/>
      <c r="X62" s="162" t="n"/>
      <c r="Y62" s="162" t="n"/>
      <c r="Z62" s="162" t="n"/>
      <c r="AA62" s="162" t="n"/>
      <c r="AB62" s="162" t="n"/>
      <c r="AC62" s="162" t="n"/>
      <c r="AD62" s="162" t="n"/>
      <c r="AE62" s="162" t="n"/>
      <c r="AF62" s="162" t="n"/>
      <c r="AG62" s="162" t="n"/>
      <c r="AH62" s="162" t="n"/>
      <c r="AI62" s="162" t="n"/>
    </row>
    <row r="63" ht="15" customHeight="1" s="159">
      <c r="B63" s="31" t="inlineStr">
        <is>
          <t xml:space="preserve">   2/ Includes petroleum coke, lubricants, and miscellaneous petroleum products.</t>
        </is>
      </c>
    </row>
    <row r="64" ht="15" customHeight="1" s="159">
      <c r="B64" s="31" t="inlineStr">
        <is>
          <t xml:space="preserve">   3/ Includes emissions attributable to the fuels consumed to generate the purchased electricity.</t>
        </is>
      </c>
    </row>
    <row r="65" ht="15" customHeight="1" s="159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59">
      <c r="B66" s="31" t="inlineStr">
        <is>
          <t xml:space="preserve">   5/ Includes wood and other biomass, waste heat, municipal waste, and renewable sources.</t>
        </is>
      </c>
    </row>
    <row r="67" ht="15" customHeight="1" s="159">
      <c r="B67" s="31" t="inlineStr">
        <is>
          <t xml:space="preserve">   Btu = British thermal unit.</t>
        </is>
      </c>
    </row>
    <row r="68" ht="15" customHeight="1" s="159">
      <c r="B68" s="31" t="inlineStr">
        <is>
          <t xml:space="preserve">   - - = Not applicable.</t>
        </is>
      </c>
    </row>
    <row r="69" ht="15" customHeight="1" s="159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59">
      <c r="B70" s="31" t="inlineStr">
        <is>
          <t>rounding.</t>
        </is>
      </c>
    </row>
    <row r="71" ht="15" customHeight="1" s="159">
      <c r="B71" s="31" t="inlineStr">
        <is>
          <t xml:space="preserve">   Sources:  2019 value of shipments:  IHS Markit, Macroeconomic model, May 2019.</t>
        </is>
      </c>
    </row>
    <row r="72" ht="15" customHeight="1" s="159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59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59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59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59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59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69" t="n"/>
    </row>
    <row r="19" ht="15" customHeight="1" s="159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69" t="n"/>
    </row>
    <row r="20" ht="15" customHeight="1" s="159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69" t="n"/>
    </row>
    <row r="21" ht="15" customHeight="1" s="159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59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69" t="n"/>
    </row>
    <row r="25" ht="15" customHeight="1" s="159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69" t="n"/>
    </row>
    <row r="26" ht="15" customHeight="1" s="159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59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69" t="n"/>
    </row>
    <row r="28" ht="15" customHeight="1" s="159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59">
      <c r="B30" s="25" t="inlineStr">
        <is>
          <t>Energy Consumption per Unit of Output</t>
        </is>
      </c>
    </row>
    <row r="31" ht="15" customHeight="1" s="159">
      <c r="B31" s="25" t="inlineStr">
        <is>
          <t>(thousand Btu per 2012 dollar shipments)</t>
        </is>
      </c>
    </row>
    <row r="32" ht="15" customHeight="1" s="159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59">
      <c r="B44" s="25" t="inlineStr">
        <is>
          <t>Carbon Dioxide Emissions 3/</t>
        </is>
      </c>
    </row>
    <row r="45" ht="15" customHeight="1" s="159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7" ht="15" customHeight="1" s="159">
      <c r="B47" s="25" t="inlineStr">
        <is>
          <t>Combined Heat and Power 4/</t>
        </is>
      </c>
    </row>
    <row r="48" ht="15" customHeight="1" s="159">
      <c r="B48" s="25" t="inlineStr">
        <is>
          <t xml:space="preserve">  Generating Capacity (gigawatts)</t>
        </is>
      </c>
    </row>
    <row r="49" ht="15" customHeight="1" s="159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59">
      <c r="B54" s="25" t="inlineStr">
        <is>
          <t xml:space="preserve">  Net Generation (billion kilowatthours)</t>
        </is>
      </c>
    </row>
    <row r="55" ht="15" customHeight="1" s="159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59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59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8" t="n"/>
    </row>
    <row r="60" ht="15" customHeight="1" s="159">
      <c r="B60" s="25" t="inlineStr">
        <is>
          <t xml:space="preserve">    Disposition</t>
        </is>
      </c>
    </row>
    <row r="61" ht="15" customHeight="1" s="159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B63" s="162" t="inlineStr">
        <is>
          <t xml:space="preserve">   1/ Includes energy for combined heat and power plants that have a non-regulatory status, small on-site generating systems.</t>
        </is>
      </c>
      <c r="C63" s="162" t="n"/>
      <c r="D63" s="162" t="n"/>
      <c r="E63" s="162" t="n"/>
      <c r="F63" s="162" t="n"/>
      <c r="G63" s="162" t="n"/>
      <c r="H63" s="162" t="n"/>
      <c r="I63" s="162" t="n"/>
      <c r="J63" s="162" t="n"/>
      <c r="K63" s="162" t="n"/>
      <c r="L63" s="162" t="n"/>
      <c r="M63" s="162" t="n"/>
      <c r="N63" s="162" t="n"/>
      <c r="O63" s="162" t="n"/>
      <c r="P63" s="162" t="n"/>
      <c r="Q63" s="162" t="n"/>
      <c r="R63" s="162" t="n"/>
      <c r="S63" s="162" t="n"/>
      <c r="T63" s="162" t="n"/>
      <c r="U63" s="162" t="n"/>
      <c r="V63" s="162" t="n"/>
      <c r="W63" s="162" t="n"/>
      <c r="X63" s="162" t="n"/>
      <c r="Y63" s="162" t="n"/>
      <c r="Z63" s="162" t="n"/>
      <c r="AA63" s="162" t="n"/>
      <c r="AB63" s="162" t="n"/>
      <c r="AC63" s="162" t="n"/>
      <c r="AD63" s="162" t="n"/>
      <c r="AE63" s="162" t="n"/>
      <c r="AF63" s="162" t="n"/>
      <c r="AG63" s="162" t="n"/>
      <c r="AH63" s="162" t="n"/>
      <c r="AI63" s="162" t="n"/>
    </row>
    <row r="64" ht="15" customHeight="1" s="159">
      <c r="B64" s="31" t="inlineStr">
        <is>
          <t xml:space="preserve">   2/ Includes lubricants, and miscellaneous petroleum products.</t>
        </is>
      </c>
    </row>
    <row r="65" ht="15" customHeight="1" s="159">
      <c r="B65" s="31" t="inlineStr">
        <is>
          <t xml:space="preserve">   3/ Includes emissions attributable to the fuels consumed to generate the purchased electricity.</t>
        </is>
      </c>
    </row>
    <row r="66" ht="15" customHeight="1" s="159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59">
      <c r="B67" s="31" t="inlineStr">
        <is>
          <t xml:space="preserve">   5/ Includes wood and other biomass, waste heat, municipal waste, and renewable sources.</t>
        </is>
      </c>
    </row>
    <row r="68" ht="15" customHeight="1" s="159">
      <c r="B68" s="31" t="inlineStr">
        <is>
          <t xml:space="preserve">   Btu = British thermal unit.</t>
        </is>
      </c>
    </row>
    <row r="69" ht="15" customHeight="1" s="159">
      <c r="B69" s="31" t="inlineStr">
        <is>
          <t xml:space="preserve">   - - = Not applicable.</t>
        </is>
      </c>
    </row>
    <row r="70" ht="15" customHeight="1" s="159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59">
      <c r="B71" s="31" t="inlineStr">
        <is>
          <t>rounding.</t>
        </is>
      </c>
    </row>
    <row r="72" ht="15" customHeight="1" s="159">
      <c r="B72" s="31" t="inlineStr">
        <is>
          <t xml:space="preserve">   Sources:  2019 value of shipments:  IHS Markit, Macroeconomic model, May 2019.</t>
        </is>
      </c>
    </row>
    <row r="73" ht="15" customHeight="1" s="159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59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59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59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59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59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B18" s="25" t="inlineStr">
        <is>
          <t xml:space="preserve">  Heat and Power</t>
        </is>
      </c>
    </row>
    <row r="19" ht="15" customHeight="1" s="159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69" t="n"/>
    </row>
    <row r="20" ht="15" customHeight="1" s="159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69" t="n"/>
    </row>
    <row r="21" ht="15" customHeight="1" s="159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69" t="n"/>
    </row>
    <row r="22" ht="15" customHeight="1" s="159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69" t="n"/>
    </row>
    <row r="23" ht="15" customHeight="1" s="159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69" t="n"/>
    </row>
    <row r="24" ht="15" customHeight="1" s="159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59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69" t="n"/>
    </row>
    <row r="26" ht="15" customHeight="1" s="159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69" t="n"/>
    </row>
    <row r="27" ht="15" customHeight="1" s="159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69" t="n"/>
    </row>
    <row r="28" ht="15" customHeight="1" s="159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69" t="n"/>
    </row>
    <row r="29" ht="15" customHeight="1" s="159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59">
      <c r="B30" s="25" t="inlineStr">
        <is>
          <t xml:space="preserve">  Feedstock</t>
        </is>
      </c>
    </row>
    <row r="31" ht="15" customHeight="1" s="159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69" t="n"/>
    </row>
    <row r="32" ht="15" customHeight="1" s="159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59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69" t="n"/>
    </row>
    <row r="34" ht="15" customHeight="1" s="159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69" t="n"/>
    </row>
    <row r="35" ht="15" customHeight="1" s="159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8" t="n"/>
    </row>
    <row r="38" ht="15" customHeight="1" s="159">
      <c r="B38" s="25" t="inlineStr">
        <is>
          <t>Energy Consumption per Unit of Output</t>
        </is>
      </c>
    </row>
    <row r="39" ht="15" customHeight="1" s="159">
      <c r="B39" s="25" t="inlineStr">
        <is>
          <t>(thousand Btu per 2012 dollar shipments)</t>
        </is>
      </c>
    </row>
    <row r="40" ht="15" customHeight="1" s="159">
      <c r="B40" s="25" t="inlineStr">
        <is>
          <t xml:space="preserve">  Heat and Power</t>
        </is>
      </c>
    </row>
    <row r="41" ht="15" customHeight="1" s="159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59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59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59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B52" s="25" t="inlineStr">
        <is>
          <t xml:space="preserve">  Feedstock</t>
        </is>
      </c>
    </row>
    <row r="53" ht="15" customHeight="1" s="159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9" ht="15" customHeight="1" s="159">
      <c r="B59" s="25" t="inlineStr">
        <is>
          <t>Carbon Dioxide Emissions 4/</t>
        </is>
      </c>
    </row>
    <row r="60" ht="15" customHeight="1" s="159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8" t="n"/>
    </row>
    <row r="62" ht="15" customHeight="1" s="159">
      <c r="B62" s="25" t="inlineStr">
        <is>
          <t>Combined Heat and Power 5/</t>
        </is>
      </c>
    </row>
    <row r="63" ht="15" customHeight="1" s="159">
      <c r="B63" s="25" t="inlineStr">
        <is>
          <t xml:space="preserve">  Generating Capacity (gigawatts)</t>
        </is>
      </c>
    </row>
    <row r="64" ht="15" customHeight="1" s="159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59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69" t="n"/>
    </row>
    <row r="68" ht="15" customHeight="1" s="159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8" t="n"/>
    </row>
    <row r="69" ht="15" customHeight="1" s="159">
      <c r="B69" s="25" t="inlineStr">
        <is>
          <t xml:space="preserve">  Net Generation (billion kilowatthours)</t>
        </is>
      </c>
    </row>
    <row r="70" ht="15" customHeight="1" s="159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69" t="n"/>
    </row>
    <row r="71" ht="15" customHeight="1" s="159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69" t="n"/>
    </row>
    <row r="72" ht="15" customHeight="1" s="159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69" t="n"/>
    </row>
    <row r="73" ht="15" customHeight="1" s="159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59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8" t="n"/>
    </row>
    <row r="75" ht="15" customHeight="1" s="159">
      <c r="B75" s="25" t="inlineStr">
        <is>
          <t xml:space="preserve">    Disposition</t>
        </is>
      </c>
    </row>
    <row r="76" ht="15" customHeight="1" s="159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59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59" thickBot="1"/>
    <row r="79" ht="15" customHeight="1" s="159">
      <c r="B79" s="162" t="inlineStr">
        <is>
          <t xml:space="preserve">   1/ Includes energy for combined heat and power plants that have a non-regulatory status, small on-site generating systems.</t>
        </is>
      </c>
      <c r="C79" s="162" t="n"/>
      <c r="D79" s="162" t="n"/>
      <c r="E79" s="162" t="n"/>
      <c r="F79" s="162" t="n"/>
      <c r="G79" s="162" t="n"/>
      <c r="H79" s="162" t="n"/>
      <c r="I79" s="162" t="n"/>
      <c r="J79" s="162" t="n"/>
      <c r="K79" s="162" t="n"/>
      <c r="L79" s="162" t="n"/>
      <c r="M79" s="162" t="n"/>
      <c r="N79" s="162" t="n"/>
      <c r="O79" s="162" t="n"/>
      <c r="P79" s="162" t="n"/>
      <c r="Q79" s="162" t="n"/>
      <c r="R79" s="162" t="n"/>
      <c r="S79" s="162" t="n"/>
      <c r="T79" s="162" t="n"/>
      <c r="U79" s="162" t="n"/>
      <c r="V79" s="162" t="n"/>
      <c r="W79" s="162" t="n"/>
      <c r="X79" s="162" t="n"/>
      <c r="Y79" s="162" t="n"/>
      <c r="Z79" s="162" t="n"/>
      <c r="AA79" s="162" t="n"/>
      <c r="AB79" s="162" t="n"/>
      <c r="AC79" s="162" t="n"/>
      <c r="AD79" s="162" t="n"/>
      <c r="AE79" s="162" t="n"/>
      <c r="AF79" s="162" t="n"/>
      <c r="AG79" s="162" t="n"/>
      <c r="AH79" s="162" t="n"/>
      <c r="AI79" s="162" t="n"/>
    </row>
    <row r="80" ht="15" customHeight="1" s="159">
      <c r="B80" s="31" t="inlineStr">
        <is>
          <t xml:space="preserve">   2/ Includes lubricants, and miscellaneous petroleum products.</t>
        </is>
      </c>
    </row>
    <row r="81" ht="15" customHeight="1" s="159">
      <c r="B81" s="31" t="inlineStr">
        <is>
          <t xml:space="preserve">   3/ Includes ethane, natural gasoline, and refinery olefins.</t>
        </is>
      </c>
    </row>
    <row r="82" ht="15" customHeight="1" s="159">
      <c r="B82" s="31" t="inlineStr">
        <is>
          <t xml:space="preserve">   4/ Includes emissions attributable to the fuels consumed to generate the purchased electricity.</t>
        </is>
      </c>
    </row>
    <row r="83" ht="15" customHeight="1" s="159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59">
      <c r="B84" s="31" t="inlineStr">
        <is>
          <t xml:space="preserve">   6/ Includes wood and other biomass, waste heat, municipal waste, and renewable sources.</t>
        </is>
      </c>
    </row>
    <row r="85" ht="15" customHeight="1" s="159">
      <c r="B85" s="31" t="inlineStr">
        <is>
          <t xml:space="preserve">   Btu = British thermal unit.</t>
        </is>
      </c>
    </row>
    <row r="86" ht="15" customHeight="1" s="159">
      <c r="B86" s="31" t="inlineStr">
        <is>
          <t xml:space="preserve">   - - = Not applicable.</t>
        </is>
      </c>
    </row>
    <row r="87" ht="15" customHeight="1" s="159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59">
      <c r="B88" s="31" t="inlineStr">
        <is>
          <t>rounding.</t>
        </is>
      </c>
    </row>
    <row r="89" ht="15" customHeight="1" s="159">
      <c r="B89" s="31" t="inlineStr">
        <is>
          <t xml:space="preserve">   Sources:  2019 value of shipments:  IHS Markit, Macroeconomic model, May 2019.</t>
        </is>
      </c>
    </row>
    <row r="90" ht="15" customHeight="1" s="159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59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0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0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0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0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0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0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0" t="n"/>
    </row>
    <row r="25" ht="15" customHeight="1" s="159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8" t="n"/>
    </row>
    <row r="27" ht="15" customHeight="1" s="159">
      <c r="B27" s="25" t="inlineStr">
        <is>
          <t>Energy Consumption per Unit of Output</t>
        </is>
      </c>
    </row>
    <row r="28" ht="15" customHeight="1" s="159">
      <c r="B28" s="25" t="inlineStr">
        <is>
          <t>(thousand Btu per 2012 dollar shipments)</t>
        </is>
      </c>
    </row>
    <row r="29" ht="15" customHeight="1" s="159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69" t="n"/>
    </row>
    <row r="30" ht="15" customHeight="1" s="159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69" t="n"/>
    </row>
    <row r="31" ht="15" customHeight="1" s="159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59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8" t="n"/>
    </row>
    <row r="38" ht="15" customHeight="1" s="159">
      <c r="B38" s="25" t="inlineStr">
        <is>
          <t>Carbon Dioxide Emissions 2/</t>
        </is>
      </c>
    </row>
    <row r="39" ht="15" customHeight="1" s="159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8" t="n"/>
    </row>
    <row r="41" ht="15" customHeight="1" s="159">
      <c r="B41" s="25" t="inlineStr">
        <is>
          <t>Combined Heat and Power 3/</t>
        </is>
      </c>
    </row>
    <row r="42" ht="15" customHeight="1" s="159">
      <c r="B42" s="25" t="inlineStr">
        <is>
          <t xml:space="preserve">  Generating Capacity (gigawatts)</t>
        </is>
      </c>
    </row>
    <row r="43" ht="15" customHeight="1" s="159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59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8" t="n"/>
    </row>
    <row r="48" ht="15" customHeight="1" s="159">
      <c r="B48" s="25" t="inlineStr">
        <is>
          <t xml:space="preserve">  Net Generation (billion kilowatthours)</t>
        </is>
      </c>
    </row>
    <row r="49" ht="15" customHeight="1" s="159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59">
      <c r="B54" s="25" t="inlineStr">
        <is>
          <t xml:space="preserve">    Disposition</t>
        </is>
      </c>
    </row>
    <row r="55" ht="15" customHeight="1" s="159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B57" s="162" t="inlineStr">
        <is>
          <t xml:space="preserve">   1/ Includes energy for combined heat and power plants that have a non-regulatory status, small on-site generating systems.</t>
        </is>
      </c>
      <c r="C57" s="162" t="n"/>
      <c r="D57" s="162" t="n"/>
      <c r="E57" s="162" t="n"/>
      <c r="F57" s="162" t="n"/>
      <c r="G57" s="162" t="n"/>
      <c r="H57" s="162" t="n"/>
      <c r="I57" s="162" t="n"/>
      <c r="J57" s="162" t="n"/>
      <c r="K57" s="162" t="n"/>
      <c r="L57" s="162" t="n"/>
      <c r="M57" s="162" t="n"/>
      <c r="N57" s="162" t="n"/>
      <c r="O57" s="162" t="n"/>
      <c r="P57" s="162" t="n"/>
      <c r="Q57" s="162" t="n"/>
      <c r="R57" s="162" t="n"/>
      <c r="S57" s="162" t="n"/>
      <c r="T57" s="162" t="n"/>
      <c r="U57" s="162" t="n"/>
      <c r="V57" s="162" t="n"/>
      <c r="W57" s="162" t="n"/>
      <c r="X57" s="162" t="n"/>
      <c r="Y57" s="162" t="n"/>
      <c r="Z57" s="162" t="n"/>
      <c r="AA57" s="162" t="n"/>
      <c r="AB57" s="162" t="n"/>
      <c r="AC57" s="162" t="n"/>
      <c r="AD57" s="162" t="n"/>
      <c r="AE57" s="162" t="n"/>
      <c r="AF57" s="162" t="n"/>
      <c r="AG57" s="162" t="n"/>
      <c r="AH57" s="162" t="n"/>
      <c r="AI57" s="162" t="n"/>
    </row>
    <row r="58" ht="15" customHeight="1" s="159">
      <c r="B58" s="31" t="inlineStr">
        <is>
          <t xml:space="preserve">   2/ Includes emissions attributable to the fuels consumed to generate the purchased electricity.</t>
        </is>
      </c>
    </row>
    <row r="59" ht="15" customHeight="1" s="159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59">
      <c r="B60" s="31" t="inlineStr">
        <is>
          <t xml:space="preserve">   4/ Includes wood and other biomass, waste heat, municipal waste, and renewable sources.</t>
        </is>
      </c>
    </row>
    <row r="61" ht="15" customHeight="1" s="159">
      <c r="B61" s="31" t="inlineStr">
        <is>
          <t xml:space="preserve">   Btu = British thermal unit.</t>
        </is>
      </c>
    </row>
    <row r="62" ht="15" customHeight="1" s="159">
      <c r="B62" s="31" t="inlineStr">
        <is>
          <t xml:space="preserve">   - - = Not applicable.</t>
        </is>
      </c>
    </row>
    <row r="63" ht="15" customHeight="1" s="159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59">
      <c r="B64" s="31" t="inlineStr">
        <is>
          <t>rounding.</t>
        </is>
      </c>
    </row>
    <row r="65" ht="15" customHeight="1" s="159">
      <c r="B65" s="31" t="inlineStr">
        <is>
          <t xml:space="preserve">   Sources:  2019 value of shipments:  IHS Markit, Macroeconomic model, May 2019.</t>
        </is>
      </c>
    </row>
    <row r="66" ht="15" customHeight="1" s="159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59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0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0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0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0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0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0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0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0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0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0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0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0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1" t="n"/>
    </row>
    <row r="32" ht="15" customHeight="1" s="159">
      <c r="B32" s="25" t="inlineStr">
        <is>
          <t>Energy Consumption per Unit of Output</t>
        </is>
      </c>
    </row>
    <row r="33" ht="15" customHeight="1" s="159">
      <c r="B33" s="25" t="inlineStr">
        <is>
          <t>(thousand Btu per 2012 dollar shipments)</t>
        </is>
      </c>
    </row>
    <row r="34" ht="15" customHeight="1" s="159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59">
      <c r="B48" s="25" t="inlineStr">
        <is>
          <t>Carbon Dioxide Emissions 3/</t>
        </is>
      </c>
    </row>
    <row r="49" ht="15" customHeight="1" s="159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59">
      <c r="B51" s="25" t="inlineStr">
        <is>
          <t>Combined Heat and Power 4/</t>
        </is>
      </c>
    </row>
    <row r="52" ht="15" customHeight="1" s="159">
      <c r="B52" s="25" t="inlineStr">
        <is>
          <t xml:space="preserve">  Generating Capacity (gigawatts)</t>
        </is>
      </c>
    </row>
    <row r="53" ht="15" customHeight="1" s="159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Net Generation (billion kilowatthours)</t>
        </is>
      </c>
    </row>
    <row r="59" ht="15" customHeight="1" s="159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59">
      <c r="B64" s="25" t="inlineStr">
        <is>
          <t xml:space="preserve">    Disposition</t>
        </is>
      </c>
    </row>
    <row r="65" ht="15" customHeight="1" s="159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B67" s="162" t="inlineStr">
        <is>
          <t xml:space="preserve">   1/ Includes energy for combined heat and power plants that have a non-regulatory status, small on-site generating systems.</t>
        </is>
      </c>
      <c r="C67" s="163" t="n"/>
      <c r="D67" s="163" t="n"/>
      <c r="E67" s="163" t="n"/>
      <c r="F67" s="163" t="n"/>
      <c r="G67" s="163" t="n"/>
      <c r="H67" s="163" t="n"/>
      <c r="I67" s="163" t="n"/>
      <c r="J67" s="163" t="n"/>
      <c r="K67" s="163" t="n"/>
      <c r="L67" s="163" t="n"/>
      <c r="M67" s="163" t="n"/>
      <c r="N67" s="163" t="n"/>
      <c r="O67" s="163" t="n"/>
      <c r="P67" s="163" t="n"/>
      <c r="Q67" s="163" t="n"/>
      <c r="R67" s="163" t="n"/>
      <c r="S67" s="163" t="n"/>
      <c r="T67" s="163" t="n"/>
      <c r="U67" s="163" t="n"/>
      <c r="V67" s="163" t="n"/>
      <c r="W67" s="163" t="n"/>
      <c r="X67" s="163" t="n"/>
      <c r="Y67" s="163" t="n"/>
      <c r="Z67" s="163" t="n"/>
      <c r="AA67" s="163" t="n"/>
      <c r="AB67" s="163" t="n"/>
      <c r="AC67" s="163" t="n"/>
      <c r="AD67" s="163" t="n"/>
      <c r="AE67" s="163" t="n"/>
      <c r="AF67" s="163" t="n"/>
      <c r="AG67" s="163" t="n"/>
      <c r="AH67" s="163" t="n"/>
      <c r="AI67" s="163" t="n"/>
    </row>
    <row r="68" ht="15" customHeight="1" s="159">
      <c r="B68" s="31" t="inlineStr">
        <is>
          <t xml:space="preserve">   2/ Includes petroleum coke, lubricants, and miscellaneous petroleum products.</t>
        </is>
      </c>
    </row>
    <row r="69" ht="15" customHeight="1" s="159">
      <c r="B69" s="31" t="inlineStr">
        <is>
          <t xml:space="preserve">   3/ Includes emissions attributable to the fuels consumed to generate the purchased electricity.</t>
        </is>
      </c>
    </row>
    <row r="70" ht="15" customHeight="1" s="159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59">
      <c r="B71" s="31" t="inlineStr">
        <is>
          <t xml:space="preserve">   5/ Includes wood and other biomass, waste heat, municipal waste, and renewable sources.</t>
        </is>
      </c>
    </row>
    <row r="72" ht="15" customHeight="1" s="159">
      <c r="B72" s="31" t="inlineStr">
        <is>
          <t xml:space="preserve">   Btu = British thermal unit.</t>
        </is>
      </c>
    </row>
    <row r="73" ht="15" customHeight="1" s="159">
      <c r="B73" s="31" t="inlineStr">
        <is>
          <t xml:space="preserve">   - - = Not applicable.</t>
        </is>
      </c>
    </row>
    <row r="74" ht="15" customHeight="1" s="159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59">
      <c r="B75" s="31" t="inlineStr">
        <is>
          <t>rounding.</t>
        </is>
      </c>
    </row>
    <row r="76" ht="15" customHeight="1" s="159">
      <c r="B76" s="31" t="inlineStr">
        <is>
          <t xml:space="preserve">   Sources:  2019 value of shipments:  IHS Markit, Macroeconomic model, May 2019.</t>
        </is>
      </c>
    </row>
    <row r="77" ht="15" customHeight="1" s="159">
      <c r="B77" s="31" t="inlineStr">
        <is>
          <t>Other 2019:  U.S. Energy Information Administration (EIA), Short-Term Energy Outlook, October 2019</t>
        </is>
      </c>
    </row>
    <row r="78" ht="15" customHeight="1" s="159">
      <c r="B78" s="31" t="inlineStr">
        <is>
          <t>and EIA, AEO2020 National Energy Modeling System run ref2020.d112119a.</t>
        </is>
      </c>
    </row>
    <row r="79" ht="15" customHeight="1" s="159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69" t="n"/>
    </row>
    <row r="19" ht="15" customHeight="1" s="159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59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69" t="n"/>
    </row>
    <row r="21" ht="15" customHeight="1" s="159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69" t="n"/>
    </row>
    <row r="24" ht="15" customHeight="1" s="159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69" t="n"/>
    </row>
    <row r="25" ht="15" customHeight="1" s="159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69" t="n"/>
    </row>
    <row r="26" ht="15" customHeight="1" s="159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69" t="n"/>
    </row>
    <row r="27" ht="15" customHeight="1" s="159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69" t="n"/>
    </row>
    <row r="28" ht="15" customHeight="1" s="159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59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69" t="n"/>
    </row>
    <row r="30" ht="15" customHeight="1" s="159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8" t="n"/>
    </row>
    <row r="32" ht="15" customHeight="1" s="159">
      <c r="B32" s="25" t="inlineStr">
        <is>
          <t>Energy Consumption per Unit of Output</t>
        </is>
      </c>
    </row>
    <row r="33" ht="15" customHeight="1" s="159">
      <c r="B33" s="25" t="inlineStr">
        <is>
          <t>(thousand Btu per 2012 dollar shipments)</t>
        </is>
      </c>
    </row>
    <row r="34" ht="15" customHeight="1" s="159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59">
      <c r="B48" s="25" t="inlineStr">
        <is>
          <t>Carbon Dioxide Emissions 3/</t>
        </is>
      </c>
    </row>
    <row r="49" ht="15" customHeight="1" s="159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59">
      <c r="B51" s="25" t="inlineStr">
        <is>
          <t>Combined Heat and Power 4/</t>
        </is>
      </c>
    </row>
    <row r="52" ht="15" customHeight="1" s="159">
      <c r="B52" s="25" t="inlineStr">
        <is>
          <t xml:space="preserve">  Generating Capacity (gigawatts)</t>
        </is>
      </c>
    </row>
    <row r="53" ht="15" customHeight="1" s="159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Net Generation (billion kilowatthours)</t>
        </is>
      </c>
    </row>
    <row r="59" ht="15" customHeight="1" s="159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59">
      <c r="B64" s="25" t="inlineStr">
        <is>
          <t xml:space="preserve">    Disposition</t>
        </is>
      </c>
    </row>
    <row r="65" ht="15" customHeight="1" s="159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B67" s="162" t="inlineStr">
        <is>
          <t xml:space="preserve">   1/ Includes energy for combined heat and power plants that have a non-regulatory status, small on-site generating systems.</t>
        </is>
      </c>
      <c r="C67" s="162" t="n"/>
      <c r="D67" s="162" t="n"/>
      <c r="E67" s="162" t="n"/>
      <c r="F67" s="162" t="n"/>
      <c r="G67" s="162" t="n"/>
      <c r="H67" s="162" t="n"/>
      <c r="I67" s="162" t="n"/>
      <c r="J67" s="162" t="n"/>
      <c r="K67" s="162" t="n"/>
      <c r="L67" s="162" t="n"/>
      <c r="M67" s="162" t="n"/>
      <c r="N67" s="162" t="n"/>
      <c r="O67" s="162" t="n"/>
      <c r="P67" s="162" t="n"/>
      <c r="Q67" s="162" t="n"/>
      <c r="R67" s="162" t="n"/>
      <c r="S67" s="162" t="n"/>
      <c r="T67" s="162" t="n"/>
      <c r="U67" s="162" t="n"/>
      <c r="V67" s="162" t="n"/>
      <c r="W67" s="162" t="n"/>
      <c r="X67" s="162" t="n"/>
      <c r="Y67" s="162" t="n"/>
      <c r="Z67" s="162" t="n"/>
      <c r="AA67" s="162" t="n"/>
      <c r="AB67" s="162" t="n"/>
      <c r="AC67" s="162" t="n"/>
      <c r="AD67" s="162" t="n"/>
      <c r="AE67" s="162" t="n"/>
      <c r="AF67" s="162" t="n"/>
      <c r="AG67" s="162" t="n"/>
      <c r="AH67" s="162" t="n"/>
      <c r="AI67" s="162" t="n"/>
    </row>
    <row r="68" ht="15" customHeight="1" s="159">
      <c r="B68" s="31" t="inlineStr">
        <is>
          <t xml:space="preserve">   2/ Includes petroleum coke, lubricants, and miscellaneous petroleum products.</t>
        </is>
      </c>
    </row>
    <row r="69" ht="15" customHeight="1" s="159">
      <c r="B69" s="31" t="inlineStr">
        <is>
          <t xml:space="preserve">   3/ Includes emissions attributable to the fuels consumed to generate the purchased electricity.</t>
        </is>
      </c>
    </row>
    <row r="70" ht="15" customHeight="1" s="159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59">
      <c r="B71" s="31" t="inlineStr">
        <is>
          <t xml:space="preserve">   5/ Includes wood and other biomass, waste heat, municipal waste, and renewable sources.</t>
        </is>
      </c>
    </row>
    <row r="72" ht="15" customHeight="1" s="159">
      <c r="B72" s="31" t="inlineStr">
        <is>
          <t xml:space="preserve">   Btu = British thermal unit.</t>
        </is>
      </c>
    </row>
    <row r="73" ht="15" customHeight="1" s="159">
      <c r="B73" s="31" t="inlineStr">
        <is>
          <t xml:space="preserve">   - - = Not applicable.</t>
        </is>
      </c>
    </row>
    <row r="74" ht="15" customHeight="1" s="159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59">
      <c r="B75" s="31" t="inlineStr">
        <is>
          <t>rounding.</t>
        </is>
      </c>
    </row>
    <row r="76" ht="15" customHeight="1" s="159">
      <c r="B76" s="31" t="inlineStr">
        <is>
          <t xml:space="preserve">   Sources:  2019 value of shipments:  IHS Markit, Macroeconomic model, May 2019.</t>
        </is>
      </c>
    </row>
    <row r="77" ht="15" customHeight="1" s="159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59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69" t="n"/>
    </row>
    <row r="19" ht="15" customHeight="1" s="159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69" t="n"/>
    </row>
    <row r="20" ht="15" customHeight="1" s="159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69" t="n"/>
    </row>
    <row r="21" ht="15" customHeight="1" s="159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69" t="n"/>
    </row>
    <row r="22" ht="15" customHeight="1" s="159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59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69" t="n"/>
    </row>
    <row r="25" ht="15" customHeight="1" s="159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69" t="n"/>
    </row>
    <row r="26" ht="15" customHeight="1" s="159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59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69" t="n"/>
    </row>
    <row r="28" ht="15" customHeight="1" s="159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59">
      <c r="B30" s="25" t="inlineStr">
        <is>
          <t>Energy Consumption per Unit of Output</t>
        </is>
      </c>
    </row>
    <row r="31" ht="15" customHeight="1" s="159">
      <c r="B31" s="25" t="inlineStr">
        <is>
          <t>(thousand Btu per 2012 dollar shipments)</t>
        </is>
      </c>
    </row>
    <row r="32" ht="15" customHeight="1" s="159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59">
      <c r="B44" s="25" t="inlineStr">
        <is>
          <t>Carbon Dioxide Emissions 3/</t>
        </is>
      </c>
    </row>
    <row r="45" ht="15" customHeight="1" s="159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8" ht="15" customHeight="1" s="159">
      <c r="B48" s="25" t="inlineStr">
        <is>
          <t>Combined Heat and Power 4/</t>
        </is>
      </c>
    </row>
    <row r="49" ht="15" customHeight="1" s="159">
      <c r="B49" s="25" t="inlineStr">
        <is>
          <t xml:space="preserve">  Generating Capacity (gigawatts)</t>
        </is>
      </c>
    </row>
    <row r="50" ht="15" customHeight="1" s="159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8" t="n"/>
    </row>
    <row r="55" ht="15" customHeight="1" s="159">
      <c r="B55" s="25" t="inlineStr">
        <is>
          <t xml:space="preserve">  Net Generation (billion kilowatthours)</t>
        </is>
      </c>
    </row>
    <row r="56" ht="15" customHeight="1" s="159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59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59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8" t="n"/>
    </row>
    <row r="61" ht="15" customHeight="1" s="159">
      <c r="B61" s="25" t="inlineStr">
        <is>
          <t xml:space="preserve">    Disposition</t>
        </is>
      </c>
    </row>
    <row r="62" ht="15" customHeight="1" s="159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59">
      <c r="B64" s="162" t="inlineStr">
        <is>
          <t xml:space="preserve">   1/ Includes energy for combined heat and power plants that have a non-regulatory status, small on-site generating systems.</t>
        </is>
      </c>
      <c r="C64" s="162" t="n"/>
      <c r="D64" s="162" t="n"/>
      <c r="E64" s="162" t="n"/>
      <c r="F64" s="162" t="n"/>
      <c r="G64" s="162" t="n"/>
      <c r="H64" s="162" t="n"/>
      <c r="I64" s="162" t="n"/>
      <c r="J64" s="162" t="n"/>
      <c r="K64" s="162" t="n"/>
      <c r="L64" s="162" t="n"/>
      <c r="M64" s="162" t="n"/>
      <c r="N64" s="162" t="n"/>
      <c r="O64" s="162" t="n"/>
      <c r="P64" s="162" t="n"/>
      <c r="Q64" s="162" t="n"/>
      <c r="R64" s="162" t="n"/>
      <c r="S64" s="162" t="n"/>
      <c r="T64" s="162" t="n"/>
      <c r="U64" s="162" t="n"/>
      <c r="V64" s="162" t="n"/>
      <c r="W64" s="162" t="n"/>
      <c r="X64" s="162" t="n"/>
      <c r="Y64" s="162" t="n"/>
      <c r="Z64" s="162" t="n"/>
      <c r="AA64" s="162" t="n"/>
      <c r="AB64" s="162" t="n"/>
      <c r="AC64" s="162" t="n"/>
      <c r="AD64" s="162" t="n"/>
      <c r="AE64" s="162" t="n"/>
      <c r="AF64" s="162" t="n"/>
      <c r="AG64" s="162" t="n"/>
      <c r="AH64" s="162" t="n"/>
      <c r="AI64" s="162" t="n"/>
    </row>
    <row r="65" ht="15" customHeight="1" s="159">
      <c r="B65" s="31" t="inlineStr">
        <is>
          <t xml:space="preserve">   2/ Includes lubricants, and miscellaneous petroleum products.</t>
        </is>
      </c>
    </row>
    <row r="66" ht="15" customHeight="1" s="159">
      <c r="B66" s="31" t="inlineStr">
        <is>
          <t xml:space="preserve">   3/ Includes emissions attributable to the fuels consumed to generate the purchased electricity.</t>
        </is>
      </c>
    </row>
    <row r="67" ht="15" customHeight="1" s="159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59">
      <c r="B68" s="31" t="inlineStr">
        <is>
          <t xml:space="preserve">   5/ Includes wood and other biomass, waste heat, municipal waste, and renewable sources.</t>
        </is>
      </c>
    </row>
    <row r="69" ht="15" customHeight="1" s="159">
      <c r="B69" s="31" t="inlineStr">
        <is>
          <t xml:space="preserve">   Btu = British thermal unit.</t>
        </is>
      </c>
    </row>
    <row r="70" ht="15" customHeight="1" s="159">
      <c r="B70" s="31" t="inlineStr">
        <is>
          <t xml:space="preserve">   - - = Not applicable.</t>
        </is>
      </c>
    </row>
    <row r="71" ht="15" customHeight="1" s="159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59">
      <c r="B72" s="31" t="inlineStr">
        <is>
          <t>rounding.</t>
        </is>
      </c>
    </row>
    <row r="73" ht="15" customHeight="1" s="159">
      <c r="B73" s="31" t="inlineStr">
        <is>
          <t xml:space="preserve">   Sources:  2019 value of shipments:  IHS Markit, Macroeconomic model, May 2019.</t>
        </is>
      </c>
    </row>
    <row r="74" ht="15" customHeight="1" s="159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59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Fabricated Metal Products Consumption 1/</t>
        </is>
      </c>
    </row>
    <row r="17" ht="15" customHeight="1" s="159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69" t="n"/>
    </row>
    <row r="18" ht="15" customHeight="1" s="159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69" t="n"/>
    </row>
    <row r="19" ht="15" customHeight="1" s="159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59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59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69" t="n"/>
    </row>
    <row r="22" ht="15" customHeight="1" s="159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69" t="n"/>
    </row>
    <row r="23" ht="15" customHeight="1" s="159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59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59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69" t="n"/>
    </row>
    <row r="27" ht="15" customHeight="1" s="159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 xml:space="preserve">   Machinery Consumption 1/</t>
        </is>
      </c>
    </row>
    <row r="30" ht="15" customHeight="1" s="159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69" t="n"/>
    </row>
    <row r="31" ht="15" customHeight="1" s="159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69" t="n"/>
    </row>
    <row r="32" ht="15" customHeight="1" s="159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69" t="n"/>
    </row>
    <row r="33" ht="15" customHeight="1" s="159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69" t="n"/>
    </row>
    <row r="34" ht="15" customHeight="1" s="159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69" t="n"/>
    </row>
    <row r="35" ht="15" customHeight="1" s="159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69" t="n"/>
    </row>
    <row r="36" ht="15" customHeight="1" s="159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69" t="n"/>
    </row>
    <row r="37" ht="15" customHeight="1" s="159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69" t="n"/>
    </row>
    <row r="38" ht="15" customHeight="1" s="159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69" t="n"/>
    </row>
    <row r="39" ht="15" customHeight="1" s="159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8" t="n"/>
    </row>
    <row r="41" ht="15" customHeight="1" s="159">
      <c r="B41" s="25" t="inlineStr">
        <is>
          <t xml:space="preserve">   Computers Consumption 1/</t>
        </is>
      </c>
    </row>
    <row r="42" ht="15" customHeight="1" s="159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69" t="n"/>
    </row>
    <row r="43" ht="15" customHeight="1" s="159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69" t="n"/>
    </row>
    <row r="44" ht="15" customHeight="1" s="159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69" t="n"/>
    </row>
    <row r="45" ht="15" customHeight="1" s="159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69" t="n"/>
    </row>
    <row r="46" ht="15" customHeight="1" s="159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69" t="n"/>
    </row>
    <row r="48" ht="15" customHeight="1" s="159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69" t="n"/>
    </row>
    <row r="49" ht="15" customHeight="1" s="159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69" t="n"/>
    </row>
    <row r="51" ht="15" customHeight="1" s="159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59">
      <c r="B53" s="25" t="inlineStr">
        <is>
          <t xml:space="preserve">   Transportation Equipment Consumption 1/</t>
        </is>
      </c>
    </row>
    <row r="54" ht="15" customHeight="1" s="159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69" t="n"/>
    </row>
    <row r="55" ht="15" customHeight="1" s="159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69" t="n"/>
    </row>
    <row r="56" ht="15" customHeight="1" s="159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69" t="n"/>
    </row>
    <row r="57" ht="15" customHeight="1" s="159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69" t="n"/>
    </row>
    <row r="58" ht="15" customHeight="1" s="159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69" t="n"/>
    </row>
    <row r="59" ht="15" customHeight="1" s="159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69" t="n"/>
    </row>
    <row r="60" ht="15" customHeight="1" s="159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69" t="n"/>
    </row>
    <row r="61" ht="15" customHeight="1" s="159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59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69" t="n"/>
    </row>
    <row r="63" ht="15" customHeight="1" s="159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8" t="n"/>
    </row>
    <row r="66" ht="15" customHeight="1" s="159">
      <c r="B66" s="25" t="inlineStr">
        <is>
          <t xml:space="preserve">   Electrical Equipment Consumption 1/</t>
        </is>
      </c>
    </row>
    <row r="67" ht="15" customHeight="1" s="159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69" t="n"/>
    </row>
    <row r="68" ht="15" customHeight="1" s="159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69" t="n"/>
    </row>
    <row r="69" ht="15" customHeight="1" s="159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69" t="n"/>
    </row>
    <row r="70" ht="15" customHeight="1" s="159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69" t="n"/>
    </row>
    <row r="71" ht="15" customHeight="1" s="159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69" t="n"/>
    </row>
    <row r="72" ht="15" customHeight="1" s="159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69" t="n"/>
    </row>
    <row r="73" ht="15" customHeight="1" s="159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69" t="n"/>
    </row>
    <row r="74" ht="15" customHeight="1" s="159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69" t="n"/>
    </row>
    <row r="75" ht="15" customHeight="1" s="159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69" t="n"/>
    </row>
    <row r="76" ht="15" customHeight="1" s="159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8" t="n"/>
    </row>
    <row r="78" ht="15" customHeight="1" s="159">
      <c r="B78" s="25" t="inlineStr">
        <is>
          <t>Value of Shipments (billion 2012 dollars)</t>
        </is>
      </c>
    </row>
    <row r="79" ht="15" customHeight="1" s="159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59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59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59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59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5" ht="15" customHeight="1" s="159">
      <c r="B85" s="25" t="inlineStr">
        <is>
          <t>Energy Consumption per Unit of Output</t>
        </is>
      </c>
    </row>
    <row r="86" ht="15" customHeight="1" s="159">
      <c r="B86" s="25" t="inlineStr">
        <is>
          <t>(thousand Btu per 2012 dollar shipments)</t>
        </is>
      </c>
    </row>
    <row r="87" ht="15" customHeight="1" s="159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59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59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59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69" t="n"/>
    </row>
    <row r="93" ht="15" customHeight="1" s="159">
      <c r="B93" s="25" t="inlineStr">
        <is>
          <t>Carbon Dioxide Emissions 2/ (million metric</t>
        </is>
      </c>
    </row>
    <row r="94" ht="15" customHeight="1" s="159">
      <c r="B94" s="25" t="inlineStr">
        <is>
          <t xml:space="preserve"> tons carbon dioxide equivalent)</t>
        </is>
      </c>
    </row>
    <row r="95" ht="15" customHeight="1" s="159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69" t="n"/>
    </row>
    <row r="96" ht="15" customHeight="1" s="159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59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59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59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2" ht="15" customHeight="1" s="159">
      <c r="B102" s="25" t="inlineStr">
        <is>
          <t>Fabricated Metal Products, Machinery,</t>
        </is>
      </c>
    </row>
    <row r="103" ht="15" customHeight="1" s="159">
      <c r="B103" s="25" t="inlineStr">
        <is>
          <t>Computers, Transportation Equipment,</t>
        </is>
      </c>
    </row>
    <row r="104" ht="15" customHeight="1" s="159">
      <c r="B104" s="25" t="inlineStr">
        <is>
          <t>and Electrical Equipment:</t>
        </is>
      </c>
    </row>
    <row r="106" ht="15" customHeight="1" s="159">
      <c r="B106" s="25" t="inlineStr">
        <is>
          <t xml:space="preserve"> Combined Heat and Power 3/</t>
        </is>
      </c>
    </row>
    <row r="107" ht="15" customHeight="1" s="159">
      <c r="B107" s="25" t="inlineStr">
        <is>
          <t xml:space="preserve">  Generating Capacity (gigawatts)</t>
        </is>
      </c>
    </row>
    <row r="108" ht="15" customHeight="1" s="159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69" t="n"/>
    </row>
    <row r="109" ht="15" customHeight="1" s="159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69" t="n"/>
    </row>
    <row r="110" ht="15" customHeight="1" s="159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69" t="n"/>
    </row>
    <row r="111" ht="15" customHeight="1" s="159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69" t="n"/>
    </row>
    <row r="112" ht="15" customHeight="1" s="159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8" t="n"/>
    </row>
    <row r="113" ht="15" customHeight="1" s="159">
      <c r="B113" s="25" t="inlineStr">
        <is>
          <t xml:space="preserve">  Net Generation (billion kilowatthours)</t>
        </is>
      </c>
    </row>
    <row r="114" ht="15" customHeight="1" s="159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69" t="n"/>
    </row>
    <row r="115" ht="15" customHeight="1" s="159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69" t="n"/>
    </row>
    <row r="116" ht="15" customHeight="1" s="159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69" t="n"/>
    </row>
    <row r="117" ht="15" customHeight="1" s="159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69" t="n"/>
    </row>
    <row r="118" ht="15" customHeight="1" s="159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8" t="n"/>
    </row>
    <row r="119" ht="15" customHeight="1" s="159">
      <c r="B119" s="25" t="inlineStr">
        <is>
          <t xml:space="preserve">    Disposition</t>
        </is>
      </c>
    </row>
    <row r="120" ht="15" customHeight="1" s="159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69" t="n"/>
    </row>
    <row r="121" ht="15" customHeight="1" s="159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69" t="n"/>
    </row>
    <row r="122" ht="15" customHeight="1" s="159" thickBot="1"/>
    <row r="123" ht="15" customHeight="1" s="159">
      <c r="B123" s="162" t="inlineStr">
        <is>
          <t xml:space="preserve">   1/ Includes energy for combined heat and power plants that have a non-regulatory status, small on-site generating systems.</t>
        </is>
      </c>
      <c r="C123" s="162" t="n"/>
      <c r="D123" s="162" t="n"/>
      <c r="E123" s="162" t="n"/>
      <c r="F123" s="162" t="n"/>
      <c r="G123" s="162" t="n"/>
      <c r="H123" s="162" t="n"/>
      <c r="I123" s="162" t="n"/>
      <c r="J123" s="162" t="n"/>
      <c r="K123" s="162" t="n"/>
      <c r="L123" s="162" t="n"/>
      <c r="M123" s="162" t="n"/>
      <c r="N123" s="162" t="n"/>
      <c r="O123" s="162" t="n"/>
      <c r="P123" s="162" t="n"/>
      <c r="Q123" s="162" t="n"/>
      <c r="R123" s="162" t="n"/>
      <c r="S123" s="162" t="n"/>
      <c r="T123" s="162" t="n"/>
      <c r="U123" s="162" t="n"/>
      <c r="V123" s="162" t="n"/>
      <c r="W123" s="162" t="n"/>
      <c r="X123" s="162" t="n"/>
      <c r="Y123" s="162" t="n"/>
      <c r="Z123" s="162" t="n"/>
      <c r="AA123" s="162" t="n"/>
      <c r="AB123" s="162" t="n"/>
      <c r="AC123" s="162" t="n"/>
      <c r="AD123" s="162" t="n"/>
      <c r="AE123" s="162" t="n"/>
      <c r="AF123" s="162" t="n"/>
      <c r="AG123" s="162" t="n"/>
      <c r="AH123" s="162" t="n"/>
      <c r="AI123" s="162" t="n"/>
    </row>
    <row r="124" ht="15" customHeight="1" s="159">
      <c r="B124" s="31" t="inlineStr">
        <is>
          <t xml:space="preserve">   2/ Includes emissions attributable to the fuels consumed to generate the purchased electricity.</t>
        </is>
      </c>
    </row>
    <row r="125" ht="15" customHeight="1" s="159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59">
      <c r="B126" s="31" t="inlineStr">
        <is>
          <t xml:space="preserve">   4/ Includes wood and other biomass, waste heat, municipal waste, and renewable sources.</t>
        </is>
      </c>
    </row>
    <row r="127" ht="15" customHeight="1" s="159">
      <c r="B127" s="31" t="inlineStr">
        <is>
          <t xml:space="preserve">   Btu = British thermal unit.</t>
        </is>
      </c>
    </row>
    <row r="128" ht="15" customHeight="1" s="159">
      <c r="B128" s="31" t="inlineStr">
        <is>
          <t xml:space="preserve">   - - = Not applicable.</t>
        </is>
      </c>
    </row>
    <row r="129" ht="15" customHeight="1" s="159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59">
      <c r="B130" s="31" t="inlineStr">
        <is>
          <t>rounding.</t>
        </is>
      </c>
    </row>
    <row r="131" ht="15" customHeight="1" s="159">
      <c r="B131" s="31" t="inlineStr">
        <is>
          <t xml:space="preserve">   Sources:  2019 value of shipments:  IHS Markit, Macroeconomic model, May 2019.</t>
        </is>
      </c>
    </row>
    <row r="132" ht="15" customHeight="1" s="159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59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Wood Products Consumption 1/</t>
        </is>
      </c>
    </row>
    <row r="17" ht="15" customHeight="1" s="159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69" t="n"/>
    </row>
    <row r="18" ht="15" customHeight="1" s="159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69" t="n"/>
    </row>
    <row r="19" ht="15" customHeight="1" s="159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69" t="n"/>
    </row>
    <row r="20" ht="15" customHeight="1" s="159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69" t="n"/>
    </row>
    <row r="21" ht="15" customHeight="1" s="159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69" t="n"/>
    </row>
    <row r="22" ht="15" customHeight="1" s="159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69" t="n"/>
    </row>
    <row r="23" ht="15" customHeight="1" s="159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59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59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69" t="n"/>
    </row>
    <row r="26" ht="15" customHeight="1" s="159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8" t="n"/>
    </row>
    <row r="28" ht="15" customHeight="1" s="159">
      <c r="B28" s="25" t="inlineStr">
        <is>
          <t xml:space="preserve">   Plastics Consumption 1/</t>
        </is>
      </c>
    </row>
    <row r="29" ht="15" customHeight="1" s="159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69" t="n"/>
    </row>
    <row r="30" ht="15" customHeight="1" s="159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69" t="n"/>
    </row>
    <row r="31" ht="15" customHeight="1" s="159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69" t="n"/>
    </row>
    <row r="32" ht="15" customHeight="1" s="159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59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69" t="n"/>
    </row>
    <row r="34" ht="15" customHeight="1" s="159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69" t="n"/>
    </row>
    <row r="35" ht="15" customHeight="1" s="159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69" t="n"/>
    </row>
    <row r="37" ht="15" customHeight="1" s="159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69" t="n"/>
    </row>
    <row r="38" ht="15" customHeight="1" s="159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59">
      <c r="B40" s="25" t="inlineStr">
        <is>
          <t xml:space="preserve">   Balance of Manufacturing Consumption 1/</t>
        </is>
      </c>
    </row>
    <row r="41" ht="15" customHeight="1" s="159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69" t="n"/>
    </row>
    <row r="42" ht="15" customHeight="1" s="159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69" t="n"/>
    </row>
    <row r="43" ht="15" customHeight="1" s="159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69" t="n"/>
    </row>
    <row r="44" ht="15" customHeight="1" s="159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69" t="n"/>
    </row>
    <row r="45" ht="15" customHeight="1" s="159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69" t="n"/>
    </row>
    <row r="46" ht="15" customHeight="1" s="159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69" t="n"/>
    </row>
    <row r="48" ht="15" customHeight="1" s="159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69" t="n"/>
    </row>
    <row r="49" ht="15" customHeight="1" s="159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59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69" t="n"/>
    </row>
    <row r="52" ht="15" customHeight="1" s="159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8" t="n"/>
    </row>
    <row r="55" ht="15" customHeight="1" s="159">
      <c r="B55" s="25" t="inlineStr">
        <is>
          <t>Value of Shipments (billion 2012 dollars)</t>
        </is>
      </c>
    </row>
    <row r="56" ht="15" customHeight="1" s="159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59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59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60" ht="15" customHeight="1" s="159">
      <c r="B60" s="25" t="inlineStr">
        <is>
          <t>Energy Consumption per Unit of Output</t>
        </is>
      </c>
    </row>
    <row r="61" ht="15" customHeight="1" s="159">
      <c r="B61" s="25" t="inlineStr">
        <is>
          <t>(thousand Btu per 2012 dollar shipments)</t>
        </is>
      </c>
    </row>
    <row r="62" ht="15" customHeight="1" s="159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59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6" ht="15" customHeight="1" s="159">
      <c r="B66" s="25" t="inlineStr">
        <is>
          <t>Carbon Dioxide Emissions 3/ (million metric</t>
        </is>
      </c>
    </row>
    <row r="67" ht="15" customHeight="1" s="159">
      <c r="B67" s="25" t="inlineStr">
        <is>
          <t xml:space="preserve"> tons carbon dioxide equivalent)</t>
        </is>
      </c>
    </row>
    <row r="68" ht="15" customHeight="1" s="159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69" ht="15" customHeight="1" s="159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69" t="n"/>
    </row>
    <row r="70" ht="15" customHeight="1" s="159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3" ht="15" customHeight="1" s="159">
      <c r="B73" s="25" t="inlineStr">
        <is>
          <t>Wood, Plastics, and Balance of Manufacturing:</t>
        </is>
      </c>
    </row>
    <row r="75" ht="15" customHeight="1" s="159">
      <c r="B75" s="25" t="inlineStr">
        <is>
          <t xml:space="preserve"> Combined Heat and Power 4/</t>
        </is>
      </c>
    </row>
    <row r="76" ht="15" customHeight="1" s="159">
      <c r="B76" s="25" t="inlineStr">
        <is>
          <t xml:space="preserve">  Generating Capacity (gigawatts)</t>
        </is>
      </c>
    </row>
    <row r="77" ht="15" customHeight="1" s="159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59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69" t="n"/>
    </row>
    <row r="79" ht="15" customHeight="1" s="159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59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8" t="n"/>
    </row>
    <row r="82" ht="15" customHeight="1" s="159">
      <c r="B82" s="25" t="inlineStr">
        <is>
          <t xml:space="preserve">  Net Generation (billion kilowatthours)</t>
        </is>
      </c>
    </row>
    <row r="83" ht="15" customHeight="1" s="159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59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69" t="n"/>
    </row>
    <row r="85" ht="15" customHeight="1" s="159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59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59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8" t="n"/>
    </row>
    <row r="88" ht="15" customHeight="1" s="159">
      <c r="B88" s="25" t="inlineStr">
        <is>
          <t xml:space="preserve">    Disposition</t>
        </is>
      </c>
    </row>
    <row r="89" ht="15" customHeight="1" s="159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59">
      <c r="B91" s="162" t="inlineStr">
        <is>
          <t xml:space="preserve">   1/ Includes energy for combined heat and power plants that have a non-regulatory status, small on-site generating systems.</t>
        </is>
      </c>
      <c r="C91" s="162" t="n"/>
      <c r="D91" s="162" t="n"/>
      <c r="E91" s="162" t="n"/>
      <c r="F91" s="162" t="n"/>
      <c r="G91" s="162" t="n"/>
      <c r="H91" s="162" t="n"/>
      <c r="I91" s="162" t="n"/>
      <c r="J91" s="162" t="n"/>
      <c r="K91" s="162" t="n"/>
      <c r="L91" s="162" t="n"/>
      <c r="M91" s="162" t="n"/>
      <c r="N91" s="162" t="n"/>
      <c r="O91" s="162" t="n"/>
      <c r="P91" s="162" t="n"/>
      <c r="Q91" s="162" t="n"/>
      <c r="R91" s="162" t="n"/>
      <c r="S91" s="162" t="n"/>
      <c r="T91" s="162" t="n"/>
      <c r="U91" s="162" t="n"/>
      <c r="V91" s="162" t="n"/>
      <c r="W91" s="162" t="n"/>
      <c r="X91" s="162" t="n"/>
      <c r="Y91" s="162" t="n"/>
      <c r="Z91" s="162" t="n"/>
      <c r="AA91" s="162" t="n"/>
      <c r="AB91" s="162" t="n"/>
      <c r="AC91" s="162" t="n"/>
      <c r="AD91" s="162" t="n"/>
      <c r="AE91" s="162" t="n"/>
      <c r="AF91" s="162" t="n"/>
      <c r="AG91" s="162" t="n"/>
      <c r="AH91" s="162" t="n"/>
      <c r="AI91" s="162" t="n"/>
    </row>
    <row r="92" ht="15" customHeight="1" s="159">
      <c r="B92" s="31" t="inlineStr">
        <is>
          <t xml:space="preserve">   2/ Includes lubricants, and miscellaneous petroleum products.</t>
        </is>
      </c>
    </row>
    <row r="93" ht="15" customHeight="1" s="159">
      <c r="B93" s="31" t="inlineStr">
        <is>
          <t xml:space="preserve">   3/ Includes emissions attributable to the fuels consumed to generate the purchased electricity.</t>
        </is>
      </c>
    </row>
    <row r="94" ht="15" customHeight="1" s="159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59">
      <c r="B95" s="31" t="inlineStr">
        <is>
          <t xml:space="preserve">   5/ Includes wood and other biomass, waste heat, municipal waste, and renewable sources.</t>
        </is>
      </c>
    </row>
    <row r="96" ht="15" customHeight="1" s="159">
      <c r="B96" s="31" t="inlineStr">
        <is>
          <t xml:space="preserve">   Btu = British thermal unit.</t>
        </is>
      </c>
    </row>
    <row r="97" ht="15" customHeight="1" s="159">
      <c r="B97" s="31" t="inlineStr">
        <is>
          <t xml:space="preserve">   - - - Not applicable.</t>
        </is>
      </c>
    </row>
    <row r="98" ht="15" customHeight="1" s="159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59">
      <c r="B99" s="31" t="inlineStr">
        <is>
          <t>rounding.</t>
        </is>
      </c>
    </row>
    <row r="100" ht="15" customHeight="1" s="159">
      <c r="B100" s="31" t="inlineStr">
        <is>
          <t xml:space="preserve">   Sources:  2019 value of shipments:  IHS Markit, Macroeconomic model, May 2019.</t>
        </is>
      </c>
    </row>
    <row r="101" ht="15" customHeight="1" s="159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59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Agriculture</t>
        </is>
      </c>
    </row>
    <row r="17" ht="15" customHeight="1" s="159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69" t="n"/>
    </row>
    <row r="18" ht="15" customHeight="1" s="159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69" t="n"/>
    </row>
    <row r="19" ht="15" customHeight="1" s="159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69" t="n"/>
    </row>
    <row r="20" ht="15" customHeight="1" s="159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69" t="n"/>
    </row>
    <row r="21" ht="15" customHeight="1" s="159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69" t="n"/>
    </row>
    <row r="22" ht="15" customHeight="1" s="159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69" t="n"/>
    </row>
    <row r="24" ht="15" customHeight="1" s="159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59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69" t="n"/>
    </row>
    <row r="27" ht="15" customHeight="1" s="159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 xml:space="preserve">   Construction</t>
        </is>
      </c>
    </row>
    <row r="30" ht="15" customHeight="1" s="159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69" t="n"/>
    </row>
    <row r="31" ht="15" customHeight="1" s="159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69" t="n"/>
    </row>
    <row r="32" ht="15" customHeight="1" s="159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69" t="n"/>
    </row>
    <row r="33" ht="15" customHeight="1" s="159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69" t="n"/>
    </row>
    <row r="34" ht="15" customHeight="1" s="159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69" t="n"/>
    </row>
    <row r="35" ht="15" customHeight="1" s="159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69" t="n"/>
    </row>
    <row r="37" ht="15" customHeight="1" s="159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69" t="n"/>
    </row>
    <row r="38" ht="15" customHeight="1" s="159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59">
      <c r="B40" s="25" t="inlineStr">
        <is>
          <t xml:space="preserve">   Mining</t>
        </is>
      </c>
    </row>
    <row r="41" ht="15" customHeight="1" s="159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69" t="n"/>
    </row>
    <row r="42" ht="15" customHeight="1" s="159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69" t="n"/>
    </row>
    <row r="43" ht="15" customHeight="1" s="159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69" t="n"/>
    </row>
    <row r="44" ht="15" customHeight="1" s="159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69" t="n"/>
    </row>
    <row r="45" ht="15" customHeight="1" s="159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69" t="n"/>
    </row>
    <row r="46" ht="15" customHeight="1" s="159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69" t="n"/>
    </row>
    <row r="47" ht="15" customHeight="1" s="159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69" t="n"/>
    </row>
    <row r="48" ht="15" customHeight="1" s="159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69" t="n"/>
    </row>
    <row r="49" ht="15" customHeight="1" s="159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69" t="n"/>
    </row>
    <row r="51" ht="15" customHeight="1" s="159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69" t="n"/>
    </row>
    <row r="52" ht="15" customHeight="1" s="159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8" t="n"/>
    </row>
    <row r="54" ht="15" customHeight="1" s="159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69" t="n"/>
    </row>
    <row r="57" ht="15" customHeight="1" s="159">
      <c r="B57" s="25" t="inlineStr">
        <is>
          <t>Value of Shipments (billion 2012 dollars)</t>
        </is>
      </c>
    </row>
    <row r="58" ht="15" customHeight="1" s="159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59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0" ht="15" customHeight="1" s="159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69" t="n"/>
    </row>
    <row r="62" ht="15" customHeight="1" s="159">
      <c r="B62" s="25" t="inlineStr">
        <is>
          <t>Energy Consumption per Unit of Output</t>
        </is>
      </c>
    </row>
    <row r="63" ht="15" customHeight="1" s="159">
      <c r="B63" s="25" t="inlineStr">
        <is>
          <t>(thousand Btu per 2012 dollar shipments)</t>
        </is>
      </c>
    </row>
    <row r="64" ht="15" customHeight="1" s="159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59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8" ht="15" customHeight="1" s="159">
      <c r="B68" s="25" t="inlineStr">
        <is>
          <t>Carbon Dioxide Emissions 4/</t>
        </is>
      </c>
    </row>
    <row r="69" ht="15" customHeight="1" s="159">
      <c r="B69" s="25" t="inlineStr">
        <is>
          <t>(million metric tons carbon dioxide)</t>
        </is>
      </c>
    </row>
    <row r="70" ht="15" customHeight="1" s="159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1" ht="15" customHeight="1" s="159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59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59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6" ht="15" customHeight="1" s="159">
      <c r="B76" s="25" t="inlineStr">
        <is>
          <t>Agriculture, Construction, and Mining:</t>
        </is>
      </c>
    </row>
    <row r="78" ht="15" customHeight="1" s="159">
      <c r="B78" s="25" t="inlineStr">
        <is>
          <t xml:space="preserve"> Combined Heat and Power 5/</t>
        </is>
      </c>
    </row>
    <row r="79" ht="15" customHeight="1" s="159">
      <c r="B79" s="25" t="inlineStr">
        <is>
          <t xml:space="preserve">  Generating Capacity (gigawatts)</t>
        </is>
      </c>
    </row>
    <row r="80" ht="15" customHeight="1" s="159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59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59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59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8" t="n"/>
    </row>
    <row r="85" ht="15" customHeight="1" s="159">
      <c r="B85" s="25" t="inlineStr">
        <is>
          <t xml:space="preserve">  Net Generation (billion kilowatthours)</t>
        </is>
      </c>
    </row>
    <row r="86" ht="15" customHeight="1" s="159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59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59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59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8" t="n"/>
    </row>
    <row r="91" ht="15" customHeight="1" s="159">
      <c r="B91" s="25" t="inlineStr">
        <is>
          <t xml:space="preserve">    Disposition</t>
        </is>
      </c>
    </row>
    <row r="92" ht="15" customHeight="1" s="159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69" t="n"/>
    </row>
    <row r="93" ht="15" customHeight="1" s="159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69" t="n"/>
    </row>
    <row r="94" ht="15" customHeight="1" s="159" thickBot="1"/>
    <row r="95" ht="15" customHeight="1" s="159">
      <c r="B95" s="162" t="inlineStr">
        <is>
          <t xml:space="preserve">   1/ Includes lubricants, and miscellaneous petroleum products.</t>
        </is>
      </c>
      <c r="C95" s="162" t="n"/>
      <c r="D95" s="162" t="n"/>
      <c r="E95" s="162" t="n"/>
      <c r="F95" s="162" t="n"/>
      <c r="G95" s="162" t="n"/>
      <c r="H95" s="162" t="n"/>
      <c r="I95" s="162" t="n"/>
      <c r="J95" s="162" t="n"/>
      <c r="K95" s="162" t="n"/>
      <c r="L95" s="162" t="n"/>
      <c r="M95" s="162" t="n"/>
      <c r="N95" s="162" t="n"/>
      <c r="O95" s="162" t="n"/>
      <c r="P95" s="162" t="n"/>
      <c r="Q95" s="162" t="n"/>
      <c r="R95" s="162" t="n"/>
      <c r="S95" s="162" t="n"/>
      <c r="T95" s="162" t="n"/>
      <c r="U95" s="162" t="n"/>
      <c r="V95" s="162" t="n"/>
      <c r="W95" s="162" t="n"/>
      <c r="X95" s="162" t="n"/>
      <c r="Y95" s="162" t="n"/>
      <c r="Z95" s="162" t="n"/>
      <c r="AA95" s="162" t="n"/>
      <c r="AB95" s="162" t="n"/>
      <c r="AC95" s="162" t="n"/>
      <c r="AD95" s="162" t="n"/>
      <c r="AE95" s="162" t="n"/>
      <c r="AF95" s="162" t="n"/>
      <c r="AG95" s="162" t="n"/>
      <c r="AH95" s="162" t="n"/>
      <c r="AI95" s="162" t="n"/>
    </row>
    <row r="96" ht="15" customHeight="1" s="159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59">
      <c r="B97" s="31" t="inlineStr">
        <is>
          <t xml:space="preserve">   3/ Fuel used in facilities that liquefy natural gas for export.</t>
        </is>
      </c>
    </row>
    <row r="98" ht="15" customHeight="1" s="159">
      <c r="B98" s="31" t="inlineStr">
        <is>
          <t xml:space="preserve">   4/ Includes emissions attributable to the fuels consumed to generate the purchased electricity.</t>
        </is>
      </c>
    </row>
    <row r="99" ht="15" customHeight="1" s="159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59">
      <c r="B100" s="31" t="inlineStr">
        <is>
          <t xml:space="preserve">   6/ Includes wood and other biomass, waste heat, municipal waste, and renewable sources.</t>
        </is>
      </c>
    </row>
    <row r="101" ht="15" customHeight="1" s="159">
      <c r="B101" s="31" t="inlineStr">
        <is>
          <t xml:space="preserve">   Btu = British thermal unit.</t>
        </is>
      </c>
    </row>
    <row r="102" ht="15" customHeight="1" s="159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59">
      <c r="B103" s="31" t="inlineStr">
        <is>
          <t>rounding.</t>
        </is>
      </c>
    </row>
    <row r="104" ht="15" customHeight="1" s="159">
      <c r="B104" s="31" t="inlineStr">
        <is>
          <t xml:space="preserve">   Sources:  2019 value of shipments:  IHS Markit, Macroeconomic model, May 2019.</t>
        </is>
      </c>
    </row>
    <row r="105" ht="15" customHeight="1" s="159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59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59">
      <c r="B11" s="22" t="inlineStr">
        <is>
          <t>(trillion Btu)</t>
        </is>
      </c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59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69" t="n"/>
    </row>
    <row r="17" ht="15" customHeight="1" s="159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69" t="n"/>
    </row>
    <row r="18" ht="15" customHeight="1" s="159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69" t="n"/>
    </row>
    <row r="19" ht="15" customHeight="1" s="159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69" t="n"/>
    </row>
    <row r="20" ht="15" customHeight="1" s="159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69" t="n"/>
    </row>
    <row r="21" ht="15" customHeight="1" s="159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69" t="n"/>
    </row>
    <row r="22" ht="15" customHeight="1" s="159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69" t="n"/>
    </row>
    <row r="24" ht="15" customHeight="1" s="159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8" t="n"/>
    </row>
    <row r="25" ht="15" customHeight="1" s="159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69" t="n"/>
    </row>
    <row r="26" ht="15" customHeight="1" s="159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69" t="n"/>
    </row>
    <row r="27" ht="15" customHeight="1" s="159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69" t="n"/>
    </row>
    <row r="28" ht="15" customHeight="1" s="159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69" t="n"/>
    </row>
    <row r="29" ht="15" customHeight="1" s="159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69" t="n"/>
    </row>
    <row r="30" ht="15" customHeight="1" s="159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69" t="n"/>
    </row>
    <row r="31" ht="15" customHeight="1" s="159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69" t="n"/>
    </row>
    <row r="33" ht="15" customHeight="1" s="159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8" t="n"/>
    </row>
    <row r="34" ht="15" customHeight="1" s="159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69" t="n"/>
    </row>
    <row r="35" ht="15" customHeight="1" s="159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69" t="n"/>
    </row>
    <row r="36" ht="15" customHeight="1" s="159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69" t="n"/>
    </row>
    <row r="37" ht="15" customHeight="1" s="159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69" t="n"/>
    </row>
    <row r="38" ht="15" customHeight="1" s="159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69" t="n"/>
    </row>
    <row r="39" ht="15" customHeight="1" s="159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69" t="n"/>
    </row>
    <row r="40" ht="15" customHeight="1" s="159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69" t="n"/>
    </row>
    <row r="43" ht="15" customHeight="1" s="159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4" ht="15" customHeight="1" s="159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69" t="n"/>
    </row>
    <row r="45" ht="15" customHeight="1" s="159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69" t="n"/>
    </row>
    <row r="46" ht="15" customHeight="1" s="159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69" t="n"/>
    </row>
    <row r="47" ht="15" customHeight="1" s="159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69" t="n"/>
    </row>
    <row r="49" ht="15" customHeight="1" s="159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0" ht="15" customHeight="1" s="159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69" t="n"/>
    </row>
    <row r="51" ht="15" customHeight="1" s="159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69" t="n"/>
    </row>
    <row r="52" ht="15" customHeight="1" s="159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69" t="n"/>
    </row>
    <row r="53" ht="15" customHeight="1" s="159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69" t="n"/>
    </row>
    <row r="55" ht="15" customHeight="1" s="159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8" t="n"/>
    </row>
    <row r="56" ht="15" customHeight="1" s="159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59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59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59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1" ht="15" customHeight="1" s="159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8" t="n"/>
    </row>
    <row r="62" ht="15" customHeight="1" s="159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69" t="n"/>
    </row>
    <row r="63" ht="15" customHeight="1" s="159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69" t="n"/>
    </row>
    <row r="65" ht="15" customHeight="1" s="159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8" t="n"/>
    </row>
    <row r="66" ht="15" customHeight="1" s="159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69" t="n"/>
    </row>
    <row r="67" ht="15" customHeight="1" s="159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69" t="n"/>
    </row>
    <row r="68" ht="15" customHeight="1" s="159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70" ht="15" customHeight="1" s="159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8" t="n"/>
    </row>
    <row r="71" ht="15" customHeight="1" s="159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59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59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4" ht="15" customHeight="1" s="159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69" t="n"/>
    </row>
    <row r="75" ht="15" customHeight="1" s="159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69" t="n"/>
    </row>
    <row r="76" ht="15" customHeight="1" s="159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69" t="n"/>
    </row>
    <row r="77" ht="15" customHeight="1" s="159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69" t="n"/>
    </row>
    <row r="78" ht="15" customHeight="1" s="159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69" t="n"/>
    </row>
    <row r="79" ht="15" customHeight="1" s="159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59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59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59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59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4" ht="15" customHeight="1" s="159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69" t="n"/>
    </row>
    <row r="85" ht="15" customHeight="1" s="159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69" t="n"/>
    </row>
    <row r="86" ht="15" customHeight="1" s="159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69" t="n"/>
    </row>
    <row r="87" ht="15" customHeight="1" s="159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69" t="n"/>
    </row>
    <row r="88" ht="15" customHeight="1" s="159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69" t="n"/>
    </row>
    <row r="89" ht="15" customHeight="1" s="159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69" t="n"/>
    </row>
    <row r="90" ht="15" customHeight="1" s="159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69" t="n"/>
    </row>
    <row r="91" ht="15" customHeight="1" s="159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69" t="n"/>
    </row>
    <row r="92" ht="15" customHeight="1" s="159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69" t="n"/>
    </row>
    <row r="93" ht="15" customHeight="1" s="159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69" t="n"/>
    </row>
    <row r="94" ht="15" customHeight="1" s="159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69" t="n"/>
    </row>
    <row r="95" ht="15" customHeight="1" s="159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8" t="n"/>
    </row>
    <row r="96" ht="15" customHeight="1" s="159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59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59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59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0" ht="15" customHeight="1" s="159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69" t="n"/>
    </row>
    <row r="101" ht="15" customHeight="1" s="159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69" t="n"/>
    </row>
    <row r="102" ht="15" customHeight="1" s="159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69" t="n"/>
    </row>
    <row r="103" ht="15" customHeight="1" s="159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69" t="n"/>
    </row>
    <row r="104" ht="15" customHeight="1" s="159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69" t="n"/>
    </row>
    <row r="105" ht="15" customHeight="1" s="159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69" t="n"/>
    </row>
    <row r="106" ht="15" customHeight="1" s="159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69" t="n"/>
    </row>
    <row r="107" ht="15" customHeight="1" s="159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69" t="n"/>
    </row>
    <row r="109" ht="15" customHeight="1" s="159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8" t="n"/>
    </row>
    <row r="110" ht="15" customHeight="1" s="159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69" t="n"/>
    </row>
    <row r="111" ht="15" customHeight="1" s="159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69" t="n"/>
    </row>
    <row r="113" ht="15" customHeight="1" s="159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69" t="n"/>
    </row>
    <row r="114" ht="15" customHeight="1" s="159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69" t="n"/>
    </row>
    <row r="116" ht="15" customHeight="1" s="159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8" t="n"/>
    </row>
    <row r="117" ht="15" customHeight="1" s="159" thickBot="1"/>
    <row r="118" ht="15" customHeight="1" s="159">
      <c r="B118" s="162" t="inlineStr">
        <is>
          <t xml:space="preserve">   1/ E85 refers to a blend of 85 percent ethanol (renewable) and 15 percent motor gasoline (nonrenewable).  To address cold starting issues,</t>
        </is>
      </c>
      <c r="C118" s="162" t="n"/>
      <c r="D118" s="162" t="n"/>
      <c r="E118" s="162" t="n"/>
      <c r="F118" s="162" t="n"/>
      <c r="G118" s="162" t="n"/>
      <c r="H118" s="162" t="n"/>
      <c r="I118" s="162" t="n"/>
      <c r="J118" s="162" t="n"/>
      <c r="K118" s="162" t="n"/>
      <c r="L118" s="162" t="n"/>
      <c r="M118" s="162" t="n"/>
      <c r="N118" s="162" t="n"/>
      <c r="O118" s="162" t="n"/>
      <c r="P118" s="162" t="n"/>
      <c r="Q118" s="162" t="n"/>
      <c r="R118" s="162" t="n"/>
      <c r="S118" s="162" t="n"/>
      <c r="T118" s="162" t="n"/>
      <c r="U118" s="162" t="n"/>
      <c r="V118" s="162" t="n"/>
      <c r="W118" s="162" t="n"/>
      <c r="X118" s="162" t="n"/>
      <c r="Y118" s="162" t="n"/>
      <c r="Z118" s="162" t="n"/>
      <c r="AA118" s="162" t="n"/>
      <c r="AB118" s="162" t="n"/>
      <c r="AC118" s="162" t="n"/>
      <c r="AD118" s="162" t="n"/>
      <c r="AE118" s="162" t="n"/>
      <c r="AF118" s="162" t="n"/>
      <c r="AG118" s="162" t="n"/>
      <c r="AH118" s="162" t="n"/>
      <c r="AI118" s="162" t="n"/>
    </row>
    <row r="119" ht="15" customHeight="1" s="159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59">
      <c r="B120" s="31" t="inlineStr">
        <is>
          <t xml:space="preserve">   2/ Commercial trucks from 8,501 to 10,000 pounds.</t>
        </is>
      </c>
    </row>
    <row r="121" ht="15" customHeight="1" s="159">
      <c r="B121" s="31" t="inlineStr">
        <is>
          <t xml:space="preserve">   3/ Does not include military distillate.  Does not include commercial buses.</t>
        </is>
      </c>
    </row>
    <row r="122" ht="15" customHeight="1" s="159">
      <c r="B122" s="31" t="inlineStr">
        <is>
          <t xml:space="preserve">   4/ Does not include passenger rail.</t>
        </is>
      </c>
    </row>
    <row r="123" ht="15" customHeight="1" s="159">
      <c r="B123" s="31" t="inlineStr">
        <is>
          <t xml:space="preserve">   Btu = British thermal unit.</t>
        </is>
      </c>
    </row>
    <row r="124" ht="15" customHeight="1" s="159">
      <c r="B124" s="31" t="inlineStr">
        <is>
          <t xml:space="preserve">   - - = Not applicable.</t>
        </is>
      </c>
    </row>
    <row r="125" ht="15" customHeight="1" s="159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59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59" min="1" max="1"/>
    <col width="42.6640625" customWidth="1" style="159" min="2" max="2"/>
    <col width="9" customWidth="1" style="159" min="3" max="3"/>
    <col width="9" customWidth="1" style="159" min="4" max="16384"/>
  </cols>
  <sheetData>
    <row r="1" ht="15" customHeight="1" s="159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59" thickTop="1"/>
    <row r="3" ht="15" customHeight="1" s="159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59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59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59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59">
      <c r="A10" s="21" t="inlineStr">
        <is>
          <t>CNV000</t>
        </is>
      </c>
      <c r="B10" s="24" t="inlineStr">
        <is>
          <t>72. Conversion Factors</t>
        </is>
      </c>
    </row>
    <row r="11" ht="15" customHeight="1" s="159">
      <c r="B11" s="22" t="inlineStr">
        <is>
          <t>(from physical units to million Btu)</t>
        </is>
      </c>
    </row>
    <row r="12" ht="15" customHeight="1" s="159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59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59" thickTop="1">
      <c r="B14" s="25" t="inlineStr">
        <is>
          <t>Petroleum and Other Liquids</t>
        </is>
      </c>
    </row>
    <row r="15" ht="15" customHeight="1" s="159">
      <c r="B15" s="25" t="inlineStr">
        <is>
          <t>(million Btu per barrel)</t>
        </is>
      </c>
    </row>
    <row r="16" ht="15" customHeight="1" s="159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2" t="n">
        <v>6.636</v>
      </c>
      <c r="D16" s="172" t="n">
        <v>6.636</v>
      </c>
      <c r="E16" s="172" t="n">
        <v>6.636</v>
      </c>
      <c r="F16" s="172" t="n">
        <v>6.636</v>
      </c>
      <c r="G16" s="172" t="n">
        <v>6.636</v>
      </c>
      <c r="H16" s="172" t="n">
        <v>6.636</v>
      </c>
      <c r="I16" s="172" t="n">
        <v>6.636</v>
      </c>
      <c r="J16" s="172" t="n">
        <v>6.636</v>
      </c>
      <c r="K16" s="172" t="n">
        <v>6.636</v>
      </c>
      <c r="L16" s="172" t="n">
        <v>6.636</v>
      </c>
      <c r="M16" s="172" t="n">
        <v>6.636</v>
      </c>
      <c r="N16" s="172" t="n">
        <v>6.636</v>
      </c>
      <c r="O16" s="172" t="n">
        <v>6.636</v>
      </c>
      <c r="P16" s="172" t="n">
        <v>6.636</v>
      </c>
      <c r="Q16" s="172" t="n">
        <v>6.636</v>
      </c>
      <c r="R16" s="172" t="n">
        <v>6.636</v>
      </c>
      <c r="S16" s="172" t="n">
        <v>6.636</v>
      </c>
      <c r="T16" s="172" t="n">
        <v>6.636</v>
      </c>
      <c r="U16" s="172" t="n">
        <v>6.636</v>
      </c>
      <c r="V16" s="172" t="n">
        <v>6.636</v>
      </c>
      <c r="W16" s="172" t="n">
        <v>6.636</v>
      </c>
      <c r="X16" s="172" t="n">
        <v>6.636</v>
      </c>
      <c r="Y16" s="172" t="n">
        <v>6.636</v>
      </c>
      <c r="Z16" s="172" t="n">
        <v>6.636</v>
      </c>
      <c r="AA16" s="172" t="n">
        <v>6.636</v>
      </c>
      <c r="AB16" s="172" t="n">
        <v>6.636</v>
      </c>
      <c r="AC16" s="172" t="n">
        <v>6.636</v>
      </c>
      <c r="AD16" s="172" t="n">
        <v>6.636</v>
      </c>
      <c r="AE16" s="172" t="n">
        <v>6.636</v>
      </c>
      <c r="AF16" s="172" t="n">
        <v>6.636</v>
      </c>
      <c r="AG16" s="172" t="n">
        <v>6.636</v>
      </c>
      <c r="AH16" s="172" t="n">
        <v>6.636</v>
      </c>
      <c r="AI16" s="169" t="n">
        <v>0</v>
      </c>
    </row>
    <row r="17" ht="15" customHeight="1" s="159">
      <c r="A17" s="21" t="inlineStr">
        <is>
          <t>CNV000:aa_AviationGasol</t>
        </is>
      </c>
      <c r="B17" s="26" t="inlineStr">
        <is>
          <t xml:space="preserve">  Aviation Gasoline</t>
        </is>
      </c>
      <c r="C17" s="172" t="n">
        <v>5.048</v>
      </c>
      <c r="D17" s="172" t="n">
        <v>5.048</v>
      </c>
      <c r="E17" s="172" t="n">
        <v>5.048</v>
      </c>
      <c r="F17" s="172" t="n">
        <v>5.048</v>
      </c>
      <c r="G17" s="172" t="n">
        <v>5.048</v>
      </c>
      <c r="H17" s="172" t="n">
        <v>5.048</v>
      </c>
      <c r="I17" s="172" t="n">
        <v>5.048</v>
      </c>
      <c r="J17" s="172" t="n">
        <v>5.048</v>
      </c>
      <c r="K17" s="172" t="n">
        <v>5.048</v>
      </c>
      <c r="L17" s="172" t="n">
        <v>5.048</v>
      </c>
      <c r="M17" s="172" t="n">
        <v>5.048</v>
      </c>
      <c r="N17" s="172" t="n">
        <v>5.048</v>
      </c>
      <c r="O17" s="172" t="n">
        <v>5.048</v>
      </c>
      <c r="P17" s="172" t="n">
        <v>5.048</v>
      </c>
      <c r="Q17" s="172" t="n">
        <v>5.048</v>
      </c>
      <c r="R17" s="172" t="n">
        <v>5.048</v>
      </c>
      <c r="S17" s="172" t="n">
        <v>5.048</v>
      </c>
      <c r="T17" s="172" t="n">
        <v>5.048</v>
      </c>
      <c r="U17" s="172" t="n">
        <v>5.048</v>
      </c>
      <c r="V17" s="172" t="n">
        <v>5.048</v>
      </c>
      <c r="W17" s="172" t="n">
        <v>5.048</v>
      </c>
      <c r="X17" s="172" t="n">
        <v>5.048</v>
      </c>
      <c r="Y17" s="172" t="n">
        <v>5.048</v>
      </c>
      <c r="Z17" s="172" t="n">
        <v>5.048</v>
      </c>
      <c r="AA17" s="172" t="n">
        <v>5.048</v>
      </c>
      <c r="AB17" s="172" t="n">
        <v>5.048</v>
      </c>
      <c r="AC17" s="172" t="n">
        <v>5.048</v>
      </c>
      <c r="AD17" s="172" t="n">
        <v>5.048</v>
      </c>
      <c r="AE17" s="172" t="n">
        <v>5.048</v>
      </c>
      <c r="AF17" s="172" t="n">
        <v>5.048</v>
      </c>
      <c r="AG17" s="172" t="n">
        <v>5.048</v>
      </c>
      <c r="AH17" s="172" t="n">
        <v>5.048</v>
      </c>
      <c r="AI17" s="169" t="n">
        <v>0</v>
      </c>
    </row>
    <row r="18" ht="15" customHeight="1" s="159">
      <c r="A18" s="21" t="inlineStr">
        <is>
          <t>CNV000:ea_Biodiesel</t>
        </is>
      </c>
      <c r="B18" s="26" t="inlineStr">
        <is>
          <t xml:space="preserve">  Biodiesel</t>
        </is>
      </c>
      <c r="C18" s="172" t="n">
        <v>5.359</v>
      </c>
      <c r="D18" s="172" t="n">
        <v>5.359</v>
      </c>
      <c r="E18" s="172" t="n">
        <v>5.359</v>
      </c>
      <c r="F18" s="172" t="n">
        <v>5.359</v>
      </c>
      <c r="G18" s="172" t="n">
        <v>5.359</v>
      </c>
      <c r="H18" s="172" t="n">
        <v>5.359</v>
      </c>
      <c r="I18" s="172" t="n">
        <v>5.359</v>
      </c>
      <c r="J18" s="172" t="n">
        <v>5.359</v>
      </c>
      <c r="K18" s="172" t="n">
        <v>5.359</v>
      </c>
      <c r="L18" s="172" t="n">
        <v>5.359</v>
      </c>
      <c r="M18" s="172" t="n">
        <v>5.359</v>
      </c>
      <c r="N18" s="172" t="n">
        <v>5.359</v>
      </c>
      <c r="O18" s="172" t="n">
        <v>5.359</v>
      </c>
      <c r="P18" s="172" t="n">
        <v>5.359</v>
      </c>
      <c r="Q18" s="172" t="n">
        <v>5.359</v>
      </c>
      <c r="R18" s="172" t="n">
        <v>5.359</v>
      </c>
      <c r="S18" s="172" t="n">
        <v>5.359</v>
      </c>
      <c r="T18" s="172" t="n">
        <v>5.359</v>
      </c>
      <c r="U18" s="172" t="n">
        <v>5.359</v>
      </c>
      <c r="V18" s="172" t="n">
        <v>5.359</v>
      </c>
      <c r="W18" s="172" t="n">
        <v>5.359</v>
      </c>
      <c r="X18" s="172" t="n">
        <v>5.359</v>
      </c>
      <c r="Y18" s="172" t="n">
        <v>5.359</v>
      </c>
      <c r="Z18" s="172" t="n">
        <v>5.359</v>
      </c>
      <c r="AA18" s="172" t="n">
        <v>5.359</v>
      </c>
      <c r="AB18" s="172" t="n">
        <v>5.359</v>
      </c>
      <c r="AC18" s="172" t="n">
        <v>5.359</v>
      </c>
      <c r="AD18" s="172" t="n">
        <v>5.359</v>
      </c>
      <c r="AE18" s="172" t="n">
        <v>5.359</v>
      </c>
      <c r="AF18" s="172" t="n">
        <v>5.359</v>
      </c>
      <c r="AG18" s="172" t="n">
        <v>5.359</v>
      </c>
      <c r="AH18" s="172" t="n">
        <v>5.359</v>
      </c>
      <c r="AI18" s="169" t="n">
        <v>0</v>
      </c>
    </row>
    <row r="19" ht="15" customHeight="1" s="159">
      <c r="A19" s="21" t="inlineStr">
        <is>
          <t>CNV000:aa_Distillate</t>
        </is>
      </c>
      <c r="B19" s="26" t="inlineStr">
        <is>
          <t xml:space="preserve">  Distillate Fuel Oil</t>
        </is>
      </c>
      <c r="C19" s="172" t="n">
        <v>5.825</v>
      </c>
      <c r="D19" s="172" t="n">
        <v>5.825</v>
      </c>
      <c r="E19" s="172" t="n">
        <v>5.825</v>
      </c>
      <c r="F19" s="172" t="n">
        <v>5.825</v>
      </c>
      <c r="G19" s="172" t="n">
        <v>5.825</v>
      </c>
      <c r="H19" s="172" t="n">
        <v>5.825</v>
      </c>
      <c r="I19" s="172" t="n">
        <v>5.825</v>
      </c>
      <c r="J19" s="172" t="n">
        <v>5.825</v>
      </c>
      <c r="K19" s="172" t="n">
        <v>5.825</v>
      </c>
      <c r="L19" s="172" t="n">
        <v>5.825</v>
      </c>
      <c r="M19" s="172" t="n">
        <v>5.825</v>
      </c>
      <c r="N19" s="172" t="n">
        <v>5.825</v>
      </c>
      <c r="O19" s="172" t="n">
        <v>5.825</v>
      </c>
      <c r="P19" s="172" t="n">
        <v>5.825</v>
      </c>
      <c r="Q19" s="172" t="n">
        <v>5.825</v>
      </c>
      <c r="R19" s="172" t="n">
        <v>5.825</v>
      </c>
      <c r="S19" s="172" t="n">
        <v>5.825</v>
      </c>
      <c r="T19" s="172" t="n">
        <v>5.825</v>
      </c>
      <c r="U19" s="172" t="n">
        <v>5.825</v>
      </c>
      <c r="V19" s="172" t="n">
        <v>5.825</v>
      </c>
      <c r="W19" s="172" t="n">
        <v>5.825</v>
      </c>
      <c r="X19" s="172" t="n">
        <v>5.825</v>
      </c>
      <c r="Y19" s="172" t="n">
        <v>5.825</v>
      </c>
      <c r="Z19" s="172" t="n">
        <v>5.825</v>
      </c>
      <c r="AA19" s="172" t="n">
        <v>5.825</v>
      </c>
      <c r="AB19" s="172" t="n">
        <v>5.825</v>
      </c>
      <c r="AC19" s="172" t="n">
        <v>5.825</v>
      </c>
      <c r="AD19" s="172" t="n">
        <v>5.825</v>
      </c>
      <c r="AE19" s="172" t="n">
        <v>5.825</v>
      </c>
      <c r="AF19" s="172" t="n">
        <v>5.825</v>
      </c>
      <c r="AG19" s="172" t="n">
        <v>5.825</v>
      </c>
      <c r="AH19" s="172" t="n">
        <v>5.825</v>
      </c>
      <c r="AI19" s="169" t="n">
        <v>0</v>
      </c>
    </row>
    <row r="20" ht="15" customHeight="1" s="159">
      <c r="A20" s="21" t="inlineStr">
        <is>
          <t>CNV000:aa_Residential</t>
        </is>
      </c>
      <c r="B20" s="26" t="inlineStr">
        <is>
          <t xml:space="preserve">    Residential</t>
        </is>
      </c>
      <c r="C20" s="172" t="n">
        <v>5.774495</v>
      </c>
      <c r="D20" s="172" t="n">
        <v>5.774243</v>
      </c>
      <c r="E20" s="172" t="n">
        <v>5.773247</v>
      </c>
      <c r="F20" s="172" t="n">
        <v>5.772089</v>
      </c>
      <c r="G20" s="172" t="n">
        <v>5.772036</v>
      </c>
      <c r="H20" s="172" t="n">
        <v>5.771943</v>
      </c>
      <c r="I20" s="172" t="n">
        <v>5.771772</v>
      </c>
      <c r="J20" s="172" t="n">
        <v>5.772083</v>
      </c>
      <c r="K20" s="172" t="n">
        <v>5.772353</v>
      </c>
      <c r="L20" s="172" t="n">
        <v>5.772017</v>
      </c>
      <c r="M20" s="172" t="n">
        <v>5.771494</v>
      </c>
      <c r="N20" s="172" t="n">
        <v>5.770727</v>
      </c>
      <c r="O20" s="172" t="n">
        <v>5.77121</v>
      </c>
      <c r="P20" s="172" t="n">
        <v>5.770951</v>
      </c>
      <c r="Q20" s="172" t="n">
        <v>5.771115</v>
      </c>
      <c r="R20" s="172" t="n">
        <v>5.77093</v>
      </c>
      <c r="S20" s="172" t="n">
        <v>5.771118</v>
      </c>
      <c r="T20" s="172" t="n">
        <v>5.770806</v>
      </c>
      <c r="U20" s="172" t="n">
        <v>5.772179</v>
      </c>
      <c r="V20" s="172" t="n">
        <v>5.770948</v>
      </c>
      <c r="W20" s="172" t="n">
        <v>5.771861</v>
      </c>
      <c r="X20" s="172" t="n">
        <v>5.77062</v>
      </c>
      <c r="Y20" s="172" t="n">
        <v>5.77089</v>
      </c>
      <c r="Z20" s="172" t="n">
        <v>5.77105</v>
      </c>
      <c r="AA20" s="172" t="n">
        <v>5.773028</v>
      </c>
      <c r="AB20" s="172" t="n">
        <v>5.771064</v>
      </c>
      <c r="AC20" s="172" t="n">
        <v>5.770857</v>
      </c>
      <c r="AD20" s="172" t="n">
        <v>5.770606</v>
      </c>
      <c r="AE20" s="172" t="n">
        <v>5.772445</v>
      </c>
      <c r="AF20" s="172" t="n">
        <v>5.773319</v>
      </c>
      <c r="AG20" s="172" t="n">
        <v>5.773435</v>
      </c>
      <c r="AH20" s="172" t="n">
        <v>5.772675</v>
      </c>
      <c r="AI20" s="169" t="n">
        <v>-1e-05</v>
      </c>
    </row>
    <row r="21" ht="15" customHeight="1" s="159">
      <c r="A21" s="21" t="inlineStr">
        <is>
          <t>CNV000:aa_Commercial</t>
        </is>
      </c>
      <c r="B21" s="26" t="inlineStr">
        <is>
          <t xml:space="preserve">    Commercial</t>
        </is>
      </c>
      <c r="C21" s="172" t="n">
        <v>5.774495</v>
      </c>
      <c r="D21" s="172" t="n">
        <v>5.774243</v>
      </c>
      <c r="E21" s="172" t="n">
        <v>5.773247</v>
      </c>
      <c r="F21" s="172" t="n">
        <v>5.772089</v>
      </c>
      <c r="G21" s="172" t="n">
        <v>5.772036</v>
      </c>
      <c r="H21" s="172" t="n">
        <v>5.771943</v>
      </c>
      <c r="I21" s="172" t="n">
        <v>5.771772</v>
      </c>
      <c r="J21" s="172" t="n">
        <v>5.772083</v>
      </c>
      <c r="K21" s="172" t="n">
        <v>5.772353</v>
      </c>
      <c r="L21" s="172" t="n">
        <v>5.772017</v>
      </c>
      <c r="M21" s="172" t="n">
        <v>5.771494</v>
      </c>
      <c r="N21" s="172" t="n">
        <v>5.770727</v>
      </c>
      <c r="O21" s="172" t="n">
        <v>5.77121</v>
      </c>
      <c r="P21" s="172" t="n">
        <v>5.770951</v>
      </c>
      <c r="Q21" s="172" t="n">
        <v>5.771115</v>
      </c>
      <c r="R21" s="172" t="n">
        <v>5.77093</v>
      </c>
      <c r="S21" s="172" t="n">
        <v>5.771118</v>
      </c>
      <c r="T21" s="172" t="n">
        <v>5.770806</v>
      </c>
      <c r="U21" s="172" t="n">
        <v>5.772179</v>
      </c>
      <c r="V21" s="172" t="n">
        <v>5.770948</v>
      </c>
      <c r="W21" s="172" t="n">
        <v>5.771861</v>
      </c>
      <c r="X21" s="172" t="n">
        <v>5.77062</v>
      </c>
      <c r="Y21" s="172" t="n">
        <v>5.77089</v>
      </c>
      <c r="Z21" s="172" t="n">
        <v>5.77105</v>
      </c>
      <c r="AA21" s="172" t="n">
        <v>5.773028</v>
      </c>
      <c r="AB21" s="172" t="n">
        <v>5.771064</v>
      </c>
      <c r="AC21" s="172" t="n">
        <v>5.770857</v>
      </c>
      <c r="AD21" s="172" t="n">
        <v>5.770606</v>
      </c>
      <c r="AE21" s="172" t="n">
        <v>5.772445</v>
      </c>
      <c r="AF21" s="172" t="n">
        <v>5.773319</v>
      </c>
      <c r="AG21" s="172" t="n">
        <v>5.773435</v>
      </c>
      <c r="AH21" s="172" t="n">
        <v>5.772675</v>
      </c>
      <c r="AI21" s="169" t="n">
        <v>-1e-05</v>
      </c>
    </row>
    <row r="22" ht="15" customHeight="1" s="159">
      <c r="A22" s="21" t="inlineStr">
        <is>
          <t>CNV000:aa_Transportatio</t>
        </is>
      </c>
      <c r="B22" s="26" t="inlineStr">
        <is>
          <t xml:space="preserve">    Transportation</t>
        </is>
      </c>
      <c r="C22" s="172" t="n">
        <v>5.774495</v>
      </c>
      <c r="D22" s="172" t="n">
        <v>5.774243</v>
      </c>
      <c r="E22" s="172" t="n">
        <v>5.773247</v>
      </c>
      <c r="F22" s="172" t="n">
        <v>5.772089</v>
      </c>
      <c r="G22" s="172" t="n">
        <v>5.772036</v>
      </c>
      <c r="H22" s="172" t="n">
        <v>5.771943</v>
      </c>
      <c r="I22" s="172" t="n">
        <v>5.771772</v>
      </c>
      <c r="J22" s="172" t="n">
        <v>5.772083</v>
      </c>
      <c r="K22" s="172" t="n">
        <v>5.772353</v>
      </c>
      <c r="L22" s="172" t="n">
        <v>5.772017</v>
      </c>
      <c r="M22" s="172" t="n">
        <v>5.771494</v>
      </c>
      <c r="N22" s="172" t="n">
        <v>5.770727</v>
      </c>
      <c r="O22" s="172" t="n">
        <v>5.77121</v>
      </c>
      <c r="P22" s="172" t="n">
        <v>5.770951</v>
      </c>
      <c r="Q22" s="172" t="n">
        <v>5.771115</v>
      </c>
      <c r="R22" s="172" t="n">
        <v>5.77093</v>
      </c>
      <c r="S22" s="172" t="n">
        <v>5.771118</v>
      </c>
      <c r="T22" s="172" t="n">
        <v>5.770806</v>
      </c>
      <c r="U22" s="172" t="n">
        <v>5.772179</v>
      </c>
      <c r="V22" s="172" t="n">
        <v>5.770948</v>
      </c>
      <c r="W22" s="172" t="n">
        <v>5.771861</v>
      </c>
      <c r="X22" s="172" t="n">
        <v>5.77062</v>
      </c>
      <c r="Y22" s="172" t="n">
        <v>5.77089</v>
      </c>
      <c r="Z22" s="172" t="n">
        <v>5.77105</v>
      </c>
      <c r="AA22" s="172" t="n">
        <v>5.773028</v>
      </c>
      <c r="AB22" s="172" t="n">
        <v>5.771064</v>
      </c>
      <c r="AC22" s="172" t="n">
        <v>5.770857</v>
      </c>
      <c r="AD22" s="172" t="n">
        <v>5.770606</v>
      </c>
      <c r="AE22" s="172" t="n">
        <v>5.772445</v>
      </c>
      <c r="AF22" s="172" t="n">
        <v>5.773319</v>
      </c>
      <c r="AG22" s="172" t="n">
        <v>5.773435</v>
      </c>
      <c r="AH22" s="172" t="n">
        <v>5.772675</v>
      </c>
      <c r="AI22" s="169" t="n">
        <v>-1e-05</v>
      </c>
    </row>
    <row r="23" ht="15" customHeight="1" s="159">
      <c r="A23" s="21" t="inlineStr">
        <is>
          <t>CNV000:aa_Industrial</t>
        </is>
      </c>
      <c r="B23" s="26" t="inlineStr">
        <is>
          <t xml:space="preserve">    Industrial</t>
        </is>
      </c>
      <c r="C23" s="172" t="n">
        <v>5.774495</v>
      </c>
      <c r="D23" s="172" t="n">
        <v>5.774243</v>
      </c>
      <c r="E23" s="172" t="n">
        <v>5.773247</v>
      </c>
      <c r="F23" s="172" t="n">
        <v>5.772089</v>
      </c>
      <c r="G23" s="172" t="n">
        <v>5.772036</v>
      </c>
      <c r="H23" s="172" t="n">
        <v>5.771943</v>
      </c>
      <c r="I23" s="172" t="n">
        <v>5.771772</v>
      </c>
      <c r="J23" s="172" t="n">
        <v>5.772083</v>
      </c>
      <c r="K23" s="172" t="n">
        <v>5.772353</v>
      </c>
      <c r="L23" s="172" t="n">
        <v>5.772017</v>
      </c>
      <c r="M23" s="172" t="n">
        <v>5.771494</v>
      </c>
      <c r="N23" s="172" t="n">
        <v>5.770727</v>
      </c>
      <c r="O23" s="172" t="n">
        <v>5.77121</v>
      </c>
      <c r="P23" s="172" t="n">
        <v>5.770951</v>
      </c>
      <c r="Q23" s="172" t="n">
        <v>5.771115</v>
      </c>
      <c r="R23" s="172" t="n">
        <v>5.77093</v>
      </c>
      <c r="S23" s="172" t="n">
        <v>5.771118</v>
      </c>
      <c r="T23" s="172" t="n">
        <v>5.770806</v>
      </c>
      <c r="U23" s="172" t="n">
        <v>5.772179</v>
      </c>
      <c r="V23" s="172" t="n">
        <v>5.770948</v>
      </c>
      <c r="W23" s="172" t="n">
        <v>5.771861</v>
      </c>
      <c r="X23" s="172" t="n">
        <v>5.77062</v>
      </c>
      <c r="Y23" s="172" t="n">
        <v>5.77089</v>
      </c>
      <c r="Z23" s="172" t="n">
        <v>5.77105</v>
      </c>
      <c r="AA23" s="172" t="n">
        <v>5.773028</v>
      </c>
      <c r="AB23" s="172" t="n">
        <v>5.771064</v>
      </c>
      <c r="AC23" s="172" t="n">
        <v>5.770857</v>
      </c>
      <c r="AD23" s="172" t="n">
        <v>5.770606</v>
      </c>
      <c r="AE23" s="172" t="n">
        <v>5.772445</v>
      </c>
      <c r="AF23" s="172" t="n">
        <v>5.773319</v>
      </c>
      <c r="AG23" s="172" t="n">
        <v>5.773435</v>
      </c>
      <c r="AH23" s="172" t="n">
        <v>5.772675</v>
      </c>
      <c r="AI23" s="169" t="n">
        <v>-1e-05</v>
      </c>
    </row>
    <row r="24" ht="15" customHeight="1" s="159">
      <c r="A24" s="21" t="inlineStr">
        <is>
          <t>CNV000:aa_ElectricPower</t>
        </is>
      </c>
      <c r="B24" s="26" t="inlineStr">
        <is>
          <t xml:space="preserve">    Electric Power</t>
        </is>
      </c>
      <c r="C24" s="172" t="n">
        <v>5.774495</v>
      </c>
      <c r="D24" s="172" t="n">
        <v>5.774243</v>
      </c>
      <c r="E24" s="172" t="n">
        <v>5.773247</v>
      </c>
      <c r="F24" s="172" t="n">
        <v>5.772089</v>
      </c>
      <c r="G24" s="172" t="n">
        <v>5.772036</v>
      </c>
      <c r="H24" s="172" t="n">
        <v>5.771943</v>
      </c>
      <c r="I24" s="172" t="n">
        <v>5.771772</v>
      </c>
      <c r="J24" s="172" t="n">
        <v>5.772083</v>
      </c>
      <c r="K24" s="172" t="n">
        <v>5.772353</v>
      </c>
      <c r="L24" s="172" t="n">
        <v>5.772017</v>
      </c>
      <c r="M24" s="172" t="n">
        <v>5.771494</v>
      </c>
      <c r="N24" s="172" t="n">
        <v>5.770727</v>
      </c>
      <c r="O24" s="172" t="n">
        <v>5.77121</v>
      </c>
      <c r="P24" s="172" t="n">
        <v>5.770951</v>
      </c>
      <c r="Q24" s="172" t="n">
        <v>5.771115</v>
      </c>
      <c r="R24" s="172" t="n">
        <v>5.77093</v>
      </c>
      <c r="S24" s="172" t="n">
        <v>5.771118</v>
      </c>
      <c r="T24" s="172" t="n">
        <v>5.770806</v>
      </c>
      <c r="U24" s="172" t="n">
        <v>5.772179</v>
      </c>
      <c r="V24" s="172" t="n">
        <v>5.770948</v>
      </c>
      <c r="W24" s="172" t="n">
        <v>5.771861</v>
      </c>
      <c r="X24" s="172" t="n">
        <v>5.77062</v>
      </c>
      <c r="Y24" s="172" t="n">
        <v>5.77089</v>
      </c>
      <c r="Z24" s="172" t="n">
        <v>5.77105</v>
      </c>
      <c r="AA24" s="172" t="n">
        <v>5.773028</v>
      </c>
      <c r="AB24" s="172" t="n">
        <v>5.771064</v>
      </c>
      <c r="AC24" s="172" t="n">
        <v>5.770857</v>
      </c>
      <c r="AD24" s="172" t="n">
        <v>5.770606</v>
      </c>
      <c r="AE24" s="172" t="n">
        <v>5.772445</v>
      </c>
      <c r="AF24" s="172" t="n">
        <v>5.773319</v>
      </c>
      <c r="AG24" s="172" t="n">
        <v>5.773435</v>
      </c>
      <c r="AH24" s="172" t="n">
        <v>5.772675</v>
      </c>
      <c r="AI24" s="169" t="n">
        <v>-1e-05</v>
      </c>
    </row>
    <row r="25" ht="15" customHeight="1" s="159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2" t="n">
        <v>5.774495</v>
      </c>
      <c r="D25" s="172" t="n">
        <v>5.774243</v>
      </c>
      <c r="E25" s="172" t="n">
        <v>5.773248</v>
      </c>
      <c r="F25" s="172" t="n">
        <v>5.772089</v>
      </c>
      <c r="G25" s="172" t="n">
        <v>5.772036</v>
      </c>
      <c r="H25" s="172" t="n">
        <v>5.771944</v>
      </c>
      <c r="I25" s="172" t="n">
        <v>5.771772</v>
      </c>
      <c r="J25" s="172" t="n">
        <v>5.772083</v>
      </c>
      <c r="K25" s="172" t="n">
        <v>5.772353</v>
      </c>
      <c r="L25" s="172" t="n">
        <v>5.772018</v>
      </c>
      <c r="M25" s="172" t="n">
        <v>5.771494</v>
      </c>
      <c r="N25" s="172" t="n">
        <v>5.770726</v>
      </c>
      <c r="O25" s="172" t="n">
        <v>5.77121</v>
      </c>
      <c r="P25" s="172" t="n">
        <v>5.770951</v>
      </c>
      <c r="Q25" s="172" t="n">
        <v>5.771115</v>
      </c>
      <c r="R25" s="172" t="n">
        <v>5.77093</v>
      </c>
      <c r="S25" s="172" t="n">
        <v>5.771118</v>
      </c>
      <c r="T25" s="172" t="n">
        <v>5.770806</v>
      </c>
      <c r="U25" s="172" t="n">
        <v>5.772179</v>
      </c>
      <c r="V25" s="172" t="n">
        <v>5.770948</v>
      </c>
      <c r="W25" s="172" t="n">
        <v>5.771861</v>
      </c>
      <c r="X25" s="172" t="n">
        <v>5.77062</v>
      </c>
      <c r="Y25" s="172" t="n">
        <v>5.77089</v>
      </c>
      <c r="Z25" s="172" t="n">
        <v>5.771051</v>
      </c>
      <c r="AA25" s="172" t="n">
        <v>5.773028</v>
      </c>
      <c r="AB25" s="172" t="n">
        <v>5.771063</v>
      </c>
      <c r="AC25" s="172" t="n">
        <v>5.770857</v>
      </c>
      <c r="AD25" s="172" t="n">
        <v>5.770607</v>
      </c>
      <c r="AE25" s="172" t="n">
        <v>5.772445</v>
      </c>
      <c r="AF25" s="172" t="n">
        <v>5.773318</v>
      </c>
      <c r="AG25" s="172" t="n">
        <v>5.773435</v>
      </c>
      <c r="AH25" s="172" t="n">
        <v>5.772674</v>
      </c>
      <c r="AI25" s="169" t="n">
        <v>-1e-05</v>
      </c>
    </row>
    <row r="26" ht="15" customHeight="1" s="159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2" t="n">
        <v>5.817</v>
      </c>
      <c r="D26" s="172" t="n">
        <v>5.817</v>
      </c>
      <c r="E26" s="172" t="n">
        <v>5.817</v>
      </c>
      <c r="F26" s="172" t="n">
        <v>5.817</v>
      </c>
      <c r="G26" s="172" t="n">
        <v>5.817</v>
      </c>
      <c r="H26" s="172" t="n">
        <v>5.817</v>
      </c>
      <c r="I26" s="172" t="n">
        <v>5.817</v>
      </c>
      <c r="J26" s="172" t="n">
        <v>5.817</v>
      </c>
      <c r="K26" s="172" t="n">
        <v>5.817</v>
      </c>
      <c r="L26" s="172" t="n">
        <v>5.817</v>
      </c>
      <c r="M26" s="172" t="n">
        <v>5.817</v>
      </c>
      <c r="N26" s="172" t="n">
        <v>5.817</v>
      </c>
      <c r="O26" s="172" t="n">
        <v>5.817</v>
      </c>
      <c r="P26" s="172" t="n">
        <v>5.817</v>
      </c>
      <c r="Q26" s="172" t="n">
        <v>5.817</v>
      </c>
      <c r="R26" s="172" t="n">
        <v>5.817</v>
      </c>
      <c r="S26" s="172" t="n">
        <v>5.817</v>
      </c>
      <c r="T26" s="172" t="n">
        <v>5.817</v>
      </c>
      <c r="U26" s="172" t="n">
        <v>5.817</v>
      </c>
      <c r="V26" s="172" t="n">
        <v>5.817</v>
      </c>
      <c r="W26" s="172" t="n">
        <v>5.817</v>
      </c>
      <c r="X26" s="172" t="n">
        <v>5.817</v>
      </c>
      <c r="Y26" s="172" t="n">
        <v>5.817</v>
      </c>
      <c r="Z26" s="172" t="n">
        <v>5.817</v>
      </c>
      <c r="AA26" s="172" t="n">
        <v>5.817</v>
      </c>
      <c r="AB26" s="172" t="n">
        <v>5.817</v>
      </c>
      <c r="AC26" s="172" t="n">
        <v>5.817</v>
      </c>
      <c r="AD26" s="172" t="n">
        <v>5.817</v>
      </c>
      <c r="AE26" s="172" t="n">
        <v>5.817</v>
      </c>
      <c r="AF26" s="172" t="n">
        <v>5.817</v>
      </c>
      <c r="AG26" s="172" t="n">
        <v>5.817</v>
      </c>
      <c r="AH26" s="172" t="n">
        <v>5.817</v>
      </c>
      <c r="AI26" s="169" t="n">
        <v>0</v>
      </c>
    </row>
    <row r="27" ht="15" customHeight="1" s="159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2" t="n">
        <v>5.77</v>
      </c>
      <c r="D27" s="172" t="n">
        <v>5.77</v>
      </c>
      <c r="E27" s="172" t="n">
        <v>5.77</v>
      </c>
      <c r="F27" s="172" t="n">
        <v>5.77</v>
      </c>
      <c r="G27" s="172" t="n">
        <v>5.77</v>
      </c>
      <c r="H27" s="172" t="n">
        <v>5.77</v>
      </c>
      <c r="I27" s="172" t="n">
        <v>5.77</v>
      </c>
      <c r="J27" s="172" t="n">
        <v>5.77</v>
      </c>
      <c r="K27" s="172" t="n">
        <v>5.77</v>
      </c>
      <c r="L27" s="172" t="n">
        <v>5.77</v>
      </c>
      <c r="M27" s="172" t="n">
        <v>5.77</v>
      </c>
      <c r="N27" s="172" t="n">
        <v>5.77</v>
      </c>
      <c r="O27" s="172" t="n">
        <v>5.77</v>
      </c>
      <c r="P27" s="172" t="n">
        <v>5.77</v>
      </c>
      <c r="Q27" s="172" t="n">
        <v>5.77</v>
      </c>
      <c r="R27" s="172" t="n">
        <v>5.77</v>
      </c>
      <c r="S27" s="172" t="n">
        <v>5.77</v>
      </c>
      <c r="T27" s="172" t="n">
        <v>5.77</v>
      </c>
      <c r="U27" s="172" t="n">
        <v>5.77</v>
      </c>
      <c r="V27" s="172" t="n">
        <v>5.77</v>
      </c>
      <c r="W27" s="172" t="n">
        <v>5.77</v>
      </c>
      <c r="X27" s="172" t="n">
        <v>5.77</v>
      </c>
      <c r="Y27" s="172" t="n">
        <v>5.77</v>
      </c>
      <c r="Z27" s="172" t="n">
        <v>5.77</v>
      </c>
      <c r="AA27" s="172" t="n">
        <v>5.77</v>
      </c>
      <c r="AB27" s="172" t="n">
        <v>5.77</v>
      </c>
      <c r="AC27" s="172" t="n">
        <v>5.77</v>
      </c>
      <c r="AD27" s="172" t="n">
        <v>5.77</v>
      </c>
      <c r="AE27" s="172" t="n">
        <v>5.77</v>
      </c>
      <c r="AF27" s="172" t="n">
        <v>5.77</v>
      </c>
      <c r="AG27" s="172" t="n">
        <v>5.77</v>
      </c>
      <c r="AH27" s="172" t="n">
        <v>5.77</v>
      </c>
      <c r="AI27" s="169" t="n">
        <v>0</v>
      </c>
    </row>
    <row r="28" ht="15" customHeight="1" s="159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2" t="n">
        <v>3.553</v>
      </c>
      <c r="D28" s="172" t="n">
        <v>3.553</v>
      </c>
      <c r="E28" s="172" t="n">
        <v>3.553</v>
      </c>
      <c r="F28" s="172" t="n">
        <v>3.553</v>
      </c>
      <c r="G28" s="172" t="n">
        <v>3.553</v>
      </c>
      <c r="H28" s="172" t="n">
        <v>3.553</v>
      </c>
      <c r="I28" s="172" t="n">
        <v>3.553</v>
      </c>
      <c r="J28" s="172" t="n">
        <v>3.553</v>
      </c>
      <c r="K28" s="172" t="n">
        <v>3.553</v>
      </c>
      <c r="L28" s="172" t="n">
        <v>3.553</v>
      </c>
      <c r="M28" s="172" t="n">
        <v>3.553</v>
      </c>
      <c r="N28" s="172" t="n">
        <v>3.553</v>
      </c>
      <c r="O28" s="172" t="n">
        <v>3.553</v>
      </c>
      <c r="P28" s="172" t="n">
        <v>3.553</v>
      </c>
      <c r="Q28" s="172" t="n">
        <v>3.553</v>
      </c>
      <c r="R28" s="172" t="n">
        <v>3.553</v>
      </c>
      <c r="S28" s="172" t="n">
        <v>3.553</v>
      </c>
      <c r="T28" s="172" t="n">
        <v>3.553</v>
      </c>
      <c r="U28" s="172" t="n">
        <v>3.553</v>
      </c>
      <c r="V28" s="172" t="n">
        <v>3.553</v>
      </c>
      <c r="W28" s="172" t="n">
        <v>3.553</v>
      </c>
      <c r="X28" s="172" t="n">
        <v>3.553</v>
      </c>
      <c r="Y28" s="172" t="n">
        <v>3.553</v>
      </c>
      <c r="Z28" s="172" t="n">
        <v>3.553</v>
      </c>
      <c r="AA28" s="172" t="n">
        <v>3.553</v>
      </c>
      <c r="AB28" s="172" t="n">
        <v>3.553</v>
      </c>
      <c r="AC28" s="172" t="n">
        <v>3.553</v>
      </c>
      <c r="AD28" s="172" t="n">
        <v>3.553</v>
      </c>
      <c r="AE28" s="172" t="n">
        <v>3.553</v>
      </c>
      <c r="AF28" s="172" t="n">
        <v>3.553</v>
      </c>
      <c r="AG28" s="172" t="n">
        <v>3.553</v>
      </c>
      <c r="AH28" s="172" t="n">
        <v>3.553</v>
      </c>
      <c r="AI28" s="169" t="n">
        <v>0</v>
      </c>
    </row>
    <row r="29" ht="15" customHeight="1" s="159">
      <c r="A29" s="21" t="inlineStr">
        <is>
          <t>CNV000:aa_E85</t>
        </is>
      </c>
      <c r="B29" s="26" t="inlineStr">
        <is>
          <t xml:space="preserve">  E85</t>
        </is>
      </c>
      <c r="C29" s="172" t="n">
        <v>3.987013</v>
      </c>
      <c r="D29" s="172" t="n">
        <v>3.987013</v>
      </c>
      <c r="E29" s="172" t="n">
        <v>3.987013</v>
      </c>
      <c r="F29" s="172" t="n">
        <v>3.987013</v>
      </c>
      <c r="G29" s="172" t="n">
        <v>3.987013</v>
      </c>
      <c r="H29" s="172" t="n">
        <v>3.987013</v>
      </c>
      <c r="I29" s="172" t="n">
        <v>3.987013</v>
      </c>
      <c r="J29" s="172" t="n">
        <v>3.987013</v>
      </c>
      <c r="K29" s="172" t="n">
        <v>3.987013</v>
      </c>
      <c r="L29" s="172" t="n">
        <v>3.987013</v>
      </c>
      <c r="M29" s="172" t="n">
        <v>3.987013</v>
      </c>
      <c r="N29" s="172" t="n">
        <v>3.987013</v>
      </c>
      <c r="O29" s="172" t="n">
        <v>3.987013</v>
      </c>
      <c r="P29" s="172" t="n">
        <v>3.987013</v>
      </c>
      <c r="Q29" s="172" t="n">
        <v>3.987013</v>
      </c>
      <c r="R29" s="172" t="n">
        <v>3.987013</v>
      </c>
      <c r="S29" s="172" t="n">
        <v>3.987013</v>
      </c>
      <c r="T29" s="172" t="n">
        <v>3.987013</v>
      </c>
      <c r="U29" s="172" t="n">
        <v>3.987013</v>
      </c>
      <c r="V29" s="172" t="n">
        <v>3.987013</v>
      </c>
      <c r="W29" s="172" t="n">
        <v>3.987013</v>
      </c>
      <c r="X29" s="172" t="n">
        <v>3.987013</v>
      </c>
      <c r="Y29" s="172" t="n">
        <v>3.987013</v>
      </c>
      <c r="Z29" s="172" t="n">
        <v>3.987013</v>
      </c>
      <c r="AA29" s="172" t="n">
        <v>3.987013</v>
      </c>
      <c r="AB29" s="172" t="n">
        <v>3.987013</v>
      </c>
      <c r="AC29" s="172" t="n">
        <v>3.987013</v>
      </c>
      <c r="AD29" s="172" t="n">
        <v>3.987013</v>
      </c>
      <c r="AE29" s="172" t="n">
        <v>3.987013</v>
      </c>
      <c r="AF29" s="172" t="n">
        <v>3.987013</v>
      </c>
      <c r="AG29" s="172" t="n">
        <v>3.987013</v>
      </c>
      <c r="AH29" s="172" t="n">
        <v>3.987013</v>
      </c>
      <c r="AI29" s="169" t="n">
        <v>0</v>
      </c>
    </row>
    <row r="30" ht="15" customHeight="1" s="159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2" t="n">
        <v>5.67</v>
      </c>
      <c r="D30" s="172" t="n">
        <v>5.67</v>
      </c>
      <c r="E30" s="172" t="n">
        <v>5.67</v>
      </c>
      <c r="F30" s="172" t="n">
        <v>5.67</v>
      </c>
      <c r="G30" s="172" t="n">
        <v>5.67</v>
      </c>
      <c r="H30" s="172" t="n">
        <v>5.67</v>
      </c>
      <c r="I30" s="172" t="n">
        <v>5.67</v>
      </c>
      <c r="J30" s="172" t="n">
        <v>5.67</v>
      </c>
      <c r="K30" s="172" t="n">
        <v>5.67</v>
      </c>
      <c r="L30" s="172" t="n">
        <v>5.67</v>
      </c>
      <c r="M30" s="172" t="n">
        <v>5.67</v>
      </c>
      <c r="N30" s="172" t="n">
        <v>5.67</v>
      </c>
      <c r="O30" s="172" t="n">
        <v>5.67</v>
      </c>
      <c r="P30" s="172" t="n">
        <v>5.67</v>
      </c>
      <c r="Q30" s="172" t="n">
        <v>5.67</v>
      </c>
      <c r="R30" s="172" t="n">
        <v>5.67</v>
      </c>
      <c r="S30" s="172" t="n">
        <v>5.67</v>
      </c>
      <c r="T30" s="172" t="n">
        <v>5.67</v>
      </c>
      <c r="U30" s="172" t="n">
        <v>5.67</v>
      </c>
      <c r="V30" s="172" t="n">
        <v>5.67</v>
      </c>
      <c r="W30" s="172" t="n">
        <v>5.67</v>
      </c>
      <c r="X30" s="172" t="n">
        <v>5.67</v>
      </c>
      <c r="Y30" s="172" t="n">
        <v>5.67</v>
      </c>
      <c r="Z30" s="172" t="n">
        <v>5.67</v>
      </c>
      <c r="AA30" s="172" t="n">
        <v>5.67</v>
      </c>
      <c r="AB30" s="172" t="n">
        <v>5.67</v>
      </c>
      <c r="AC30" s="172" t="n">
        <v>5.67</v>
      </c>
      <c r="AD30" s="172" t="n">
        <v>5.67</v>
      </c>
      <c r="AE30" s="172" t="n">
        <v>5.67</v>
      </c>
      <c r="AF30" s="172" t="n">
        <v>5.67</v>
      </c>
      <c r="AG30" s="172" t="n">
        <v>5.67</v>
      </c>
      <c r="AH30" s="172" t="n">
        <v>5.67</v>
      </c>
      <c r="AI30" s="169" t="n">
        <v>0</v>
      </c>
    </row>
    <row r="31" ht="15" customHeight="1" s="159">
      <c r="A31" s="21" t="inlineStr">
        <is>
          <t>CNV000:aa_Lubricants</t>
        </is>
      </c>
      <c r="B31" s="26" t="inlineStr">
        <is>
          <t xml:space="preserve">  Lubricants</t>
        </is>
      </c>
      <c r="C31" s="172" t="n">
        <v>6.065</v>
      </c>
      <c r="D31" s="172" t="n">
        <v>6.065</v>
      </c>
      <c r="E31" s="172" t="n">
        <v>6.065</v>
      </c>
      <c r="F31" s="172" t="n">
        <v>6.065</v>
      </c>
      <c r="G31" s="172" t="n">
        <v>6.065</v>
      </c>
      <c r="H31" s="172" t="n">
        <v>6.065</v>
      </c>
      <c r="I31" s="172" t="n">
        <v>6.065</v>
      </c>
      <c r="J31" s="172" t="n">
        <v>6.065</v>
      </c>
      <c r="K31" s="172" t="n">
        <v>6.065</v>
      </c>
      <c r="L31" s="172" t="n">
        <v>6.065</v>
      </c>
      <c r="M31" s="172" t="n">
        <v>6.065</v>
      </c>
      <c r="N31" s="172" t="n">
        <v>6.065</v>
      </c>
      <c r="O31" s="172" t="n">
        <v>6.065</v>
      </c>
      <c r="P31" s="172" t="n">
        <v>6.065</v>
      </c>
      <c r="Q31" s="172" t="n">
        <v>6.065</v>
      </c>
      <c r="R31" s="172" t="n">
        <v>6.065</v>
      </c>
      <c r="S31" s="172" t="n">
        <v>6.065</v>
      </c>
      <c r="T31" s="172" t="n">
        <v>6.065</v>
      </c>
      <c r="U31" s="172" t="n">
        <v>6.065</v>
      </c>
      <c r="V31" s="172" t="n">
        <v>6.065</v>
      </c>
      <c r="W31" s="172" t="n">
        <v>6.065</v>
      </c>
      <c r="X31" s="172" t="n">
        <v>6.065</v>
      </c>
      <c r="Y31" s="172" t="n">
        <v>6.065</v>
      </c>
      <c r="Z31" s="172" t="n">
        <v>6.065</v>
      </c>
      <c r="AA31" s="172" t="n">
        <v>6.065</v>
      </c>
      <c r="AB31" s="172" t="n">
        <v>6.065</v>
      </c>
      <c r="AC31" s="172" t="n">
        <v>6.065</v>
      </c>
      <c r="AD31" s="172" t="n">
        <v>6.065</v>
      </c>
      <c r="AE31" s="172" t="n">
        <v>6.065</v>
      </c>
      <c r="AF31" s="172" t="n">
        <v>6.065</v>
      </c>
      <c r="AG31" s="172" t="n">
        <v>6.065</v>
      </c>
      <c r="AH31" s="172" t="n">
        <v>6.065</v>
      </c>
      <c r="AI31" s="169" t="n">
        <v>0</v>
      </c>
    </row>
    <row r="32" ht="15" customHeight="1" s="159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2" t="n">
        <v>5.05386</v>
      </c>
      <c r="D32" s="172" t="n">
        <v>5.053543</v>
      </c>
      <c r="E32" s="172" t="n">
        <v>5.053223</v>
      </c>
      <c r="F32" s="172" t="n">
        <v>5.0529</v>
      </c>
      <c r="G32" s="172" t="n">
        <v>5.052573</v>
      </c>
      <c r="H32" s="172" t="n">
        <v>5.052236</v>
      </c>
      <c r="I32" s="172" t="n">
        <v>5.051097</v>
      </c>
      <c r="J32" s="172" t="n">
        <v>5.049826</v>
      </c>
      <c r="K32" s="172" t="n">
        <v>5.04855</v>
      </c>
      <c r="L32" s="172" t="n">
        <v>5.047413</v>
      </c>
      <c r="M32" s="172" t="n">
        <v>5.046274</v>
      </c>
      <c r="N32" s="172" t="n">
        <v>5.045039</v>
      </c>
      <c r="O32" s="172" t="n">
        <v>5.043882</v>
      </c>
      <c r="P32" s="172" t="n">
        <v>5.042722</v>
      </c>
      <c r="Q32" s="172" t="n">
        <v>5.041573</v>
      </c>
      <c r="R32" s="172" t="n">
        <v>5.040423</v>
      </c>
      <c r="S32" s="172" t="n">
        <v>5.03927</v>
      </c>
      <c r="T32" s="172" t="n">
        <v>5.038424</v>
      </c>
      <c r="U32" s="172" t="n">
        <v>5.037578</v>
      </c>
      <c r="V32" s="172" t="n">
        <v>5.036735</v>
      </c>
      <c r="W32" s="172" t="n">
        <v>5.035896</v>
      </c>
      <c r="X32" s="172" t="n">
        <v>5.035059</v>
      </c>
      <c r="Y32" s="172" t="n">
        <v>5.03436</v>
      </c>
      <c r="Z32" s="172" t="n">
        <v>5.033663</v>
      </c>
      <c r="AA32" s="172" t="n">
        <v>5.032969</v>
      </c>
      <c r="AB32" s="172" t="n">
        <v>5.032527</v>
      </c>
      <c r="AC32" s="172" t="n">
        <v>5.032016</v>
      </c>
      <c r="AD32" s="172" t="n">
        <v>5.031333</v>
      </c>
      <c r="AE32" s="172" t="n">
        <v>5.030649</v>
      </c>
      <c r="AF32" s="172" t="n">
        <v>5.029961</v>
      </c>
      <c r="AG32" s="172" t="n">
        <v>5.029273</v>
      </c>
      <c r="AH32" s="172" t="n">
        <v>5.028586</v>
      </c>
      <c r="AI32" s="169" t="n">
        <v>-0.000162</v>
      </c>
    </row>
    <row r="33" ht="15" customHeight="1" s="159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2" t="n">
        <v>5.053576</v>
      </c>
      <c r="D33" s="172" t="n">
        <v>5.053226</v>
      </c>
      <c r="E33" s="172" t="n">
        <v>5.052875</v>
      </c>
      <c r="F33" s="172" t="n">
        <v>5.052523</v>
      </c>
      <c r="G33" s="172" t="n">
        <v>5.052169</v>
      </c>
      <c r="H33" s="172" t="n">
        <v>5.051812</v>
      </c>
      <c r="I33" s="172" t="n">
        <v>5.050571</v>
      </c>
      <c r="J33" s="172" t="n">
        <v>5.049155</v>
      </c>
      <c r="K33" s="172" t="n">
        <v>5.047734</v>
      </c>
      <c r="L33" s="172" t="n">
        <v>5.046495</v>
      </c>
      <c r="M33" s="172" t="n">
        <v>5.045257</v>
      </c>
      <c r="N33" s="172" t="n">
        <v>5.043902</v>
      </c>
      <c r="O33" s="172" t="n">
        <v>5.042648</v>
      </c>
      <c r="P33" s="172" t="n">
        <v>5.041393</v>
      </c>
      <c r="Q33" s="172" t="n">
        <v>5.040156</v>
      </c>
      <c r="R33" s="172" t="n">
        <v>5.03892</v>
      </c>
      <c r="S33" s="172" t="n">
        <v>5.037684</v>
      </c>
      <c r="T33" s="172" t="n">
        <v>5.036742</v>
      </c>
      <c r="U33" s="172" t="n">
        <v>5.0358</v>
      </c>
      <c r="V33" s="172" t="n">
        <v>5.034862</v>
      </c>
      <c r="W33" s="172" t="n">
        <v>5.033928</v>
      </c>
      <c r="X33" s="172" t="n">
        <v>5.032997</v>
      </c>
      <c r="Y33" s="172" t="n">
        <v>5.032236</v>
      </c>
      <c r="Z33" s="172" t="n">
        <v>5.031476</v>
      </c>
      <c r="AA33" s="172" t="n">
        <v>5.030721</v>
      </c>
      <c r="AB33" s="172" t="n">
        <v>5.030283</v>
      </c>
      <c r="AC33" s="172" t="n">
        <v>5.029759</v>
      </c>
      <c r="AD33" s="172" t="n">
        <v>5.029016</v>
      </c>
      <c r="AE33" s="172" t="n">
        <v>5.028269</v>
      </c>
      <c r="AF33" s="172" t="n">
        <v>5.027519</v>
      </c>
      <c r="AG33" s="172" t="n">
        <v>5.026767</v>
      </c>
      <c r="AH33" s="172" t="n">
        <v>5.026019</v>
      </c>
      <c r="AI33" s="169" t="n">
        <v>-0.000176</v>
      </c>
    </row>
    <row r="34" ht="15" customHeight="1" s="159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2" t="n">
        <v>5.053392</v>
      </c>
      <c r="D34" s="172" t="n">
        <v>5.053022</v>
      </c>
      <c r="E34" s="172" t="n">
        <v>5.052651</v>
      </c>
      <c r="F34" s="172" t="n">
        <v>5.05228</v>
      </c>
      <c r="G34" s="172" t="n">
        <v>5.05191</v>
      </c>
      <c r="H34" s="172" t="n">
        <v>5.05154</v>
      </c>
      <c r="I34" s="172" t="n">
        <v>5.050274</v>
      </c>
      <c r="J34" s="172" t="n">
        <v>5.048923</v>
      </c>
      <c r="K34" s="172" t="n">
        <v>5.04757</v>
      </c>
      <c r="L34" s="172" t="n">
        <v>5.046304</v>
      </c>
      <c r="M34" s="172" t="n">
        <v>5.04504</v>
      </c>
      <c r="N34" s="172" t="n">
        <v>5.043721</v>
      </c>
      <c r="O34" s="172" t="n">
        <v>5.042451</v>
      </c>
      <c r="P34" s="172" t="n">
        <v>5.041181</v>
      </c>
      <c r="Q34" s="172" t="n">
        <v>5.039921</v>
      </c>
      <c r="R34" s="172" t="n">
        <v>5.038661</v>
      </c>
      <c r="S34" s="172" t="n">
        <v>5.037404</v>
      </c>
      <c r="T34" s="172" t="n">
        <v>5.03652</v>
      </c>
      <c r="U34" s="172" t="n">
        <v>5.035636</v>
      </c>
      <c r="V34" s="172" t="n">
        <v>5.034755</v>
      </c>
      <c r="W34" s="172" t="n">
        <v>5.033875</v>
      </c>
      <c r="X34" s="172" t="n">
        <v>5.032996</v>
      </c>
      <c r="Y34" s="172" t="n">
        <v>5.032218</v>
      </c>
      <c r="Z34" s="172" t="n">
        <v>5.03144</v>
      </c>
      <c r="AA34" s="172" t="n">
        <v>5.030665</v>
      </c>
      <c r="AB34" s="172" t="n">
        <v>5.030044</v>
      </c>
      <c r="AC34" s="172" t="n">
        <v>5.02938</v>
      </c>
      <c r="AD34" s="172" t="n">
        <v>5.028612</v>
      </c>
      <c r="AE34" s="172" t="n">
        <v>5.027842</v>
      </c>
      <c r="AF34" s="172" t="n">
        <v>5.027071</v>
      </c>
      <c r="AG34" s="172" t="n">
        <v>5.026297</v>
      </c>
      <c r="AH34" s="172" t="n">
        <v>5.025527</v>
      </c>
      <c r="AI34" s="169" t="n">
        <v>-0.000178</v>
      </c>
    </row>
    <row r="35" ht="15" customHeight="1" s="159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2" t="n">
        <v>5.22228</v>
      </c>
      <c r="D35" s="172" t="n">
        <v>5.22228</v>
      </c>
      <c r="E35" s="172" t="n">
        <v>5.22228</v>
      </c>
      <c r="F35" s="172" t="n">
        <v>5.22228</v>
      </c>
      <c r="G35" s="172" t="n">
        <v>5.22228</v>
      </c>
      <c r="H35" s="172" t="n">
        <v>5.22228</v>
      </c>
      <c r="I35" s="172" t="n">
        <v>5.22228</v>
      </c>
      <c r="J35" s="172" t="n">
        <v>5.22228</v>
      </c>
      <c r="K35" s="172" t="n">
        <v>5.22228</v>
      </c>
      <c r="L35" s="172" t="n">
        <v>5.22228</v>
      </c>
      <c r="M35" s="172" t="n">
        <v>5.22228</v>
      </c>
      <c r="N35" s="172" t="n">
        <v>5.22228</v>
      </c>
      <c r="O35" s="172" t="n">
        <v>5.22228</v>
      </c>
      <c r="P35" s="172" t="n">
        <v>5.22228</v>
      </c>
      <c r="Q35" s="172" t="n">
        <v>5.22228</v>
      </c>
      <c r="R35" s="172" t="n">
        <v>5.22228</v>
      </c>
      <c r="S35" s="172" t="n">
        <v>5.22228</v>
      </c>
      <c r="T35" s="172" t="n">
        <v>5.22228</v>
      </c>
      <c r="U35" s="172" t="n">
        <v>5.22228</v>
      </c>
      <c r="V35" s="172" t="n">
        <v>5.22228</v>
      </c>
      <c r="W35" s="172" t="n">
        <v>5.22228</v>
      </c>
      <c r="X35" s="172" t="n">
        <v>5.22228</v>
      </c>
      <c r="Y35" s="172" t="n">
        <v>5.22228</v>
      </c>
      <c r="Z35" s="172" t="n">
        <v>5.22228</v>
      </c>
      <c r="AA35" s="172" t="n">
        <v>5.22228</v>
      </c>
      <c r="AB35" s="172" t="n">
        <v>5.22228</v>
      </c>
      <c r="AC35" s="172" t="n">
        <v>5.22228</v>
      </c>
      <c r="AD35" s="172" t="n">
        <v>5.22228</v>
      </c>
      <c r="AE35" s="172" t="n">
        <v>5.22228</v>
      </c>
      <c r="AF35" s="172" t="n">
        <v>5.22228</v>
      </c>
      <c r="AG35" s="172" t="n">
        <v>5.22228</v>
      </c>
      <c r="AH35" s="172" t="n">
        <v>5.22228</v>
      </c>
      <c r="AI35" s="169" t="n">
        <v>0</v>
      </c>
    </row>
    <row r="36" ht="15" customHeight="1" s="159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2" t="n">
        <v>5.22228</v>
      </c>
      <c r="D36" s="172" t="n">
        <v>5.22228</v>
      </c>
      <c r="E36" s="172" t="n">
        <v>5.22228</v>
      </c>
      <c r="F36" s="172" t="n">
        <v>5.22228</v>
      </c>
      <c r="G36" s="172" t="n">
        <v>5.22228</v>
      </c>
      <c r="H36" s="172" t="n">
        <v>5.22228</v>
      </c>
      <c r="I36" s="172" t="n">
        <v>5.22228</v>
      </c>
      <c r="J36" s="172" t="n">
        <v>5.22228</v>
      </c>
      <c r="K36" s="172" t="n">
        <v>5.22228</v>
      </c>
      <c r="L36" s="172" t="n">
        <v>5.22228</v>
      </c>
      <c r="M36" s="172" t="n">
        <v>5.22228</v>
      </c>
      <c r="N36" s="172" t="n">
        <v>5.22228</v>
      </c>
      <c r="O36" s="172" t="n">
        <v>5.22228</v>
      </c>
      <c r="P36" s="172" t="n">
        <v>5.22228</v>
      </c>
      <c r="Q36" s="172" t="n">
        <v>5.22228</v>
      </c>
      <c r="R36" s="172" t="n">
        <v>5.22228</v>
      </c>
      <c r="S36" s="172" t="n">
        <v>5.22228</v>
      </c>
      <c r="T36" s="172" t="n">
        <v>5.22228</v>
      </c>
      <c r="U36" s="172" t="n">
        <v>5.22228</v>
      </c>
      <c r="V36" s="172" t="n">
        <v>5.22228</v>
      </c>
      <c r="W36" s="172" t="n">
        <v>5.22228</v>
      </c>
      <c r="X36" s="172" t="n">
        <v>5.22228</v>
      </c>
      <c r="Y36" s="172" t="n">
        <v>5.22228</v>
      </c>
      <c r="Z36" s="172" t="n">
        <v>5.22228</v>
      </c>
      <c r="AA36" s="172" t="n">
        <v>5.22228</v>
      </c>
      <c r="AB36" s="172" t="n">
        <v>5.22228</v>
      </c>
      <c r="AC36" s="172" t="n">
        <v>5.22228</v>
      </c>
      <c r="AD36" s="172" t="n">
        <v>5.22228</v>
      </c>
      <c r="AE36" s="172" t="n">
        <v>5.22228</v>
      </c>
      <c r="AF36" s="172" t="n">
        <v>5.22228</v>
      </c>
      <c r="AG36" s="172" t="n">
        <v>5.22228</v>
      </c>
      <c r="AH36" s="172" t="n">
        <v>5.22228</v>
      </c>
      <c r="AI36" s="169" t="n">
        <v>0</v>
      </c>
    </row>
    <row r="37" ht="15" customHeight="1" s="159">
      <c r="A37" s="21" t="inlineStr">
        <is>
          <t>CNV000:aa_PentanesPlus</t>
        </is>
      </c>
      <c r="B37" s="26" t="inlineStr">
        <is>
          <t xml:space="preserve">  Natural Gasoline</t>
        </is>
      </c>
      <c r="C37" s="172" t="n">
        <v>4.62</v>
      </c>
      <c r="D37" s="172" t="n">
        <v>4.62</v>
      </c>
      <c r="E37" s="172" t="n">
        <v>4.62</v>
      </c>
      <c r="F37" s="172" t="n">
        <v>4.62</v>
      </c>
      <c r="G37" s="172" t="n">
        <v>4.62</v>
      </c>
      <c r="H37" s="172" t="n">
        <v>4.62</v>
      </c>
      <c r="I37" s="172" t="n">
        <v>4.62</v>
      </c>
      <c r="J37" s="172" t="n">
        <v>4.62</v>
      </c>
      <c r="K37" s="172" t="n">
        <v>4.62</v>
      </c>
      <c r="L37" s="172" t="n">
        <v>4.62</v>
      </c>
      <c r="M37" s="172" t="n">
        <v>4.62</v>
      </c>
      <c r="N37" s="172" t="n">
        <v>4.62</v>
      </c>
      <c r="O37" s="172" t="n">
        <v>4.62</v>
      </c>
      <c r="P37" s="172" t="n">
        <v>4.62</v>
      </c>
      <c r="Q37" s="172" t="n">
        <v>4.62</v>
      </c>
      <c r="R37" s="172" t="n">
        <v>4.62</v>
      </c>
      <c r="S37" s="172" t="n">
        <v>4.62</v>
      </c>
      <c r="T37" s="172" t="n">
        <v>4.62</v>
      </c>
      <c r="U37" s="172" t="n">
        <v>4.62</v>
      </c>
      <c r="V37" s="172" t="n">
        <v>4.62</v>
      </c>
      <c r="W37" s="172" t="n">
        <v>4.62</v>
      </c>
      <c r="X37" s="172" t="n">
        <v>4.62</v>
      </c>
      <c r="Y37" s="172" t="n">
        <v>4.62</v>
      </c>
      <c r="Z37" s="172" t="n">
        <v>4.62</v>
      </c>
      <c r="AA37" s="172" t="n">
        <v>4.62</v>
      </c>
      <c r="AB37" s="172" t="n">
        <v>4.62</v>
      </c>
      <c r="AC37" s="172" t="n">
        <v>4.62</v>
      </c>
      <c r="AD37" s="172" t="n">
        <v>4.62</v>
      </c>
      <c r="AE37" s="172" t="n">
        <v>4.62</v>
      </c>
      <c r="AF37" s="172" t="n">
        <v>4.62</v>
      </c>
      <c r="AG37" s="172" t="n">
        <v>4.62</v>
      </c>
      <c r="AH37" s="172" t="n">
        <v>4.62</v>
      </c>
      <c r="AI37" s="169" t="n">
        <v>0</v>
      </c>
    </row>
    <row r="38" ht="15" customHeight="1" s="159">
      <c r="A38" s="21" t="inlineStr">
        <is>
          <t>CNV000:aa_OtherPetroleu</t>
        </is>
      </c>
      <c r="B38" s="26" t="inlineStr">
        <is>
          <t xml:space="preserve">  Other Petroleum</t>
        </is>
      </c>
      <c r="C38" s="172" t="n">
        <v>5.8</v>
      </c>
      <c r="D38" s="172" t="n">
        <v>5.8</v>
      </c>
      <c r="E38" s="172" t="n">
        <v>5.8</v>
      </c>
      <c r="F38" s="172" t="n">
        <v>5.8</v>
      </c>
      <c r="G38" s="172" t="n">
        <v>5.8</v>
      </c>
      <c r="H38" s="172" t="n">
        <v>5.8</v>
      </c>
      <c r="I38" s="172" t="n">
        <v>5.8</v>
      </c>
      <c r="J38" s="172" t="n">
        <v>5.8</v>
      </c>
      <c r="K38" s="172" t="n">
        <v>5.8</v>
      </c>
      <c r="L38" s="172" t="n">
        <v>5.8</v>
      </c>
      <c r="M38" s="172" t="n">
        <v>5.8</v>
      </c>
      <c r="N38" s="172" t="n">
        <v>5.8</v>
      </c>
      <c r="O38" s="172" t="n">
        <v>5.8</v>
      </c>
      <c r="P38" s="172" t="n">
        <v>5.8</v>
      </c>
      <c r="Q38" s="172" t="n">
        <v>5.8</v>
      </c>
      <c r="R38" s="172" t="n">
        <v>5.8</v>
      </c>
      <c r="S38" s="172" t="n">
        <v>5.8</v>
      </c>
      <c r="T38" s="172" t="n">
        <v>5.8</v>
      </c>
      <c r="U38" s="172" t="n">
        <v>5.8</v>
      </c>
      <c r="V38" s="172" t="n">
        <v>5.8</v>
      </c>
      <c r="W38" s="172" t="n">
        <v>5.8</v>
      </c>
      <c r="X38" s="172" t="n">
        <v>5.8</v>
      </c>
      <c r="Y38" s="172" t="n">
        <v>5.8</v>
      </c>
      <c r="Z38" s="172" t="n">
        <v>5.8</v>
      </c>
      <c r="AA38" s="172" t="n">
        <v>5.8</v>
      </c>
      <c r="AB38" s="172" t="n">
        <v>5.8</v>
      </c>
      <c r="AC38" s="172" t="n">
        <v>5.8</v>
      </c>
      <c r="AD38" s="172" t="n">
        <v>5.8</v>
      </c>
      <c r="AE38" s="172" t="n">
        <v>5.8</v>
      </c>
      <c r="AF38" s="172" t="n">
        <v>5.8</v>
      </c>
      <c r="AG38" s="172" t="n">
        <v>5.8</v>
      </c>
      <c r="AH38" s="172" t="n">
        <v>5.8</v>
      </c>
      <c r="AI38" s="169" t="n">
        <v>0</v>
      </c>
    </row>
    <row r="39" ht="15" customHeight="1" s="159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2" t="n">
        <v>5.435604</v>
      </c>
      <c r="D39" s="172" t="n">
        <v>5.435604</v>
      </c>
      <c r="E39" s="172" t="n">
        <v>5.435604</v>
      </c>
      <c r="F39" s="172" t="n">
        <v>5.435604</v>
      </c>
      <c r="G39" s="172" t="n">
        <v>5.435604</v>
      </c>
      <c r="H39" s="172" t="n">
        <v>5.435604</v>
      </c>
      <c r="I39" s="172" t="n">
        <v>5.435604</v>
      </c>
      <c r="J39" s="172" t="n">
        <v>5.435604</v>
      </c>
      <c r="K39" s="172" t="n">
        <v>5.435604</v>
      </c>
      <c r="L39" s="172" t="n">
        <v>5.435604</v>
      </c>
      <c r="M39" s="172" t="n">
        <v>5.435604</v>
      </c>
      <c r="N39" s="172" t="n">
        <v>5.435604</v>
      </c>
      <c r="O39" s="172" t="n">
        <v>5.435604</v>
      </c>
      <c r="P39" s="172" t="n">
        <v>5.435604</v>
      </c>
      <c r="Q39" s="172" t="n">
        <v>5.435604</v>
      </c>
      <c r="R39" s="172" t="n">
        <v>5.435604</v>
      </c>
      <c r="S39" s="172" t="n">
        <v>5.435604</v>
      </c>
      <c r="T39" s="172" t="n">
        <v>5.435604</v>
      </c>
      <c r="U39" s="172" t="n">
        <v>5.435604</v>
      </c>
      <c r="V39" s="172" t="n">
        <v>5.435604</v>
      </c>
      <c r="W39" s="172" t="n">
        <v>5.435604</v>
      </c>
      <c r="X39" s="172" t="n">
        <v>5.435604</v>
      </c>
      <c r="Y39" s="172" t="n">
        <v>5.435604</v>
      </c>
      <c r="Z39" s="172" t="n">
        <v>5.435604</v>
      </c>
      <c r="AA39" s="172" t="n">
        <v>5.435604</v>
      </c>
      <c r="AB39" s="172" t="n">
        <v>5.435604</v>
      </c>
      <c r="AC39" s="172" t="n">
        <v>5.435604</v>
      </c>
      <c r="AD39" s="172" t="n">
        <v>5.435604</v>
      </c>
      <c r="AE39" s="172" t="n">
        <v>5.435604</v>
      </c>
      <c r="AF39" s="172" t="n">
        <v>5.435604</v>
      </c>
      <c r="AG39" s="172" t="n">
        <v>5.435604</v>
      </c>
      <c r="AH39" s="172" t="n">
        <v>5.435604</v>
      </c>
      <c r="AI39" s="169" t="n">
        <v>0</v>
      </c>
    </row>
    <row r="40" ht="15" customHeight="1" s="159">
      <c r="A40" s="21" t="inlineStr">
        <is>
          <t>CNV000:aa_PetroleumCoke</t>
        </is>
      </c>
      <c r="B40" s="26" t="inlineStr">
        <is>
          <t xml:space="preserve">  Petroleum Coke</t>
        </is>
      </c>
      <c r="C40" s="172" t="n">
        <v>6.287</v>
      </c>
      <c r="D40" s="172" t="n">
        <v>6.287</v>
      </c>
      <c r="E40" s="172" t="n">
        <v>6.287</v>
      </c>
      <c r="F40" s="172" t="n">
        <v>6.287</v>
      </c>
      <c r="G40" s="172" t="n">
        <v>6.287</v>
      </c>
      <c r="H40" s="172" t="n">
        <v>6.287</v>
      </c>
      <c r="I40" s="172" t="n">
        <v>6.287</v>
      </c>
      <c r="J40" s="172" t="n">
        <v>6.287</v>
      </c>
      <c r="K40" s="172" t="n">
        <v>6.287</v>
      </c>
      <c r="L40" s="172" t="n">
        <v>6.287</v>
      </c>
      <c r="M40" s="172" t="n">
        <v>6.287</v>
      </c>
      <c r="N40" s="172" t="n">
        <v>6.287</v>
      </c>
      <c r="O40" s="172" t="n">
        <v>6.287</v>
      </c>
      <c r="P40" s="172" t="n">
        <v>6.287</v>
      </c>
      <c r="Q40" s="172" t="n">
        <v>6.287</v>
      </c>
      <c r="R40" s="172" t="n">
        <v>6.287</v>
      </c>
      <c r="S40" s="172" t="n">
        <v>6.287</v>
      </c>
      <c r="T40" s="172" t="n">
        <v>6.287</v>
      </c>
      <c r="U40" s="172" t="n">
        <v>6.287</v>
      </c>
      <c r="V40" s="172" t="n">
        <v>6.287</v>
      </c>
      <c r="W40" s="172" t="n">
        <v>6.287</v>
      </c>
      <c r="X40" s="172" t="n">
        <v>6.287</v>
      </c>
      <c r="Y40" s="172" t="n">
        <v>6.287</v>
      </c>
      <c r="Z40" s="172" t="n">
        <v>6.287</v>
      </c>
      <c r="AA40" s="172" t="n">
        <v>6.287</v>
      </c>
      <c r="AB40" s="172" t="n">
        <v>6.287</v>
      </c>
      <c r="AC40" s="172" t="n">
        <v>6.287</v>
      </c>
      <c r="AD40" s="172" t="n">
        <v>6.287</v>
      </c>
      <c r="AE40" s="172" t="n">
        <v>6.287</v>
      </c>
      <c r="AF40" s="172" t="n">
        <v>6.287</v>
      </c>
      <c r="AG40" s="172" t="n">
        <v>6.287</v>
      </c>
      <c r="AH40" s="172" t="n">
        <v>6.287</v>
      </c>
      <c r="AI40" s="169" t="n">
        <v>0</v>
      </c>
    </row>
    <row r="41" ht="15" customHeight="1" s="159">
      <c r="A41" s="21" t="inlineStr">
        <is>
          <t>CNV000:aa_ResidualFuel</t>
        </is>
      </c>
      <c r="B41" s="26" t="inlineStr">
        <is>
          <t xml:space="preserve">  Residual Fuel</t>
        </is>
      </c>
      <c r="C41" s="172" t="n">
        <v>6.287</v>
      </c>
      <c r="D41" s="172" t="n">
        <v>6.287</v>
      </c>
      <c r="E41" s="172" t="n">
        <v>6.287</v>
      </c>
      <c r="F41" s="172" t="n">
        <v>6.287</v>
      </c>
      <c r="G41" s="172" t="n">
        <v>6.287</v>
      </c>
      <c r="H41" s="172" t="n">
        <v>6.287</v>
      </c>
      <c r="I41" s="172" t="n">
        <v>6.287</v>
      </c>
      <c r="J41" s="172" t="n">
        <v>6.287</v>
      </c>
      <c r="K41" s="172" t="n">
        <v>6.287</v>
      </c>
      <c r="L41" s="172" t="n">
        <v>6.287</v>
      </c>
      <c r="M41" s="172" t="n">
        <v>6.287</v>
      </c>
      <c r="N41" s="172" t="n">
        <v>6.287</v>
      </c>
      <c r="O41" s="172" t="n">
        <v>6.287</v>
      </c>
      <c r="P41" s="172" t="n">
        <v>6.287</v>
      </c>
      <c r="Q41" s="172" t="n">
        <v>6.287</v>
      </c>
      <c r="R41" s="172" t="n">
        <v>6.287</v>
      </c>
      <c r="S41" s="172" t="n">
        <v>6.287</v>
      </c>
      <c r="T41" s="172" t="n">
        <v>6.287</v>
      </c>
      <c r="U41" s="172" t="n">
        <v>6.287</v>
      </c>
      <c r="V41" s="172" t="n">
        <v>6.287</v>
      </c>
      <c r="W41" s="172" t="n">
        <v>6.287</v>
      </c>
      <c r="X41" s="172" t="n">
        <v>6.287</v>
      </c>
      <c r="Y41" s="172" t="n">
        <v>6.287</v>
      </c>
      <c r="Z41" s="172" t="n">
        <v>6.287</v>
      </c>
      <c r="AA41" s="172" t="n">
        <v>6.287</v>
      </c>
      <c r="AB41" s="172" t="n">
        <v>6.287</v>
      </c>
      <c r="AC41" s="172" t="n">
        <v>6.287</v>
      </c>
      <c r="AD41" s="172" t="n">
        <v>6.287</v>
      </c>
      <c r="AE41" s="172" t="n">
        <v>6.287</v>
      </c>
      <c r="AF41" s="172" t="n">
        <v>6.287</v>
      </c>
      <c r="AG41" s="172" t="n">
        <v>6.287</v>
      </c>
      <c r="AH41" s="172" t="n">
        <v>6.287</v>
      </c>
      <c r="AI41" s="169" t="n">
        <v>0</v>
      </c>
    </row>
    <row r="42" ht="15" customHeight="1" s="159">
      <c r="A42" s="21" t="inlineStr">
        <is>
          <t>CNV000:aa_StillGas</t>
        </is>
      </c>
      <c r="B42" s="26" t="inlineStr">
        <is>
          <t xml:space="preserve">  Still Gas</t>
        </is>
      </c>
      <c r="C42" s="172" t="n">
        <v>6.287</v>
      </c>
      <c r="D42" s="172" t="n">
        <v>6.287</v>
      </c>
      <c r="E42" s="172" t="n">
        <v>6.287</v>
      </c>
      <c r="F42" s="172" t="n">
        <v>6.287</v>
      </c>
      <c r="G42" s="172" t="n">
        <v>6.287</v>
      </c>
      <c r="H42" s="172" t="n">
        <v>6.287</v>
      </c>
      <c r="I42" s="172" t="n">
        <v>6.287</v>
      </c>
      <c r="J42" s="172" t="n">
        <v>6.287</v>
      </c>
      <c r="K42" s="172" t="n">
        <v>6.287</v>
      </c>
      <c r="L42" s="172" t="n">
        <v>6.287</v>
      </c>
      <c r="M42" s="172" t="n">
        <v>6.287</v>
      </c>
      <c r="N42" s="172" t="n">
        <v>6.287</v>
      </c>
      <c r="O42" s="172" t="n">
        <v>6.287</v>
      </c>
      <c r="P42" s="172" t="n">
        <v>6.287</v>
      </c>
      <c r="Q42" s="172" t="n">
        <v>6.287</v>
      </c>
      <c r="R42" s="172" t="n">
        <v>6.287</v>
      </c>
      <c r="S42" s="172" t="n">
        <v>6.287</v>
      </c>
      <c r="T42" s="172" t="n">
        <v>6.287</v>
      </c>
      <c r="U42" s="172" t="n">
        <v>6.287</v>
      </c>
      <c r="V42" s="172" t="n">
        <v>6.287</v>
      </c>
      <c r="W42" s="172" t="n">
        <v>6.287</v>
      </c>
      <c r="X42" s="172" t="n">
        <v>6.287</v>
      </c>
      <c r="Y42" s="172" t="n">
        <v>6.287</v>
      </c>
      <c r="Z42" s="172" t="n">
        <v>6.287</v>
      </c>
      <c r="AA42" s="172" t="n">
        <v>6.287</v>
      </c>
      <c r="AB42" s="172" t="n">
        <v>6.287</v>
      </c>
      <c r="AC42" s="172" t="n">
        <v>6.287</v>
      </c>
      <c r="AD42" s="172" t="n">
        <v>6.287</v>
      </c>
      <c r="AE42" s="172" t="n">
        <v>6.287</v>
      </c>
      <c r="AF42" s="172" t="n">
        <v>6.287</v>
      </c>
      <c r="AG42" s="172" t="n">
        <v>6.287</v>
      </c>
      <c r="AH42" s="172" t="n">
        <v>6.287</v>
      </c>
      <c r="AI42" s="169" t="n">
        <v>0</v>
      </c>
    </row>
    <row r="43" ht="15" customHeight="1" s="159">
      <c r="A43" s="21" t="inlineStr">
        <is>
          <t>CNV000:aa_UnfinishOilIm</t>
        </is>
      </c>
      <c r="B43" s="26" t="inlineStr">
        <is>
          <t xml:space="preserve">  Unfinished Oils</t>
        </is>
      </c>
      <c r="C43" s="172" t="n">
        <v>6.153794</v>
      </c>
      <c r="D43" s="172" t="n">
        <v>6.194235</v>
      </c>
      <c r="E43" s="172" t="n">
        <v>6.189125</v>
      </c>
      <c r="F43" s="172" t="n">
        <v>6.185256</v>
      </c>
      <c r="G43" s="172" t="n">
        <v>6.178966</v>
      </c>
      <c r="H43" s="172" t="n">
        <v>6.172843</v>
      </c>
      <c r="I43" s="172" t="n">
        <v>6.165823</v>
      </c>
      <c r="J43" s="172" t="n">
        <v>6.157691</v>
      </c>
      <c r="K43" s="172" t="n">
        <v>6.15875</v>
      </c>
      <c r="L43" s="172" t="n">
        <v>6.159815</v>
      </c>
      <c r="M43" s="172" t="n">
        <v>6.160887</v>
      </c>
      <c r="N43" s="172" t="n">
        <v>6.162986</v>
      </c>
      <c r="O43" s="172" t="n">
        <v>6.163051</v>
      </c>
      <c r="P43" s="172" t="n">
        <v>6.164641</v>
      </c>
      <c r="Q43" s="172" t="n">
        <v>6.165243</v>
      </c>
      <c r="R43" s="172" t="n">
        <v>6.16635</v>
      </c>
      <c r="S43" s="172" t="n">
        <v>6.167464</v>
      </c>
      <c r="T43" s="172" t="n">
        <v>6.168586</v>
      </c>
      <c r="U43" s="172" t="n">
        <v>6.169715</v>
      </c>
      <c r="V43" s="172" t="n">
        <v>6.170851</v>
      </c>
      <c r="W43" s="172" t="n">
        <v>6.171995</v>
      </c>
      <c r="X43" s="172" t="n">
        <v>6.173145</v>
      </c>
      <c r="Y43" s="172" t="n">
        <v>6.174229</v>
      </c>
      <c r="Z43" s="172" t="n">
        <v>6.175396</v>
      </c>
      <c r="AA43" s="172" t="n">
        <v>6.176572</v>
      </c>
      <c r="AB43" s="172" t="n">
        <v>6.177754</v>
      </c>
      <c r="AC43" s="172" t="n">
        <v>6.178945</v>
      </c>
      <c r="AD43" s="172" t="n">
        <v>6.180144</v>
      </c>
      <c r="AE43" s="172" t="n">
        <v>6.181352</v>
      </c>
      <c r="AF43" s="172" t="n">
        <v>6.182567</v>
      </c>
      <c r="AG43" s="172" t="n">
        <v>6.183791</v>
      </c>
      <c r="AH43" s="172" t="n">
        <v>6.185023</v>
      </c>
      <c r="AI43" s="169" t="n">
        <v>0.000163</v>
      </c>
    </row>
    <row r="44" ht="15" customHeight="1" s="159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2" t="n">
        <v>5.122477</v>
      </c>
      <c r="D44" s="172" t="n">
        <v>5.07284</v>
      </c>
      <c r="E44" s="172" t="n">
        <v>5.112672</v>
      </c>
      <c r="F44" s="172" t="n">
        <v>5.107801</v>
      </c>
      <c r="G44" s="172" t="n">
        <v>5.106295</v>
      </c>
      <c r="H44" s="172" t="n">
        <v>5.102963</v>
      </c>
      <c r="I44" s="172" t="n">
        <v>5.10178</v>
      </c>
      <c r="J44" s="172" t="n">
        <v>5.100844</v>
      </c>
      <c r="K44" s="172" t="n">
        <v>5.097609</v>
      </c>
      <c r="L44" s="172" t="n">
        <v>5.097109</v>
      </c>
      <c r="M44" s="172" t="n">
        <v>5.095479</v>
      </c>
      <c r="N44" s="172" t="n">
        <v>5.094931</v>
      </c>
      <c r="O44" s="172" t="n">
        <v>5.093499</v>
      </c>
      <c r="P44" s="172" t="n">
        <v>5.092192</v>
      </c>
      <c r="Q44" s="172" t="n">
        <v>5.089801</v>
      </c>
      <c r="R44" s="172" t="n">
        <v>5.090094</v>
      </c>
      <c r="S44" s="172" t="n">
        <v>5.089013</v>
      </c>
      <c r="T44" s="172" t="n">
        <v>5.086925</v>
      </c>
      <c r="U44" s="172" t="n">
        <v>5.086362</v>
      </c>
      <c r="V44" s="172" t="n">
        <v>5.08569</v>
      </c>
      <c r="W44" s="172" t="n">
        <v>5.084962</v>
      </c>
      <c r="X44" s="172" t="n">
        <v>5.083045</v>
      </c>
      <c r="Y44" s="172" t="n">
        <v>5.083106</v>
      </c>
      <c r="Z44" s="172" t="n">
        <v>5.082249</v>
      </c>
      <c r="AA44" s="172" t="n">
        <v>5.082109</v>
      </c>
      <c r="AB44" s="172" t="n">
        <v>5.081768</v>
      </c>
      <c r="AC44" s="172" t="n">
        <v>5.082486</v>
      </c>
      <c r="AD44" s="172" t="n">
        <v>5.081576</v>
      </c>
      <c r="AE44" s="172" t="n">
        <v>5.081859</v>
      </c>
      <c r="AF44" s="172" t="n">
        <v>5.082116</v>
      </c>
      <c r="AG44" s="172" t="n">
        <v>5.081609</v>
      </c>
      <c r="AH44" s="172" t="n">
        <v>5.082578</v>
      </c>
      <c r="AI44" s="169" t="n">
        <v>-0.000252</v>
      </c>
    </row>
    <row r="45" ht="15" customHeight="1" s="159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2" t="n">
        <v>5.826358</v>
      </c>
      <c r="D45" s="172" t="n">
        <v>5.904189</v>
      </c>
      <c r="E45" s="172" t="n">
        <v>5.82424</v>
      </c>
      <c r="F45" s="172" t="n">
        <v>5.821894</v>
      </c>
      <c r="G45" s="172" t="n">
        <v>5.809876</v>
      </c>
      <c r="H45" s="172" t="n">
        <v>5.811993</v>
      </c>
      <c r="I45" s="172" t="n">
        <v>5.793793</v>
      </c>
      <c r="J45" s="172" t="n">
        <v>5.80597</v>
      </c>
      <c r="K45" s="172" t="n">
        <v>5.823914</v>
      </c>
      <c r="L45" s="172" t="n">
        <v>5.827754</v>
      </c>
      <c r="M45" s="172" t="n">
        <v>5.840784</v>
      </c>
      <c r="N45" s="172" t="n">
        <v>5.854877</v>
      </c>
      <c r="O45" s="172" t="n">
        <v>5.86724</v>
      </c>
      <c r="P45" s="172" t="n">
        <v>5.840265</v>
      </c>
      <c r="Q45" s="172" t="n">
        <v>5.778894</v>
      </c>
      <c r="R45" s="172" t="n">
        <v>5.729787</v>
      </c>
      <c r="S45" s="172" t="n">
        <v>5.704897</v>
      </c>
      <c r="T45" s="172" t="n">
        <v>5.651903</v>
      </c>
      <c r="U45" s="172" t="n">
        <v>5.600453</v>
      </c>
      <c r="V45" s="172" t="n">
        <v>5.545398</v>
      </c>
      <c r="W45" s="172" t="n">
        <v>5.511117</v>
      </c>
      <c r="X45" s="172" t="n">
        <v>5.486877</v>
      </c>
      <c r="Y45" s="172" t="n">
        <v>5.468671</v>
      </c>
      <c r="Z45" s="172" t="n">
        <v>5.439244</v>
      </c>
      <c r="AA45" s="172" t="n">
        <v>5.407942</v>
      </c>
      <c r="AB45" s="172" t="n">
        <v>5.361335</v>
      </c>
      <c r="AC45" s="172" t="n">
        <v>5.322887</v>
      </c>
      <c r="AD45" s="172" t="n">
        <v>5.269269</v>
      </c>
      <c r="AE45" s="172" t="n">
        <v>5.233726</v>
      </c>
      <c r="AF45" s="172" t="n">
        <v>5.201461</v>
      </c>
      <c r="AG45" s="172" t="n">
        <v>5.149251</v>
      </c>
      <c r="AH45" s="172" t="n">
        <v>5.068886</v>
      </c>
      <c r="AI45" s="169" t="n">
        <v>-0.004483</v>
      </c>
    </row>
    <row r="46" ht="15" customHeight="1" s="159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2" t="n">
        <v>5.100351</v>
      </c>
      <c r="D46" s="172" t="n">
        <v>5.19095</v>
      </c>
      <c r="E46" s="172" t="n">
        <v>5.138597</v>
      </c>
      <c r="F46" s="172" t="n">
        <v>5.089464</v>
      </c>
      <c r="G46" s="172" t="n">
        <v>5.104694</v>
      </c>
      <c r="H46" s="172" t="n">
        <v>5.134517</v>
      </c>
      <c r="I46" s="172" t="n">
        <v>5.106856</v>
      </c>
      <c r="J46" s="172" t="n">
        <v>5.100668</v>
      </c>
      <c r="K46" s="172" t="n">
        <v>5.076242</v>
      </c>
      <c r="L46" s="172" t="n">
        <v>5.06989</v>
      </c>
      <c r="M46" s="172" t="n">
        <v>5.063272</v>
      </c>
      <c r="N46" s="172" t="n">
        <v>5.057621</v>
      </c>
      <c r="O46" s="172" t="n">
        <v>5.072187</v>
      </c>
      <c r="P46" s="172" t="n">
        <v>5.077088</v>
      </c>
      <c r="Q46" s="172" t="n">
        <v>5.061696</v>
      </c>
      <c r="R46" s="172" t="n">
        <v>5.057065</v>
      </c>
      <c r="S46" s="172" t="n">
        <v>5.056965</v>
      </c>
      <c r="T46" s="172" t="n">
        <v>5.04183</v>
      </c>
      <c r="U46" s="172" t="n">
        <v>5.046306</v>
      </c>
      <c r="V46" s="172" t="n">
        <v>5.044818</v>
      </c>
      <c r="W46" s="172" t="n">
        <v>5.040044</v>
      </c>
      <c r="X46" s="172" t="n">
        <v>5.03599</v>
      </c>
      <c r="Y46" s="172" t="n">
        <v>5.040297</v>
      </c>
      <c r="Z46" s="172" t="n">
        <v>5.037262</v>
      </c>
      <c r="AA46" s="172" t="n">
        <v>5.031384</v>
      </c>
      <c r="AB46" s="172" t="n">
        <v>5.032802</v>
      </c>
      <c r="AC46" s="172" t="n">
        <v>5.03141</v>
      </c>
      <c r="AD46" s="172" t="n">
        <v>5.018684</v>
      </c>
      <c r="AE46" s="172" t="n">
        <v>5.01263</v>
      </c>
      <c r="AF46" s="172" t="n">
        <v>5.010322</v>
      </c>
      <c r="AG46" s="172" t="n">
        <v>5.002589</v>
      </c>
      <c r="AH46" s="172" t="n">
        <v>4.99248</v>
      </c>
      <c r="AI46" s="169" t="n">
        <v>-0.0006890000000000001</v>
      </c>
    </row>
    <row r="47" ht="15" customHeight="1" s="159">
      <c r="B47" s="25" t="inlineStr">
        <is>
          <t xml:space="preserve">  Crude Oil</t>
        </is>
      </c>
    </row>
    <row r="48" ht="15" customHeight="1" s="159">
      <c r="A48" s="21" t="inlineStr">
        <is>
          <t>CNV000:aa_CrudeOilProdu</t>
        </is>
      </c>
      <c r="B48" s="39" t="inlineStr">
        <is>
          <t xml:space="preserve">    Production</t>
        </is>
      </c>
      <c r="C48" s="172" t="n">
        <v>5.722563</v>
      </c>
      <c r="D48" s="172" t="n">
        <v>5.71352</v>
      </c>
      <c r="E48" s="172" t="n">
        <v>5.706669</v>
      </c>
      <c r="F48" s="172" t="n">
        <v>5.704025</v>
      </c>
      <c r="G48" s="172" t="n">
        <v>5.703377</v>
      </c>
      <c r="H48" s="172" t="n">
        <v>5.702897</v>
      </c>
      <c r="I48" s="172" t="n">
        <v>5.702689</v>
      </c>
      <c r="J48" s="172" t="n">
        <v>5.703732</v>
      </c>
      <c r="K48" s="172" t="n">
        <v>5.703641</v>
      </c>
      <c r="L48" s="172" t="n">
        <v>5.702661</v>
      </c>
      <c r="M48" s="172" t="n">
        <v>5.701635</v>
      </c>
      <c r="N48" s="172" t="n">
        <v>5.701475</v>
      </c>
      <c r="O48" s="172" t="n">
        <v>5.701417</v>
      </c>
      <c r="P48" s="172" t="n">
        <v>5.702262</v>
      </c>
      <c r="Q48" s="172" t="n">
        <v>5.701519</v>
      </c>
      <c r="R48" s="172" t="n">
        <v>5.700072</v>
      </c>
      <c r="S48" s="172" t="n">
        <v>5.698419</v>
      </c>
      <c r="T48" s="172" t="n">
        <v>5.694129</v>
      </c>
      <c r="U48" s="172" t="n">
        <v>5.690056</v>
      </c>
      <c r="V48" s="172" t="n">
        <v>5.687774</v>
      </c>
      <c r="W48" s="172" t="n">
        <v>5.685159</v>
      </c>
      <c r="X48" s="172" t="n">
        <v>5.686702</v>
      </c>
      <c r="Y48" s="172" t="n">
        <v>5.68638</v>
      </c>
      <c r="Z48" s="172" t="n">
        <v>5.684192</v>
      </c>
      <c r="AA48" s="172" t="n">
        <v>5.682661</v>
      </c>
      <c r="AB48" s="172" t="n">
        <v>5.681334</v>
      </c>
      <c r="AC48" s="172" t="n">
        <v>5.679041</v>
      </c>
      <c r="AD48" s="172" t="n">
        <v>5.680569</v>
      </c>
      <c r="AE48" s="172" t="n">
        <v>5.680705</v>
      </c>
      <c r="AF48" s="172" t="n">
        <v>5.679089</v>
      </c>
      <c r="AG48" s="172" t="n">
        <v>5.677174</v>
      </c>
      <c r="AH48" s="172" t="n">
        <v>5.679273</v>
      </c>
      <c r="AI48" s="169" t="n">
        <v>-0.000245</v>
      </c>
    </row>
    <row r="49" ht="15" customHeight="1" s="159">
      <c r="A49" s="21" t="inlineStr">
        <is>
          <t>CNV000:aa_CrudeOilImpor</t>
        </is>
      </c>
      <c r="B49" s="39" t="inlineStr">
        <is>
          <t xml:space="preserve">    Imports</t>
        </is>
      </c>
      <c r="C49" s="172" t="n">
        <v>6.130524</v>
      </c>
      <c r="D49" s="172" t="n">
        <v>6.084184</v>
      </c>
      <c r="E49" s="172" t="n">
        <v>6.111468</v>
      </c>
      <c r="F49" s="172" t="n">
        <v>6.113081</v>
      </c>
      <c r="G49" s="172" t="n">
        <v>6.118769</v>
      </c>
      <c r="H49" s="172" t="n">
        <v>6.122619</v>
      </c>
      <c r="I49" s="172" t="n">
        <v>6.115864</v>
      </c>
      <c r="J49" s="172" t="n">
        <v>6.119236</v>
      </c>
      <c r="K49" s="172" t="n">
        <v>6.096032</v>
      </c>
      <c r="L49" s="172" t="n">
        <v>6.129145</v>
      </c>
      <c r="M49" s="172" t="n">
        <v>6.131928</v>
      </c>
      <c r="N49" s="172" t="n">
        <v>6.116815</v>
      </c>
      <c r="O49" s="172" t="n">
        <v>6.120201</v>
      </c>
      <c r="P49" s="172" t="n">
        <v>6.13271</v>
      </c>
      <c r="Q49" s="172" t="n">
        <v>6.093342</v>
      </c>
      <c r="R49" s="172" t="n">
        <v>6.118341</v>
      </c>
      <c r="S49" s="172" t="n">
        <v>6.120753</v>
      </c>
      <c r="T49" s="172" t="n">
        <v>6.10043</v>
      </c>
      <c r="U49" s="172" t="n">
        <v>6.11171</v>
      </c>
      <c r="V49" s="172" t="n">
        <v>6.11305</v>
      </c>
      <c r="W49" s="172" t="n">
        <v>6.114948</v>
      </c>
      <c r="X49" s="172" t="n">
        <v>6.107969</v>
      </c>
      <c r="Y49" s="172" t="n">
        <v>6.109843</v>
      </c>
      <c r="Z49" s="172" t="n">
        <v>6.106906</v>
      </c>
      <c r="AA49" s="172" t="n">
        <v>6.11393</v>
      </c>
      <c r="AB49" s="172" t="n">
        <v>6.113346</v>
      </c>
      <c r="AC49" s="172" t="n">
        <v>6.122666</v>
      </c>
      <c r="AD49" s="172" t="n">
        <v>6.107781</v>
      </c>
      <c r="AE49" s="172" t="n">
        <v>6.121242</v>
      </c>
      <c r="AF49" s="172" t="n">
        <v>6.123178</v>
      </c>
      <c r="AG49" s="172" t="n">
        <v>6.124586</v>
      </c>
      <c r="AH49" s="172" t="n">
        <v>6.128642</v>
      </c>
      <c r="AI49" s="169" t="n">
        <v>-1e-05</v>
      </c>
    </row>
    <row r="50" ht="15" customHeight="1" s="159">
      <c r="A50" s="21" t="inlineStr">
        <is>
          <t>CNV000:aa_CrudeOilExpor</t>
        </is>
      </c>
      <c r="B50" s="26" t="inlineStr">
        <is>
          <t xml:space="preserve">    Exports</t>
        </is>
      </c>
      <c r="C50" s="172" t="n">
        <v>5.562288</v>
      </c>
      <c r="D50" s="172" t="n">
        <v>5.5691</v>
      </c>
      <c r="E50" s="172" t="n">
        <v>5.57022</v>
      </c>
      <c r="F50" s="172" t="n">
        <v>5.570899</v>
      </c>
      <c r="G50" s="172" t="n">
        <v>5.571483</v>
      </c>
      <c r="H50" s="172" t="n">
        <v>5.5738</v>
      </c>
      <c r="I50" s="172" t="n">
        <v>5.571373</v>
      </c>
      <c r="J50" s="172" t="n">
        <v>5.5732</v>
      </c>
      <c r="K50" s="172" t="n">
        <v>5.572146</v>
      </c>
      <c r="L50" s="172" t="n">
        <v>5.572308</v>
      </c>
      <c r="M50" s="172" t="n">
        <v>5.57198</v>
      </c>
      <c r="N50" s="172" t="n">
        <v>5.570947</v>
      </c>
      <c r="O50" s="172" t="n">
        <v>5.570102</v>
      </c>
      <c r="P50" s="172" t="n">
        <v>5.570592</v>
      </c>
      <c r="Q50" s="172" t="n">
        <v>5.570013</v>
      </c>
      <c r="R50" s="172" t="n">
        <v>5.571083</v>
      </c>
      <c r="S50" s="172" t="n">
        <v>5.570448</v>
      </c>
      <c r="T50" s="172" t="n">
        <v>5.569338</v>
      </c>
      <c r="U50" s="172" t="n">
        <v>5.570599</v>
      </c>
      <c r="V50" s="172" t="n">
        <v>5.568672</v>
      </c>
      <c r="W50" s="172" t="n">
        <v>5.567814</v>
      </c>
      <c r="X50" s="172" t="n">
        <v>5.576875</v>
      </c>
      <c r="Y50" s="172" t="n">
        <v>5.584314</v>
      </c>
      <c r="Z50" s="172" t="n">
        <v>5.579766</v>
      </c>
      <c r="AA50" s="172" t="n">
        <v>5.576231</v>
      </c>
      <c r="AB50" s="172" t="n">
        <v>5.572698</v>
      </c>
      <c r="AC50" s="172" t="n">
        <v>5.569394</v>
      </c>
      <c r="AD50" s="172" t="n">
        <v>5.564217</v>
      </c>
      <c r="AE50" s="172" t="n">
        <v>5.567464</v>
      </c>
      <c r="AF50" s="172" t="n">
        <v>5.567901</v>
      </c>
      <c r="AG50" s="172" t="n">
        <v>5.566223</v>
      </c>
      <c r="AH50" s="172" t="n">
        <v>5.551153</v>
      </c>
      <c r="AI50" s="169" t="n">
        <v>-6.499999999999999e-05</v>
      </c>
    </row>
    <row r="51" ht="15" customHeight="1" s="159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2" t="n">
        <v>3.682947</v>
      </c>
      <c r="D51" s="172" t="n">
        <v>3.663116</v>
      </c>
      <c r="E51" s="172" t="n">
        <v>3.653924</v>
      </c>
      <c r="F51" s="172" t="n">
        <v>3.661514</v>
      </c>
      <c r="G51" s="172" t="n">
        <v>3.659832</v>
      </c>
      <c r="H51" s="172" t="n">
        <v>3.655703</v>
      </c>
      <c r="I51" s="172" t="n">
        <v>3.65141</v>
      </c>
      <c r="J51" s="172" t="n">
        <v>3.647604</v>
      </c>
      <c r="K51" s="172" t="n">
        <v>3.643152</v>
      </c>
      <c r="L51" s="172" t="n">
        <v>3.640599</v>
      </c>
      <c r="M51" s="172" t="n">
        <v>3.638961</v>
      </c>
      <c r="N51" s="172" t="n">
        <v>3.63795</v>
      </c>
      <c r="O51" s="172" t="n">
        <v>3.636663</v>
      </c>
      <c r="P51" s="172" t="n">
        <v>3.637153</v>
      </c>
      <c r="Q51" s="172" t="n">
        <v>3.637112</v>
      </c>
      <c r="R51" s="172" t="n">
        <v>3.636421</v>
      </c>
      <c r="S51" s="172" t="n">
        <v>3.634947</v>
      </c>
      <c r="T51" s="172" t="n">
        <v>3.634929</v>
      </c>
      <c r="U51" s="172" t="n">
        <v>3.634116</v>
      </c>
      <c r="V51" s="172" t="n">
        <v>3.634389</v>
      </c>
      <c r="W51" s="172" t="n">
        <v>3.634512</v>
      </c>
      <c r="X51" s="172" t="n">
        <v>3.636323</v>
      </c>
      <c r="Y51" s="172" t="n">
        <v>3.636969</v>
      </c>
      <c r="Z51" s="172" t="n">
        <v>3.636831</v>
      </c>
      <c r="AA51" s="172" t="n">
        <v>3.637443</v>
      </c>
      <c r="AB51" s="172" t="n">
        <v>3.63772</v>
      </c>
      <c r="AC51" s="172" t="n">
        <v>3.638049</v>
      </c>
      <c r="AD51" s="172" t="n">
        <v>3.638009</v>
      </c>
      <c r="AE51" s="172" t="n">
        <v>3.637204</v>
      </c>
      <c r="AF51" s="172" t="n">
        <v>3.635921</v>
      </c>
      <c r="AG51" s="172" t="n">
        <v>3.635727</v>
      </c>
      <c r="AH51" s="172" t="n">
        <v>3.635125</v>
      </c>
      <c r="AI51" s="169" t="n">
        <v>-0.000422</v>
      </c>
    </row>
    <row r="53" ht="15" customHeight="1" s="159">
      <c r="B53" s="25" t="inlineStr">
        <is>
          <t>Natural Gas (thousand Btu per cubic foot)</t>
        </is>
      </c>
    </row>
    <row r="54" ht="15" customHeight="1" s="159">
      <c r="A54" s="21" t="inlineStr">
        <is>
          <t>CNV000:ba_Consumption</t>
        </is>
      </c>
      <c r="B54" s="26" t="inlineStr">
        <is>
          <t xml:space="preserve">  Consumption</t>
        </is>
      </c>
      <c r="C54" s="172" t="n">
        <v>1.036</v>
      </c>
      <c r="D54" s="172" t="n">
        <v>1.036</v>
      </c>
      <c r="E54" s="172" t="n">
        <v>1.036</v>
      </c>
      <c r="F54" s="172" t="n">
        <v>1.036</v>
      </c>
      <c r="G54" s="172" t="n">
        <v>1.036</v>
      </c>
      <c r="H54" s="172" t="n">
        <v>1.036</v>
      </c>
      <c r="I54" s="172" t="n">
        <v>1.036</v>
      </c>
      <c r="J54" s="172" t="n">
        <v>1.036</v>
      </c>
      <c r="K54" s="172" t="n">
        <v>1.036</v>
      </c>
      <c r="L54" s="172" t="n">
        <v>1.036</v>
      </c>
      <c r="M54" s="172" t="n">
        <v>1.036</v>
      </c>
      <c r="N54" s="172" t="n">
        <v>1.036</v>
      </c>
      <c r="O54" s="172" t="n">
        <v>1.036</v>
      </c>
      <c r="P54" s="172" t="n">
        <v>1.036</v>
      </c>
      <c r="Q54" s="172" t="n">
        <v>1.036</v>
      </c>
      <c r="R54" s="172" t="n">
        <v>1.036</v>
      </c>
      <c r="S54" s="172" t="n">
        <v>1.036</v>
      </c>
      <c r="T54" s="172" t="n">
        <v>1.036</v>
      </c>
      <c r="U54" s="172" t="n">
        <v>1.036</v>
      </c>
      <c r="V54" s="172" t="n">
        <v>1.036</v>
      </c>
      <c r="W54" s="172" t="n">
        <v>1.036</v>
      </c>
      <c r="X54" s="172" t="n">
        <v>1.036</v>
      </c>
      <c r="Y54" s="172" t="n">
        <v>1.036</v>
      </c>
      <c r="Z54" s="172" t="n">
        <v>1.036</v>
      </c>
      <c r="AA54" s="172" t="n">
        <v>1.036</v>
      </c>
      <c r="AB54" s="172" t="n">
        <v>1.036</v>
      </c>
      <c r="AC54" s="172" t="n">
        <v>1.036</v>
      </c>
      <c r="AD54" s="172" t="n">
        <v>1.036</v>
      </c>
      <c r="AE54" s="172" t="n">
        <v>1.036</v>
      </c>
      <c r="AF54" s="172" t="n">
        <v>1.036</v>
      </c>
      <c r="AG54" s="172" t="n">
        <v>1.036</v>
      </c>
      <c r="AH54" s="172" t="n">
        <v>1.036</v>
      </c>
      <c r="AI54" s="169" t="n">
        <v>0</v>
      </c>
    </row>
    <row r="55" ht="15" customHeight="1" s="159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2" t="n">
        <v>1.033</v>
      </c>
      <c r="D55" s="172" t="n">
        <v>1.033</v>
      </c>
      <c r="E55" s="172" t="n">
        <v>1.033</v>
      </c>
      <c r="F55" s="172" t="n">
        <v>1.033</v>
      </c>
      <c r="G55" s="172" t="n">
        <v>1.033</v>
      </c>
      <c r="H55" s="172" t="n">
        <v>1.033</v>
      </c>
      <c r="I55" s="172" t="n">
        <v>1.033</v>
      </c>
      <c r="J55" s="172" t="n">
        <v>1.033</v>
      </c>
      <c r="K55" s="172" t="n">
        <v>1.033</v>
      </c>
      <c r="L55" s="172" t="n">
        <v>1.033</v>
      </c>
      <c r="M55" s="172" t="n">
        <v>1.033</v>
      </c>
      <c r="N55" s="172" t="n">
        <v>1.033</v>
      </c>
      <c r="O55" s="172" t="n">
        <v>1.033</v>
      </c>
      <c r="P55" s="172" t="n">
        <v>1.033</v>
      </c>
      <c r="Q55" s="172" t="n">
        <v>1.033</v>
      </c>
      <c r="R55" s="172" t="n">
        <v>1.033</v>
      </c>
      <c r="S55" s="172" t="n">
        <v>1.033</v>
      </c>
      <c r="T55" s="172" t="n">
        <v>1.033</v>
      </c>
      <c r="U55" s="172" t="n">
        <v>1.033</v>
      </c>
      <c r="V55" s="172" t="n">
        <v>1.033</v>
      </c>
      <c r="W55" s="172" t="n">
        <v>1.033</v>
      </c>
      <c r="X55" s="172" t="n">
        <v>1.033</v>
      </c>
      <c r="Y55" s="172" t="n">
        <v>1.033</v>
      </c>
      <c r="Z55" s="172" t="n">
        <v>1.033</v>
      </c>
      <c r="AA55" s="172" t="n">
        <v>1.033</v>
      </c>
      <c r="AB55" s="172" t="n">
        <v>1.033</v>
      </c>
      <c r="AC55" s="172" t="n">
        <v>1.033</v>
      </c>
      <c r="AD55" s="172" t="n">
        <v>1.033</v>
      </c>
      <c r="AE55" s="172" t="n">
        <v>1.033</v>
      </c>
      <c r="AF55" s="172" t="n">
        <v>1.033</v>
      </c>
      <c r="AG55" s="172" t="n">
        <v>1.033</v>
      </c>
      <c r="AH55" s="172" t="n">
        <v>1.033</v>
      </c>
      <c r="AI55" s="169" t="n">
        <v>0</v>
      </c>
    </row>
    <row r="56" ht="15" customHeight="1" s="159">
      <c r="A56" s="21" t="inlineStr">
        <is>
          <t>CNV000:ba_Nonutility</t>
        </is>
      </c>
      <c r="B56" s="26" t="inlineStr">
        <is>
          <t xml:space="preserve">    End-use Sector</t>
        </is>
      </c>
      <c r="C56" s="172" t="n">
        <v>1.038</v>
      </c>
      <c r="D56" s="172" t="n">
        <v>1.038</v>
      </c>
      <c r="E56" s="172" t="n">
        <v>1.038</v>
      </c>
      <c r="F56" s="172" t="n">
        <v>1.038</v>
      </c>
      <c r="G56" s="172" t="n">
        <v>1.038</v>
      </c>
      <c r="H56" s="172" t="n">
        <v>1.038</v>
      </c>
      <c r="I56" s="172" t="n">
        <v>1.038</v>
      </c>
      <c r="J56" s="172" t="n">
        <v>1.038</v>
      </c>
      <c r="K56" s="172" t="n">
        <v>1.038</v>
      </c>
      <c r="L56" s="172" t="n">
        <v>1.038</v>
      </c>
      <c r="M56" s="172" t="n">
        <v>1.038</v>
      </c>
      <c r="N56" s="172" t="n">
        <v>1.038</v>
      </c>
      <c r="O56" s="172" t="n">
        <v>1.038</v>
      </c>
      <c r="P56" s="172" t="n">
        <v>1.038</v>
      </c>
      <c r="Q56" s="172" t="n">
        <v>1.038</v>
      </c>
      <c r="R56" s="172" t="n">
        <v>1.038</v>
      </c>
      <c r="S56" s="172" t="n">
        <v>1.038</v>
      </c>
      <c r="T56" s="172" t="n">
        <v>1.038</v>
      </c>
      <c r="U56" s="172" t="n">
        <v>1.038</v>
      </c>
      <c r="V56" s="172" t="n">
        <v>1.038</v>
      </c>
      <c r="W56" s="172" t="n">
        <v>1.038</v>
      </c>
      <c r="X56" s="172" t="n">
        <v>1.038</v>
      </c>
      <c r="Y56" s="172" t="n">
        <v>1.038</v>
      </c>
      <c r="Z56" s="172" t="n">
        <v>1.038</v>
      </c>
      <c r="AA56" s="172" t="n">
        <v>1.038</v>
      </c>
      <c r="AB56" s="172" t="n">
        <v>1.038</v>
      </c>
      <c r="AC56" s="172" t="n">
        <v>1.038</v>
      </c>
      <c r="AD56" s="172" t="n">
        <v>1.038</v>
      </c>
      <c r="AE56" s="172" t="n">
        <v>1.038</v>
      </c>
      <c r="AF56" s="172" t="n">
        <v>1.038</v>
      </c>
      <c r="AG56" s="172" t="n">
        <v>1.038</v>
      </c>
      <c r="AH56" s="172" t="n">
        <v>1.038</v>
      </c>
      <c r="AI56" s="169" t="n">
        <v>0</v>
      </c>
    </row>
    <row r="57" ht="15" customHeight="1" s="159">
      <c r="A57" s="21" t="inlineStr">
        <is>
          <t>CNV000:ba_Production</t>
        </is>
      </c>
      <c r="B57" s="26" t="inlineStr">
        <is>
          <t xml:space="preserve">  Production</t>
        </is>
      </c>
      <c r="C57" s="172" t="n">
        <v>1.036</v>
      </c>
      <c r="D57" s="172" t="n">
        <v>1.036</v>
      </c>
      <c r="E57" s="172" t="n">
        <v>1.036</v>
      </c>
      <c r="F57" s="172" t="n">
        <v>1.036</v>
      </c>
      <c r="G57" s="172" t="n">
        <v>1.036</v>
      </c>
      <c r="H57" s="172" t="n">
        <v>1.036</v>
      </c>
      <c r="I57" s="172" t="n">
        <v>1.036</v>
      </c>
      <c r="J57" s="172" t="n">
        <v>1.036</v>
      </c>
      <c r="K57" s="172" t="n">
        <v>1.036</v>
      </c>
      <c r="L57" s="172" t="n">
        <v>1.036</v>
      </c>
      <c r="M57" s="172" t="n">
        <v>1.036</v>
      </c>
      <c r="N57" s="172" t="n">
        <v>1.036</v>
      </c>
      <c r="O57" s="172" t="n">
        <v>1.036</v>
      </c>
      <c r="P57" s="172" t="n">
        <v>1.036</v>
      </c>
      <c r="Q57" s="172" t="n">
        <v>1.036</v>
      </c>
      <c r="R57" s="172" t="n">
        <v>1.036</v>
      </c>
      <c r="S57" s="172" t="n">
        <v>1.036</v>
      </c>
      <c r="T57" s="172" t="n">
        <v>1.036</v>
      </c>
      <c r="U57" s="172" t="n">
        <v>1.036</v>
      </c>
      <c r="V57" s="172" t="n">
        <v>1.036</v>
      </c>
      <c r="W57" s="172" t="n">
        <v>1.036</v>
      </c>
      <c r="X57" s="172" t="n">
        <v>1.036</v>
      </c>
      <c r="Y57" s="172" t="n">
        <v>1.036</v>
      </c>
      <c r="Z57" s="172" t="n">
        <v>1.036</v>
      </c>
      <c r="AA57" s="172" t="n">
        <v>1.036</v>
      </c>
      <c r="AB57" s="172" t="n">
        <v>1.036</v>
      </c>
      <c r="AC57" s="172" t="n">
        <v>1.036</v>
      </c>
      <c r="AD57" s="172" t="n">
        <v>1.036</v>
      </c>
      <c r="AE57" s="172" t="n">
        <v>1.036</v>
      </c>
      <c r="AF57" s="172" t="n">
        <v>1.036</v>
      </c>
      <c r="AG57" s="172" t="n">
        <v>1.036</v>
      </c>
      <c r="AH57" s="172" t="n">
        <v>1.036</v>
      </c>
      <c r="AI57" s="169" t="n">
        <v>0</v>
      </c>
    </row>
    <row r="58" ht="15" customHeight="1" s="159">
      <c r="A58" s="21" t="inlineStr">
        <is>
          <t>CNV000:ba_Imports</t>
        </is>
      </c>
      <c r="B58" s="26" t="inlineStr">
        <is>
          <t xml:space="preserve">  Imports</t>
        </is>
      </c>
      <c r="C58" s="172" t="n">
        <v>1.025</v>
      </c>
      <c r="D58" s="172" t="n">
        <v>1.025</v>
      </c>
      <c r="E58" s="172" t="n">
        <v>1.025</v>
      </c>
      <c r="F58" s="172" t="n">
        <v>1.025</v>
      </c>
      <c r="G58" s="172" t="n">
        <v>1.025</v>
      </c>
      <c r="H58" s="172" t="n">
        <v>1.025</v>
      </c>
      <c r="I58" s="172" t="n">
        <v>1.025</v>
      </c>
      <c r="J58" s="172" t="n">
        <v>1.025</v>
      </c>
      <c r="K58" s="172" t="n">
        <v>1.025</v>
      </c>
      <c r="L58" s="172" t="n">
        <v>1.025</v>
      </c>
      <c r="M58" s="172" t="n">
        <v>1.025</v>
      </c>
      <c r="N58" s="172" t="n">
        <v>1.025</v>
      </c>
      <c r="O58" s="172" t="n">
        <v>1.025</v>
      </c>
      <c r="P58" s="172" t="n">
        <v>1.025</v>
      </c>
      <c r="Q58" s="172" t="n">
        <v>1.025</v>
      </c>
      <c r="R58" s="172" t="n">
        <v>1.025</v>
      </c>
      <c r="S58" s="172" t="n">
        <v>1.025</v>
      </c>
      <c r="T58" s="172" t="n">
        <v>1.025</v>
      </c>
      <c r="U58" s="172" t="n">
        <v>1.025</v>
      </c>
      <c r="V58" s="172" t="n">
        <v>1.025</v>
      </c>
      <c r="W58" s="172" t="n">
        <v>1.025</v>
      </c>
      <c r="X58" s="172" t="n">
        <v>1.025</v>
      </c>
      <c r="Y58" s="172" t="n">
        <v>1.025</v>
      </c>
      <c r="Z58" s="172" t="n">
        <v>1.025</v>
      </c>
      <c r="AA58" s="172" t="n">
        <v>1.025</v>
      </c>
      <c r="AB58" s="172" t="n">
        <v>1.025</v>
      </c>
      <c r="AC58" s="172" t="n">
        <v>1.025</v>
      </c>
      <c r="AD58" s="172" t="n">
        <v>1.025</v>
      </c>
      <c r="AE58" s="172" t="n">
        <v>1.025</v>
      </c>
      <c r="AF58" s="172" t="n">
        <v>1.025</v>
      </c>
      <c r="AG58" s="172" t="n">
        <v>1.025</v>
      </c>
      <c r="AH58" s="172" t="n">
        <v>1.025</v>
      </c>
      <c r="AI58" s="169" t="n">
        <v>0</v>
      </c>
    </row>
    <row r="59" ht="15" customHeight="1" s="159">
      <c r="A59" s="21" t="inlineStr">
        <is>
          <t>CNV000:ba_Exports</t>
        </is>
      </c>
      <c r="B59" s="26" t="inlineStr">
        <is>
          <t xml:space="preserve">  Exports</t>
        </is>
      </c>
      <c r="C59" s="172" t="n">
        <v>1.009</v>
      </c>
      <c r="D59" s="172" t="n">
        <v>1.009</v>
      </c>
      <c r="E59" s="172" t="n">
        <v>1.009</v>
      </c>
      <c r="F59" s="172" t="n">
        <v>1.009</v>
      </c>
      <c r="G59" s="172" t="n">
        <v>1.009</v>
      </c>
      <c r="H59" s="172" t="n">
        <v>1.009</v>
      </c>
      <c r="I59" s="172" t="n">
        <v>1.009</v>
      </c>
      <c r="J59" s="172" t="n">
        <v>1.009</v>
      </c>
      <c r="K59" s="172" t="n">
        <v>1.009</v>
      </c>
      <c r="L59" s="172" t="n">
        <v>1.009</v>
      </c>
      <c r="M59" s="172" t="n">
        <v>1.009</v>
      </c>
      <c r="N59" s="172" t="n">
        <v>1.009</v>
      </c>
      <c r="O59" s="172" t="n">
        <v>1.009</v>
      </c>
      <c r="P59" s="172" t="n">
        <v>1.009</v>
      </c>
      <c r="Q59" s="172" t="n">
        <v>1.009</v>
      </c>
      <c r="R59" s="172" t="n">
        <v>1.009</v>
      </c>
      <c r="S59" s="172" t="n">
        <v>1.009</v>
      </c>
      <c r="T59" s="172" t="n">
        <v>1.009</v>
      </c>
      <c r="U59" s="172" t="n">
        <v>1.009</v>
      </c>
      <c r="V59" s="172" t="n">
        <v>1.009</v>
      </c>
      <c r="W59" s="172" t="n">
        <v>1.009</v>
      </c>
      <c r="X59" s="172" t="n">
        <v>1.009</v>
      </c>
      <c r="Y59" s="172" t="n">
        <v>1.009</v>
      </c>
      <c r="Z59" s="172" t="n">
        <v>1.009</v>
      </c>
      <c r="AA59" s="172" t="n">
        <v>1.009</v>
      </c>
      <c r="AB59" s="172" t="n">
        <v>1.009</v>
      </c>
      <c r="AC59" s="172" t="n">
        <v>1.009</v>
      </c>
      <c r="AD59" s="172" t="n">
        <v>1.009</v>
      </c>
      <c r="AE59" s="172" t="n">
        <v>1.009</v>
      </c>
      <c r="AF59" s="172" t="n">
        <v>1.009</v>
      </c>
      <c r="AG59" s="172" t="n">
        <v>1.009</v>
      </c>
      <c r="AH59" s="172" t="n">
        <v>1.009</v>
      </c>
      <c r="AI59" s="169" t="n">
        <v>0</v>
      </c>
    </row>
    <row r="60" ht="15" customHeight="1" s="159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2" t="n">
        <v>0.96</v>
      </c>
      <c r="D60" s="172" t="n">
        <v>0.96</v>
      </c>
      <c r="E60" s="172" t="n">
        <v>0.96</v>
      </c>
      <c r="F60" s="172" t="n">
        <v>0.96</v>
      </c>
      <c r="G60" s="172" t="n">
        <v>0.96</v>
      </c>
      <c r="H60" s="172" t="n">
        <v>0.96</v>
      </c>
      <c r="I60" s="172" t="n">
        <v>0.96</v>
      </c>
      <c r="J60" s="172" t="n">
        <v>0.96</v>
      </c>
      <c r="K60" s="172" t="n">
        <v>0.96</v>
      </c>
      <c r="L60" s="172" t="n">
        <v>0.96</v>
      </c>
      <c r="M60" s="172" t="n">
        <v>0.96</v>
      </c>
      <c r="N60" s="172" t="n">
        <v>0.96</v>
      </c>
      <c r="O60" s="172" t="n">
        <v>0.96</v>
      </c>
      <c r="P60" s="172" t="n">
        <v>0.96</v>
      </c>
      <c r="Q60" s="172" t="n">
        <v>0.96</v>
      </c>
      <c r="R60" s="172" t="n">
        <v>0.96</v>
      </c>
      <c r="S60" s="172" t="n">
        <v>0.96</v>
      </c>
      <c r="T60" s="172" t="n">
        <v>0.96</v>
      </c>
      <c r="U60" s="172" t="n">
        <v>0.96</v>
      </c>
      <c r="V60" s="172" t="n">
        <v>0.96</v>
      </c>
      <c r="W60" s="172" t="n">
        <v>0.96</v>
      </c>
      <c r="X60" s="172" t="n">
        <v>0.96</v>
      </c>
      <c r="Y60" s="172" t="n">
        <v>0.96</v>
      </c>
      <c r="Z60" s="172" t="n">
        <v>0.96</v>
      </c>
      <c r="AA60" s="172" t="n">
        <v>0.96</v>
      </c>
      <c r="AB60" s="172" t="n">
        <v>0.96</v>
      </c>
      <c r="AC60" s="172" t="n">
        <v>0.96</v>
      </c>
      <c r="AD60" s="172" t="n">
        <v>0.96</v>
      </c>
      <c r="AE60" s="172" t="n">
        <v>0.96</v>
      </c>
      <c r="AF60" s="172" t="n">
        <v>0.96</v>
      </c>
      <c r="AG60" s="172" t="n">
        <v>0.96</v>
      </c>
      <c r="AH60" s="172" t="n">
        <v>0.96</v>
      </c>
      <c r="AI60" s="169" t="n">
        <v>0</v>
      </c>
    </row>
    <row r="62" ht="15" customHeight="1" s="159">
      <c r="B62" s="25" t="inlineStr">
        <is>
          <t>Coal (million Btu per short ton)</t>
        </is>
      </c>
    </row>
    <row r="63" ht="15" customHeight="1" s="159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69" t="n">
        <v>0.001661</v>
      </c>
    </row>
    <row r="64" ht="15" customHeight="1" s="159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69" t="n">
        <v>-0.000505</v>
      </c>
    </row>
    <row r="65" ht="15" customHeight="1" s="159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69" t="n">
        <v>-0.000306</v>
      </c>
    </row>
    <row r="66" ht="15" customHeight="1" s="159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69" t="n">
        <v>0.001355</v>
      </c>
    </row>
    <row r="67" ht="15" customHeight="1" s="159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69" t="n">
        <v>-0.001231</v>
      </c>
    </row>
    <row r="68" ht="15" customHeight="1" s="159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69" t="n">
        <v>-0.000234</v>
      </c>
    </row>
    <row r="69" ht="15" customHeight="1" s="159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69" t="n">
        <v>-0.000168</v>
      </c>
    </row>
    <row r="70" ht="15" customHeight="1" s="159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69" t="n">
        <v>0.001503</v>
      </c>
    </row>
    <row r="71" ht="15" customHeight="1" s="159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69" t="n">
        <v>0.001061</v>
      </c>
    </row>
    <row r="72" ht="15" customHeight="1" s="159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69" t="n">
        <v>-0.000569</v>
      </c>
    </row>
    <row r="73" ht="15" customHeight="1" s="159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69" t="inlineStr">
        <is>
          <t>- -</t>
        </is>
      </c>
    </row>
    <row r="74" ht="15" customHeight="1" s="159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69" t="n">
        <v>0</v>
      </c>
    </row>
    <row r="76" ht="15" customHeight="1" s="159">
      <c r="B76" s="25" t="inlineStr">
        <is>
          <t>Approximate Heat Rates and Heat Content</t>
        </is>
      </c>
    </row>
    <row r="77" ht="15" customHeight="1" s="159">
      <c r="B77" s="25" t="inlineStr">
        <is>
          <t>(Btu per kilowatthour)</t>
        </is>
      </c>
    </row>
    <row r="78" ht="15" customHeight="1" s="159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69" t="n">
        <v>0</v>
      </c>
    </row>
    <row r="79" ht="15" customHeight="1" s="159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69" t="n">
        <v>-0.005053</v>
      </c>
    </row>
    <row r="80" ht="15" customHeight="1" s="159">
      <c r="B80" s="162" t="inlineStr">
        <is>
          <t xml:space="preserve">   1/ Includes ethane, natural gasoline, and refinery olefins.</t>
        </is>
      </c>
      <c r="C80" s="163" t="n"/>
      <c r="D80" s="163" t="n"/>
      <c r="E80" s="163" t="n"/>
      <c r="F80" s="163" t="n"/>
      <c r="G80" s="163" t="n"/>
      <c r="H80" s="163" t="n"/>
      <c r="I80" s="163" t="n"/>
      <c r="J80" s="163" t="n"/>
      <c r="K80" s="163" t="n"/>
      <c r="L80" s="163" t="n"/>
      <c r="M80" s="163" t="n"/>
      <c r="N80" s="163" t="n"/>
      <c r="O80" s="163" t="n"/>
      <c r="P80" s="163" t="n"/>
      <c r="Q80" s="163" t="n"/>
      <c r="R80" s="163" t="n"/>
      <c r="S80" s="163" t="n"/>
      <c r="T80" s="163" t="n"/>
      <c r="U80" s="163" t="n"/>
      <c r="V80" s="163" t="n"/>
      <c r="W80" s="163" t="n"/>
      <c r="X80" s="163" t="n"/>
      <c r="Y80" s="163" t="n"/>
      <c r="Z80" s="163" t="n"/>
      <c r="AA80" s="163" t="n"/>
      <c r="AB80" s="163" t="n"/>
      <c r="AC80" s="163" t="n"/>
      <c r="AD80" s="163" t="n"/>
      <c r="AE80" s="163" t="n"/>
      <c r="AF80" s="163" t="n"/>
      <c r="AG80" s="163" t="n"/>
      <c r="AH80" s="163" t="n"/>
      <c r="AI80" s="163" t="n"/>
    </row>
    <row r="81" ht="15" customHeight="1" s="159">
      <c r="B81" s="19" t="inlineStr">
        <is>
          <t xml:space="preserve">   2/ Includes all electricity-only and combined heat and power plants that have a regulatory status.</t>
        </is>
      </c>
    </row>
    <row r="82" ht="15" customHeight="1" s="159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59">
      <c r="B83" s="19" t="inlineStr">
        <is>
          <t xml:space="preserve">   - - = Not applicable.</t>
        </is>
      </c>
    </row>
    <row r="84" ht="15" customHeight="1" s="159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59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29"/>
    <col width="9.1640625" customWidth="1" style="60" min="30" max="16384"/>
  </cols>
  <sheetData>
    <row r="2" ht="16" customHeight="1" s="159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59"/>
    <row r="6" hidden="1" s="159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59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59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59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59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59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59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59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59"/>
    <row r="15" hidden="1" s="159"/>
    <row r="16" ht="14" customHeight="1" s="159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59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3" t="inlineStr">
        <is>
          <t>Coking Coal</t>
        </is>
      </c>
      <c r="B19" s="174" t="n">
        <v>0</v>
      </c>
      <c r="C19" s="174" t="n">
        <v>0</v>
      </c>
      <c r="D19" s="174" t="n">
        <v>0</v>
      </c>
      <c r="E19" s="174" t="n">
        <v>0.9900519152026845</v>
      </c>
      <c r="F19" s="174" t="n">
        <v>8.91730418497275</v>
      </c>
      <c r="G19" s="174" t="n">
        <v>37.76336139052773</v>
      </c>
      <c r="H19" s="174" t="n">
        <v>24.0773765245242</v>
      </c>
      <c r="I19" s="174" t="n">
        <v>0</v>
      </c>
      <c r="J19" s="174" t="n">
        <v>10.9113118775623</v>
      </c>
      <c r="K19" s="174" t="n">
        <v>40.07727003199125</v>
      </c>
      <c r="L19" s="174" t="n">
        <v>53.5437090664351</v>
      </c>
      <c r="M19" s="174" t="n">
        <v>24.76439499051094</v>
      </c>
      <c r="N19" s="174" t="n">
        <v>40.2979528593163</v>
      </c>
      <c r="O19" s="174" t="n">
        <v>51.8886576622416</v>
      </c>
      <c r="P19" s="174" t="n">
        <v>167.7675714419388</v>
      </c>
      <c r="Q19" s="174" t="n">
        <v>80.44112990510735</v>
      </c>
      <c r="R19" s="174" t="n">
        <v>62.87465486204508</v>
      </c>
      <c r="S19" s="174" t="n">
        <v>2.320314918286954</v>
      </c>
      <c r="T19" s="174" t="n">
        <v>29.16020741690249</v>
      </c>
      <c r="U19" s="174" t="n">
        <v>6.384914340017417</v>
      </c>
      <c r="V19" s="174" t="n">
        <v>64.75700410595033</v>
      </c>
      <c r="W19" s="174" t="n">
        <v>60.84118508593644</v>
      </c>
      <c r="X19" s="174" t="n">
        <v>132.4827913669318</v>
      </c>
      <c r="Y19" s="174" t="n">
        <v>119.3475608128145</v>
      </c>
      <c r="Z19" s="174" t="n">
        <v>48.77632174792018</v>
      </c>
      <c r="AA19" s="174" t="n">
        <v>121.817526454253</v>
      </c>
      <c r="AB19" s="174" t="n">
        <v>88.62264778274556</v>
      </c>
      <c r="AC19" s="174" t="n">
        <v>111.828615377909</v>
      </c>
      <c r="AD19" s="174" t="n">
        <v>124.727608675136</v>
      </c>
      <c r="AE19" s="174" t="n"/>
      <c r="AF19" s="175" t="n"/>
    </row>
    <row r="20">
      <c r="A20" s="173" t="inlineStr">
        <is>
          <t>Other Coal</t>
        </is>
      </c>
      <c r="B20" s="174" t="n">
        <v>1648.662876207083</v>
      </c>
      <c r="C20" s="174" t="n">
        <v>1611.182102739059</v>
      </c>
      <c r="D20" s="174" t="n">
        <v>1564.111447693696</v>
      </c>
      <c r="E20" s="174" t="n">
        <v>1594.948920973089</v>
      </c>
      <c r="F20" s="174" t="n">
        <v>1605.776275195158</v>
      </c>
      <c r="G20" s="174" t="n">
        <v>1538.237008089479</v>
      </c>
      <c r="H20" s="174" t="n">
        <v>1466.310357169848</v>
      </c>
      <c r="I20" s="174" t="n">
        <v>1468.794975502362</v>
      </c>
      <c r="J20" s="174" t="n">
        <v>1481.189009807098</v>
      </c>
      <c r="K20" s="174" t="n">
        <v>1383.855577687002</v>
      </c>
      <c r="L20" s="174" t="n">
        <v>1361.141973120053</v>
      </c>
      <c r="M20" s="174" t="n">
        <v>1369.744149618447</v>
      </c>
      <c r="N20" s="174" t="n">
        <v>1255.702850327064</v>
      </c>
      <c r="O20" s="174" t="n">
        <v>1260.68702591584</v>
      </c>
      <c r="P20" s="174" t="n">
        <v>1273.928168329413</v>
      </c>
      <c r="Q20" s="174" t="n">
        <v>1231.048506113816</v>
      </c>
      <c r="R20" s="174" t="n">
        <v>1200.66983827585</v>
      </c>
      <c r="S20" s="174" t="n">
        <v>1142.709432773478</v>
      </c>
      <c r="T20" s="174" t="n">
        <v>1093.366909470688</v>
      </c>
      <c r="U20" s="174" t="n">
        <v>889.174122029673</v>
      </c>
      <c r="V20" s="174" t="n">
        <v>961.9078304991132</v>
      </c>
      <c r="W20" s="174" t="n">
        <v>876.427230484892</v>
      </c>
      <c r="X20" s="174" t="n">
        <v>792.6378490485666</v>
      </c>
      <c r="Y20" s="174" t="n">
        <v>810.3061994687445</v>
      </c>
      <c r="Z20" s="174" t="n">
        <v>809.3512102362608</v>
      </c>
      <c r="AA20" s="174" t="n">
        <v>705.9710267771045</v>
      </c>
      <c r="AB20" s="174" t="n">
        <v>630.5580507975623</v>
      </c>
      <c r="AC20" s="174" t="n">
        <v>580.1232976582239</v>
      </c>
      <c r="AD20" s="174" t="n">
        <v>531.1227052091349</v>
      </c>
      <c r="AE20" s="174" t="n"/>
      <c r="AF20" s="175" t="n"/>
    </row>
    <row r="21" customFormat="1" s="90">
      <c r="A21" s="176" t="inlineStr">
        <is>
          <t>Coke Imports</t>
        </is>
      </c>
      <c r="B21" s="174" t="n"/>
      <c r="C21" s="174" t="n"/>
      <c r="D21" s="174" t="n"/>
      <c r="E21" s="174" t="n"/>
      <c r="F21" s="174" t="n"/>
      <c r="G21" s="174" t="n"/>
      <c r="H21" s="174" t="n"/>
      <c r="I21" s="174" t="n"/>
      <c r="J21" s="174" t="n"/>
      <c r="K21" s="174" t="n"/>
      <c r="L21" s="174" t="n"/>
      <c r="M21" s="174" t="n"/>
      <c r="N21" s="174" t="n"/>
      <c r="O21" s="174" t="n"/>
      <c r="P21" s="174" t="n"/>
      <c r="Q21" s="174" t="n"/>
      <c r="R21" s="174" t="n"/>
      <c r="S21" s="174" t="n"/>
      <c r="T21" s="174" t="n"/>
      <c r="U21" s="174" t="n"/>
      <c r="V21" s="174" t="n"/>
      <c r="W21" s="174" t="n"/>
      <c r="X21" s="174" t="n"/>
      <c r="Y21" s="174" t="n"/>
      <c r="Z21" s="174" t="n"/>
      <c r="AA21" s="174" t="n"/>
      <c r="AB21" s="177" t="n"/>
      <c r="AC21" s="177" t="n"/>
      <c r="AD21" s="177" t="n"/>
      <c r="AE21" s="177" t="n"/>
      <c r="AF21" s="178" t="n"/>
    </row>
    <row r="22">
      <c r="A22" s="173" t="inlineStr">
        <is>
          <t>Natural Gas</t>
        </is>
      </c>
      <c r="B22" s="174" t="n">
        <v>8013.706817411778</v>
      </c>
      <c r="C22" s="174" t="n">
        <v>8128.445618984475</v>
      </c>
      <c r="D22" s="174" t="n">
        <v>8443.76746154626</v>
      </c>
      <c r="E22" s="174" t="n">
        <v>8599.296642615702</v>
      </c>
      <c r="F22" s="174" t="n">
        <v>8643.964102949314</v>
      </c>
      <c r="G22" s="174" t="n">
        <v>9093.422489070917</v>
      </c>
      <c r="H22" s="174" t="n">
        <v>9408.944972087344</v>
      </c>
      <c r="I22" s="174" t="n">
        <v>9438.852023655563</v>
      </c>
      <c r="J22" s="174" t="n">
        <v>9252.095504274514</v>
      </c>
      <c r="K22" s="174" t="n">
        <v>8837.932171083246</v>
      </c>
      <c r="L22" s="174" t="n">
        <v>9057.67718143471</v>
      </c>
      <c r="M22" s="174" t="n">
        <v>8340.59107809373</v>
      </c>
      <c r="N22" s="174" t="n">
        <v>8467.068260787182</v>
      </c>
      <c r="O22" s="174" t="n">
        <v>8190.180979735813</v>
      </c>
      <c r="P22" s="174" t="n">
        <v>8220.014877328069</v>
      </c>
      <c r="Q22" s="174" t="n">
        <v>7599.889320576597</v>
      </c>
      <c r="R22" s="174" t="n">
        <v>7556.352391028016</v>
      </c>
      <c r="S22" s="174" t="n">
        <v>7754.758931183914</v>
      </c>
      <c r="T22" s="174" t="n">
        <v>7804.832135571481</v>
      </c>
      <c r="U22" s="174" t="n">
        <v>7358.64089245089</v>
      </c>
      <c r="V22" s="174" t="n">
        <v>7995.09685832349</v>
      </c>
      <c r="W22" s="174" t="n">
        <v>8185.306827915429</v>
      </c>
      <c r="X22" s="174" t="n">
        <v>8514.776442618546</v>
      </c>
      <c r="Y22" s="174" t="n">
        <v>8836.971456269603</v>
      </c>
      <c r="Z22" s="174" t="n">
        <v>9148.224948152685</v>
      </c>
      <c r="AA22" s="174" t="n">
        <v>9110.121494952216</v>
      </c>
      <c r="AB22" s="174" t="n">
        <v>9306.446039080183</v>
      </c>
      <c r="AC22" s="174" t="n">
        <v>9511.958417415168</v>
      </c>
      <c r="AD22" s="174" t="n">
        <v>10059.70265152512</v>
      </c>
      <c r="AE22" s="174" t="n"/>
      <c r="AF22" s="175" t="n"/>
    </row>
    <row r="23">
      <c r="A23" s="173" t="inlineStr">
        <is>
          <t>Asphalt and Road Oil</t>
        </is>
      </c>
      <c r="B23" s="174" t="n">
        <v>1170.193</v>
      </c>
      <c r="C23" s="174" t="n">
        <v>1076.535</v>
      </c>
      <c r="D23" s="174" t="n">
        <v>1102.22</v>
      </c>
      <c r="E23" s="174" t="n">
        <v>1149.02</v>
      </c>
      <c r="F23" s="174" t="n">
        <v>1172.917</v>
      </c>
      <c r="G23" s="174" t="n">
        <v>1178.175</v>
      </c>
      <c r="H23" s="174" t="n">
        <v>1175.932</v>
      </c>
      <c r="I23" s="174" t="n">
        <v>1223.566</v>
      </c>
      <c r="J23" s="174" t="n">
        <v>1262.552</v>
      </c>
      <c r="K23" s="174" t="n">
        <v>1324.413</v>
      </c>
      <c r="L23" s="174" t="n">
        <v>1275.678</v>
      </c>
      <c r="M23" s="174" t="n">
        <v>1256.865</v>
      </c>
      <c r="N23" s="174" t="n">
        <v>1239.957</v>
      </c>
      <c r="O23" s="174" t="n">
        <v>1219.538</v>
      </c>
      <c r="P23" s="174" t="n">
        <v>1303.848</v>
      </c>
      <c r="Q23" s="174" t="n">
        <v>1323.238</v>
      </c>
      <c r="R23" s="174" t="n">
        <v>1261.166</v>
      </c>
      <c r="S23" s="174" t="n">
        <v>1197.039</v>
      </c>
      <c r="T23" s="174" t="n">
        <v>1011.971</v>
      </c>
      <c r="U23" s="174" t="n">
        <v>873.083</v>
      </c>
      <c r="V23" s="174" t="n">
        <v>877.768</v>
      </c>
      <c r="W23" s="174" t="n">
        <v>859.489</v>
      </c>
      <c r="X23" s="174" t="n">
        <v>826.697</v>
      </c>
      <c r="Y23" s="174" t="n">
        <v>783.347</v>
      </c>
      <c r="Z23" s="174" t="n">
        <v>792.636</v>
      </c>
      <c r="AA23" s="174" t="n">
        <v>831.66</v>
      </c>
      <c r="AB23" s="174" t="n">
        <v>853.366</v>
      </c>
      <c r="AC23" s="174" t="n">
        <v>849.182</v>
      </c>
      <c r="AD23" s="174" t="n">
        <v>792.763</v>
      </c>
      <c r="AE23" s="174" t="n"/>
      <c r="AF23" s="175" t="n"/>
    </row>
    <row r="24" customFormat="1" s="94">
      <c r="A24" s="179" t="inlineStr">
        <is>
          <t>Aviation Gasoline</t>
        </is>
      </c>
      <c r="B24" s="174" t="n">
        <v>44.978</v>
      </c>
      <c r="C24" s="174" t="n">
        <v>41.722</v>
      </c>
      <c r="D24" s="174" t="n">
        <v>41.055</v>
      </c>
      <c r="E24" s="174" t="n">
        <v>38.395</v>
      </c>
      <c r="F24" s="174" t="n">
        <v>38.138</v>
      </c>
      <c r="G24" s="174" t="n">
        <v>39.581</v>
      </c>
      <c r="H24" s="174" t="n">
        <v>37.355</v>
      </c>
      <c r="I24" s="174" t="n">
        <v>39.697</v>
      </c>
      <c r="J24" s="174" t="n">
        <v>35.498</v>
      </c>
      <c r="K24" s="174" t="n">
        <v>39.172</v>
      </c>
      <c r="L24" s="174" t="n">
        <v>36.285</v>
      </c>
      <c r="M24" s="174" t="n">
        <v>34.937</v>
      </c>
      <c r="N24" s="174" t="n">
        <v>33.731</v>
      </c>
      <c r="O24" s="174" t="n">
        <v>30.222</v>
      </c>
      <c r="P24" s="174" t="n">
        <v>31.242</v>
      </c>
      <c r="Q24" s="174" t="n">
        <v>35.366</v>
      </c>
      <c r="R24" s="174" t="n">
        <v>33.448</v>
      </c>
      <c r="S24" s="174" t="n">
        <v>31.59</v>
      </c>
      <c r="T24" s="174" t="n">
        <v>28.284</v>
      </c>
      <c r="U24" s="174" t="n">
        <v>26.558</v>
      </c>
      <c r="V24" s="174" t="n">
        <v>27.047</v>
      </c>
      <c r="W24" s="174" t="n">
        <v>27.057</v>
      </c>
      <c r="X24" s="174" t="n">
        <v>25.114</v>
      </c>
      <c r="Y24" s="174" t="n">
        <v>22.358</v>
      </c>
      <c r="Z24" s="174" t="n">
        <v>21.696</v>
      </c>
      <c r="AA24" s="174" t="n">
        <v>21.14099999999999</v>
      </c>
      <c r="AB24" s="180" t="n">
        <v>20.465</v>
      </c>
      <c r="AC24" s="180" t="n">
        <v>20.949</v>
      </c>
      <c r="AD24" s="180" t="n">
        <v>22.393</v>
      </c>
      <c r="AE24" s="180" t="n"/>
      <c r="AF24" s="181" t="n"/>
    </row>
    <row r="25">
      <c r="A25" s="173" t="inlineStr">
        <is>
          <t>Distillate Fuel</t>
        </is>
      </c>
      <c r="B25" s="174" t="n">
        <v>3712.801049404762</v>
      </c>
      <c r="C25" s="174" t="n">
        <v>3598.967235119047</v>
      </c>
      <c r="D25" s="174" t="n">
        <v>3811.646583928571</v>
      </c>
      <c r="E25" s="174" t="n">
        <v>4036.036401785715</v>
      </c>
      <c r="F25" s="174" t="n">
        <v>4304.447195714286</v>
      </c>
      <c r="G25" s="174" t="n">
        <v>4505.128555714286</v>
      </c>
      <c r="H25" s="174" t="n">
        <v>4709.048468571429</v>
      </c>
      <c r="I25" s="174" t="n">
        <v>4923.432741428572</v>
      </c>
      <c r="J25" s="174" t="n">
        <v>5108.711385119048</v>
      </c>
      <c r="K25" s="174" t="n">
        <v>5359.362870452381</v>
      </c>
      <c r="L25" s="174" t="n">
        <v>5522.566978029531</v>
      </c>
      <c r="M25" s="174" t="n">
        <v>5483.696750714286</v>
      </c>
      <c r="N25" s="174" t="n">
        <v>5672.564864999998</v>
      </c>
      <c r="O25" s="174" t="n">
        <v>5808.780173428572</v>
      </c>
      <c r="P25" s="174" t="n">
        <v>6053.967829238094</v>
      </c>
      <c r="Q25" s="174" t="n">
        <v>6313.103765619047</v>
      </c>
      <c r="R25" s="174" t="n">
        <v>6453.469323333333</v>
      </c>
      <c r="S25" s="174" t="n">
        <v>6504.945853714285</v>
      </c>
      <c r="T25" s="174" t="n">
        <v>6180.980990206192</v>
      </c>
      <c r="U25" s="174" t="n">
        <v>5563.378478295786</v>
      </c>
      <c r="V25" s="174" t="n">
        <v>5810.055744601285</v>
      </c>
      <c r="W25" s="174" t="n">
        <v>5833.785443142477</v>
      </c>
      <c r="X25" s="174" t="n">
        <v>5801.624356695667</v>
      </c>
      <c r="Y25" s="174" t="n">
        <v>5828.098839163237</v>
      </c>
      <c r="Z25" s="174" t="n">
        <v>6030.622770094828</v>
      </c>
      <c r="AA25" s="174" t="n">
        <v>6227.853026052216</v>
      </c>
      <c r="AB25" s="174" t="n">
        <v>6190.935203012886</v>
      </c>
      <c r="AC25" s="174" t="n">
        <v>6384.827773802921</v>
      </c>
      <c r="AD25" s="174" t="n">
        <v>6550.793054597372</v>
      </c>
      <c r="AE25" s="174" t="n"/>
      <c r="AF25" s="175" t="n"/>
    </row>
    <row r="26">
      <c r="A26" s="179" t="inlineStr">
        <is>
          <t>Jet Fuel</t>
        </is>
      </c>
      <c r="B26" s="174" t="n">
        <v>3129.488</v>
      </c>
      <c r="C26" s="174" t="n">
        <v>3025.004</v>
      </c>
      <c r="D26" s="174" t="n">
        <v>3001.329</v>
      </c>
      <c r="E26" s="174" t="n">
        <v>3028.006</v>
      </c>
      <c r="F26" s="174" t="n">
        <v>3154.499</v>
      </c>
      <c r="G26" s="174" t="n">
        <v>3132.196</v>
      </c>
      <c r="H26" s="174" t="n">
        <v>3274.237</v>
      </c>
      <c r="I26" s="174" t="n">
        <v>3308.167</v>
      </c>
      <c r="J26" s="174" t="n">
        <v>3356.783</v>
      </c>
      <c r="K26" s="174" t="n">
        <v>3461.783</v>
      </c>
      <c r="L26" s="174" t="n">
        <v>3580.349999999999</v>
      </c>
      <c r="M26" s="174" t="n">
        <v>3425.986</v>
      </c>
      <c r="N26" s="174" t="n">
        <v>3340.318</v>
      </c>
      <c r="O26" s="174" t="n">
        <v>3265.457</v>
      </c>
      <c r="P26" s="174" t="n">
        <v>3382.53</v>
      </c>
      <c r="Q26" s="174" t="n">
        <v>3474.754</v>
      </c>
      <c r="R26" s="174" t="n">
        <v>3379.381</v>
      </c>
      <c r="S26" s="174" t="n">
        <v>3357.609</v>
      </c>
      <c r="T26" s="174" t="n">
        <v>3192.838999999999</v>
      </c>
      <c r="U26" s="174" t="n">
        <v>2883.277</v>
      </c>
      <c r="V26" s="174" t="n">
        <v>2962.869</v>
      </c>
      <c r="W26" s="174" t="n">
        <v>2949.818</v>
      </c>
      <c r="X26" s="174" t="n">
        <v>2901.434</v>
      </c>
      <c r="Y26" s="174" t="n">
        <v>2968.559</v>
      </c>
      <c r="Z26" s="174" t="n">
        <v>3042.089</v>
      </c>
      <c r="AA26" s="174" t="n">
        <v>3204.165</v>
      </c>
      <c r="AB26" s="174" t="n">
        <v>3349.876999999999</v>
      </c>
      <c r="AC26" s="174" t="n">
        <v>3481.346</v>
      </c>
      <c r="AD26" s="174" t="n">
        <v>3532.757</v>
      </c>
      <c r="AE26" s="174" t="n"/>
      <c r="AF26" s="175" t="n"/>
    </row>
    <row r="27">
      <c r="A27" s="173" t="inlineStr">
        <is>
          <t>Kerosene</t>
        </is>
      </c>
      <c r="B27" s="174" t="n">
        <v>12.274</v>
      </c>
      <c r="C27" s="174" t="n">
        <v>11.382</v>
      </c>
      <c r="D27" s="174" t="n">
        <v>9.789999999999997</v>
      </c>
      <c r="E27" s="174" t="n">
        <v>13.053</v>
      </c>
      <c r="F27" s="174" t="n">
        <v>16.912</v>
      </c>
      <c r="G27" s="174" t="n">
        <v>15.444</v>
      </c>
      <c r="H27" s="174" t="n">
        <v>18.301</v>
      </c>
      <c r="I27" s="174" t="n">
        <v>18.812</v>
      </c>
      <c r="J27" s="174" t="n">
        <v>22.071</v>
      </c>
      <c r="K27" s="174" t="n">
        <v>12.84</v>
      </c>
      <c r="L27" s="174" t="n">
        <v>15.64</v>
      </c>
      <c r="M27" s="174" t="n">
        <v>23.223</v>
      </c>
      <c r="N27" s="174" t="n">
        <v>13.808</v>
      </c>
      <c r="O27" s="174" t="n">
        <v>24.113</v>
      </c>
      <c r="P27" s="174" t="n">
        <v>28.219</v>
      </c>
      <c r="Q27" s="174" t="n">
        <v>39.076</v>
      </c>
      <c r="R27" s="174" t="n">
        <v>29.576</v>
      </c>
      <c r="S27" s="174" t="n">
        <v>13.422</v>
      </c>
      <c r="T27" s="174" t="n">
        <v>3.83</v>
      </c>
      <c r="U27" s="174" t="n">
        <v>4.399</v>
      </c>
      <c r="V27" s="174" t="n">
        <v>7.318</v>
      </c>
      <c r="W27" s="174" t="n">
        <v>3.615</v>
      </c>
      <c r="X27" s="174" t="n">
        <v>2.008</v>
      </c>
      <c r="Y27" s="174" t="n">
        <v>1.477</v>
      </c>
      <c r="Z27" s="174" t="n">
        <v>2.829</v>
      </c>
      <c r="AA27" s="174" t="n">
        <v>1.728</v>
      </c>
      <c r="AB27" s="174" t="n">
        <v>2.266</v>
      </c>
      <c r="AC27" s="174" t="n">
        <v>1.115</v>
      </c>
      <c r="AD27" s="174" t="n">
        <v>1.165</v>
      </c>
      <c r="AE27" s="174" t="n"/>
      <c r="AF27" s="175" t="n"/>
    </row>
    <row r="28">
      <c r="A28" s="173" t="inlineStr">
        <is>
          <t>LPG</t>
        </is>
      </c>
      <c r="B28" s="174" t="n">
        <v>1529.326302654</v>
      </c>
      <c r="C28" s="174" t="n">
        <v>1662.542914624</v>
      </c>
      <c r="D28" s="174" t="n">
        <v>1774.584744773</v>
      </c>
      <c r="E28" s="174" t="n">
        <v>1703.870114736</v>
      </c>
      <c r="F28" s="174" t="n">
        <v>1911.182812939</v>
      </c>
      <c r="G28" s="174" t="n">
        <v>1929.459552923</v>
      </c>
      <c r="H28" s="174" t="n">
        <v>1987.131927932</v>
      </c>
      <c r="I28" s="174" t="n">
        <v>2035.417639889</v>
      </c>
      <c r="J28" s="174" t="n">
        <v>1953.941975594</v>
      </c>
      <c r="K28" s="174" t="n">
        <v>2145.680834743</v>
      </c>
      <c r="L28" s="174" t="n">
        <v>2153.046369928</v>
      </c>
      <c r="M28" s="174" t="n">
        <v>1947.469666355</v>
      </c>
      <c r="N28" s="174" t="n">
        <v>2088.493158765</v>
      </c>
      <c r="O28" s="174" t="n">
        <v>1963.430224948</v>
      </c>
      <c r="P28" s="174" t="n">
        <v>2068.813421624</v>
      </c>
      <c r="Q28" s="174" t="n">
        <v>1941.334783683</v>
      </c>
      <c r="R28" s="174" t="n">
        <v>2030.245257243</v>
      </c>
      <c r="S28" s="174" t="n">
        <v>2026.896728841</v>
      </c>
      <c r="T28" s="174" t="n">
        <v>1750.339128134</v>
      </c>
      <c r="U28" s="174" t="n">
        <v>1863.969982933</v>
      </c>
      <c r="V28" s="174" t="n">
        <v>2051.440521111</v>
      </c>
      <c r="W28" s="174" t="n">
        <v>2101.701353696</v>
      </c>
      <c r="X28" s="174" t="n">
        <v>2269.883561042</v>
      </c>
      <c r="Y28" s="174" t="n">
        <v>2449.713053127</v>
      </c>
      <c r="Z28" s="174" t="n">
        <v>2320.173564055</v>
      </c>
      <c r="AA28" s="174" t="n">
        <v>2462.714545509</v>
      </c>
      <c r="AB28" s="174" t="n">
        <v>2478.099042262</v>
      </c>
      <c r="AC28" s="174" t="n">
        <v>2513.586681085</v>
      </c>
      <c r="AD28" s="174" t="n">
        <v>2813.765347457</v>
      </c>
      <c r="AE28" s="174" t="n"/>
      <c r="AF28" s="175" t="n"/>
    </row>
    <row r="29">
      <c r="A29" s="173" t="inlineStr">
        <is>
          <t>Lubricants</t>
        </is>
      </c>
      <c r="B29" s="174" t="n">
        <v>186.343</v>
      </c>
      <c r="C29" s="174" t="n">
        <v>166.703</v>
      </c>
      <c r="D29" s="174" t="n">
        <v>169.96</v>
      </c>
      <c r="E29" s="174" t="n">
        <v>173.064</v>
      </c>
      <c r="F29" s="174" t="n">
        <v>180.886</v>
      </c>
      <c r="G29" s="174" t="n">
        <v>177.78</v>
      </c>
      <c r="H29" s="174" t="n">
        <v>172.534</v>
      </c>
      <c r="I29" s="174" t="n">
        <v>182.262</v>
      </c>
      <c r="J29" s="174" t="n">
        <v>190.802</v>
      </c>
      <c r="K29" s="174" t="n">
        <v>192.799</v>
      </c>
      <c r="L29" s="174" t="n">
        <v>189.907</v>
      </c>
      <c r="M29" s="174" t="n">
        <v>173.997</v>
      </c>
      <c r="N29" s="174" t="n">
        <v>171.935</v>
      </c>
      <c r="O29" s="174" t="n">
        <v>158.957</v>
      </c>
      <c r="P29" s="174" t="n">
        <v>161.04</v>
      </c>
      <c r="Q29" s="174" t="n">
        <v>160.199</v>
      </c>
      <c r="R29" s="174" t="n">
        <v>156.078</v>
      </c>
      <c r="S29" s="174" t="n">
        <v>161.177</v>
      </c>
      <c r="T29" s="174" t="n">
        <v>149.635</v>
      </c>
      <c r="U29" s="174" t="n">
        <v>134.533</v>
      </c>
      <c r="V29" s="174" t="n">
        <v>135.879</v>
      </c>
      <c r="W29" s="174" t="n">
        <v>127.396</v>
      </c>
      <c r="X29" s="174" t="n">
        <v>118.313</v>
      </c>
      <c r="Y29" s="174" t="n">
        <v>125.091</v>
      </c>
      <c r="Z29" s="174" t="n">
        <v>130.663</v>
      </c>
      <c r="AA29" s="174" t="n">
        <v>142.136</v>
      </c>
      <c r="AB29" s="174" t="n">
        <v>135.14</v>
      </c>
      <c r="AC29" s="174" t="n">
        <v>124.894</v>
      </c>
      <c r="AD29" s="174" t="n">
        <v>121.194</v>
      </c>
      <c r="AE29" s="174" t="n"/>
      <c r="AF29" s="175" t="n"/>
    </row>
    <row r="30">
      <c r="A30" s="173" t="inlineStr">
        <is>
          <t>Motor Gasoline</t>
        </is>
      </c>
      <c r="B30" s="174" t="n">
        <v>254.7798147690334</v>
      </c>
      <c r="C30" s="174" t="n">
        <v>366.9061898815953</v>
      </c>
      <c r="D30" s="174" t="n">
        <v>247.2610767996885</v>
      </c>
      <c r="E30" s="174" t="n">
        <v>249.9282910209284</v>
      </c>
      <c r="F30" s="174" t="n">
        <v>247.5973839308425</v>
      </c>
      <c r="G30" s="174" t="n">
        <v>373.1931316973461</v>
      </c>
      <c r="H30" s="174" t="n">
        <v>319.9668526201099</v>
      </c>
      <c r="I30" s="174" t="n">
        <v>290.6313939408089</v>
      </c>
      <c r="J30" s="174" t="n">
        <v>300.0957020260495</v>
      </c>
      <c r="K30" s="174" t="n">
        <v>150.3408352911991</v>
      </c>
      <c r="L30" s="174" t="n">
        <v>252.6878818444713</v>
      </c>
      <c r="M30" s="174" t="n">
        <v>381.9878263929234</v>
      </c>
      <c r="N30" s="174" t="n">
        <v>455.5467899041735</v>
      </c>
      <c r="O30" s="174" t="n">
        <v>464.3384443356492</v>
      </c>
      <c r="P30" s="174" t="n">
        <v>574.3186694172982</v>
      </c>
      <c r="Q30" s="174" t="n">
        <v>697.146798611255</v>
      </c>
      <c r="R30" s="174" t="n">
        <v>930.2675629658311</v>
      </c>
      <c r="S30" s="174" t="n">
        <v>862.8156330633045</v>
      </c>
      <c r="T30" s="174" t="n">
        <v>755.8861924099872</v>
      </c>
      <c r="U30" s="174" t="n">
        <v>635.5006323355539</v>
      </c>
      <c r="V30" s="174" t="n">
        <v>559.7398511426885</v>
      </c>
      <c r="W30" s="174" t="n">
        <v>455.9184700602175</v>
      </c>
      <c r="X30" s="174" t="n">
        <v>432.1579428640853</v>
      </c>
      <c r="Y30" s="174" t="n">
        <v>606.1723876362857</v>
      </c>
      <c r="Z30" s="174" t="n">
        <v>205.6455489496283</v>
      </c>
      <c r="AA30" s="174" t="n">
        <v>321.3759828338324</v>
      </c>
      <c r="AB30" s="174" t="n">
        <v>287.2497802433473</v>
      </c>
      <c r="AC30" s="174" t="n">
        <v>295.7313989813695</v>
      </c>
      <c r="AD30" s="174" t="n">
        <v>205.1217512932567</v>
      </c>
      <c r="AE30" s="174" t="n"/>
      <c r="AF30" s="175" t="n"/>
    </row>
    <row r="31">
      <c r="A31" s="173" t="inlineStr">
        <is>
          <t>Residual Fuel</t>
        </is>
      </c>
      <c r="B31" s="174" t="n">
        <v>364.1479342881755</v>
      </c>
      <c r="C31" s="174" t="n">
        <v>270.890686</v>
      </c>
      <c r="D31" s="174" t="n">
        <v>323.907686</v>
      </c>
      <c r="E31" s="174" t="n">
        <v>382.900686</v>
      </c>
      <c r="F31" s="174" t="n">
        <v>368.358946</v>
      </c>
      <c r="G31" s="174" t="n">
        <v>286.168946</v>
      </c>
      <c r="H31" s="174" t="n">
        <v>284.672946</v>
      </c>
      <c r="I31" s="174" t="n">
        <v>240.078946</v>
      </c>
      <c r="J31" s="174" t="n">
        <v>173.258</v>
      </c>
      <c r="K31" s="174" t="n">
        <v>150.89</v>
      </c>
      <c r="L31" s="174" t="n">
        <v>184.055</v>
      </c>
      <c r="M31" s="174" t="n">
        <v>146.669</v>
      </c>
      <c r="N31" s="174" t="n">
        <v>146.098</v>
      </c>
      <c r="O31" s="174" t="n">
        <v>176.43</v>
      </c>
      <c r="P31" s="174" t="n">
        <v>204.698</v>
      </c>
      <c r="Q31" s="174" t="n">
        <v>237.378</v>
      </c>
      <c r="R31" s="174" t="n">
        <v>176.394</v>
      </c>
      <c r="S31" s="174" t="n">
        <v>130.369</v>
      </c>
      <c r="T31" s="174" t="n">
        <v>131.477</v>
      </c>
      <c r="U31" s="174" t="n">
        <v>67.26900000000001</v>
      </c>
      <c r="V31" s="174" t="n">
        <v>32.18299999999998</v>
      </c>
      <c r="W31" s="174" t="n">
        <v>46.90700000000001</v>
      </c>
      <c r="X31" s="174" t="n">
        <v>0</v>
      </c>
      <c r="Y31" s="174" t="n">
        <v>0</v>
      </c>
      <c r="Z31" s="174" t="n">
        <v>0</v>
      </c>
      <c r="AA31" s="174" t="n">
        <v>0</v>
      </c>
      <c r="AB31" s="174" t="n">
        <v>0</v>
      </c>
      <c r="AC31" s="174" t="n">
        <v>0</v>
      </c>
      <c r="AD31" s="174" t="n">
        <v>0</v>
      </c>
      <c r="AE31" s="174" t="n"/>
      <c r="AF31" s="175" t="n"/>
    </row>
    <row r="32">
      <c r="A32" s="173" t="inlineStr">
        <is>
          <t>Other Petroleum</t>
        </is>
      </c>
      <c r="B32" s="182" t="n"/>
      <c r="C32" s="182" t="n"/>
      <c r="D32" s="182" t="n"/>
      <c r="E32" s="182" t="n"/>
      <c r="F32" s="182" t="n"/>
      <c r="G32" s="182" t="n"/>
      <c r="H32" s="182" t="n"/>
      <c r="I32" s="182" t="n"/>
      <c r="J32" s="182" t="n"/>
      <c r="K32" s="182" t="n"/>
      <c r="L32" s="182" t="n"/>
      <c r="M32" s="182" t="n"/>
      <c r="N32" s="182" t="n"/>
      <c r="O32" s="182" t="n"/>
      <c r="P32" s="182" t="n"/>
      <c r="Q32" s="182" t="n"/>
      <c r="R32" s="182" t="n"/>
      <c r="S32" s="182" t="n"/>
      <c r="T32" s="182" t="n"/>
      <c r="U32" s="182" t="n"/>
      <c r="V32" s="182" t="n"/>
      <c r="W32" s="182" t="n"/>
      <c r="X32" s="182" t="n"/>
      <c r="Y32" s="182" t="n"/>
      <c r="Z32" s="182" t="n"/>
      <c r="AA32" s="182" t="n"/>
      <c r="AB32" s="182" t="n"/>
      <c r="AC32" s="182" t="n"/>
      <c r="AD32" s="182" t="n"/>
      <c r="AE32" s="182" t="n"/>
      <c r="AF32" s="183" t="n"/>
    </row>
    <row r="33">
      <c r="A33" s="184" t="inlineStr">
        <is>
          <t>AvGas Blend Components</t>
        </is>
      </c>
      <c r="B33" s="174" t="n">
        <v>0.237256</v>
      </c>
      <c r="C33" s="174" t="n">
        <v>-0.08076800000000001</v>
      </c>
      <c r="D33" s="174" t="n">
        <v>0.156488</v>
      </c>
      <c r="E33" s="174" t="n">
        <v>0.146392</v>
      </c>
      <c r="F33" s="174" t="n">
        <v>6.097983999999999</v>
      </c>
      <c r="G33" s="174" t="n">
        <v>5.290304</v>
      </c>
      <c r="H33" s="174" t="n">
        <v>6.951096</v>
      </c>
      <c r="I33" s="174" t="n">
        <v>9.056111999999999</v>
      </c>
      <c r="J33" s="174" t="n">
        <v>4.003063999999999</v>
      </c>
      <c r="K33" s="174" t="n">
        <v>6.395816</v>
      </c>
      <c r="L33" s="174" t="n">
        <v>3.816288</v>
      </c>
      <c r="M33" s="174" t="n">
        <v>6.072743999999999</v>
      </c>
      <c r="N33" s="174" t="n">
        <v>7.516472</v>
      </c>
      <c r="O33" s="174" t="n">
        <v>7.471039999999999</v>
      </c>
      <c r="P33" s="174" t="n">
        <v>10.615944</v>
      </c>
      <c r="Q33" s="174" t="n">
        <v>8.324152</v>
      </c>
      <c r="R33" s="174" t="n">
        <v>0.641096</v>
      </c>
      <c r="S33" s="174" t="n">
        <v>1.781944</v>
      </c>
      <c r="T33" s="174" t="n">
        <v>0.095912</v>
      </c>
      <c r="U33" s="174" t="n">
        <v>-0.802632</v>
      </c>
      <c r="V33" s="174" t="n">
        <v>-0.242304</v>
      </c>
      <c r="W33" s="174" t="n">
        <v>0.010096</v>
      </c>
      <c r="X33" s="174" t="n">
        <v>-0.005048</v>
      </c>
      <c r="Y33" s="174" t="n">
        <v>-0.3786</v>
      </c>
      <c r="Z33" s="174" t="n">
        <v>-0.141344</v>
      </c>
      <c r="AA33" s="174" t="n">
        <v>-0.348312</v>
      </c>
      <c r="AB33" s="174" t="n">
        <v>-0.292784</v>
      </c>
      <c r="AC33" s="174" t="n">
        <v>-0.191824</v>
      </c>
      <c r="AD33" s="174" t="n">
        <v>-1.554784</v>
      </c>
      <c r="AE33" s="174" t="n"/>
      <c r="AF33" s="175" t="n"/>
    </row>
    <row r="34">
      <c r="A34" s="184" t="inlineStr">
        <is>
          <t>Crude Oil</t>
        </is>
      </c>
      <c r="B34" s="174" t="n">
        <v>50.8834</v>
      </c>
      <c r="C34" s="174" t="n">
        <v>38.947</v>
      </c>
      <c r="D34" s="174" t="n">
        <v>27.3644</v>
      </c>
      <c r="E34" s="174" t="n">
        <v>21.1526</v>
      </c>
      <c r="F34" s="174" t="n">
        <v>18.6818</v>
      </c>
      <c r="G34" s="174" t="n">
        <v>14.5348</v>
      </c>
      <c r="H34" s="174" t="n">
        <v>13.7286</v>
      </c>
      <c r="I34" s="174" t="n">
        <v>4.6226</v>
      </c>
      <c r="J34" s="174" t="n">
        <v>0</v>
      </c>
      <c r="K34" s="174" t="n">
        <v>0</v>
      </c>
      <c r="L34" s="174" t="n">
        <v>0</v>
      </c>
      <c r="M34" s="174" t="n">
        <v>0</v>
      </c>
      <c r="N34" s="174" t="n">
        <v>0</v>
      </c>
      <c r="O34" s="174" t="n">
        <v>0</v>
      </c>
      <c r="P34" s="174" t="n">
        <v>0</v>
      </c>
      <c r="Q34" s="174" t="n">
        <v>0</v>
      </c>
      <c r="R34" s="174" t="n">
        <v>0</v>
      </c>
      <c r="S34" s="174" t="n">
        <v>0</v>
      </c>
      <c r="T34" s="174" t="n">
        <v>0</v>
      </c>
      <c r="U34" s="174" t="n">
        <v>0</v>
      </c>
      <c r="V34" s="174" t="n">
        <v>0</v>
      </c>
      <c r="W34" s="174" t="n">
        <v>0</v>
      </c>
      <c r="X34" s="174" t="n">
        <v>0</v>
      </c>
      <c r="Y34" s="174" t="n">
        <v>0</v>
      </c>
      <c r="Z34" s="174" t="n">
        <v>0</v>
      </c>
      <c r="AA34" s="174" t="n">
        <v>0</v>
      </c>
      <c r="AB34" s="174" t="n">
        <v>0</v>
      </c>
      <c r="AC34" s="174" t="n">
        <v>0</v>
      </c>
      <c r="AD34" s="174" t="n">
        <v>0</v>
      </c>
      <c r="AE34" s="174" t="n"/>
      <c r="AF34" s="175" t="n"/>
    </row>
    <row r="35">
      <c r="A35" s="184" t="inlineStr">
        <is>
          <t>MoGas Blend Components</t>
        </is>
      </c>
      <c r="B35" s="174" t="n">
        <v>53.696166</v>
      </c>
      <c r="C35" s="174" t="n">
        <v>-25.918302</v>
      </c>
      <c r="D35" s="174" t="n">
        <v>75.68522400000001</v>
      </c>
      <c r="E35" s="174" t="n">
        <v>0</v>
      </c>
      <c r="F35" s="174" t="n">
        <v>0</v>
      </c>
      <c r="G35" s="174" t="n">
        <v>0</v>
      </c>
      <c r="H35" s="174" t="n">
        <v>0</v>
      </c>
      <c r="I35" s="174" t="n">
        <v>0</v>
      </c>
      <c r="J35" s="174" t="n">
        <v>0</v>
      </c>
      <c r="K35" s="174" t="n">
        <v>0</v>
      </c>
      <c r="L35" s="174" t="n">
        <v>0</v>
      </c>
      <c r="M35" s="174" t="n">
        <v>0</v>
      </c>
      <c r="N35" s="174" t="n">
        <v>0</v>
      </c>
      <c r="O35" s="174" t="n">
        <v>0</v>
      </c>
      <c r="P35" s="174" t="n">
        <v>0</v>
      </c>
      <c r="Q35" s="174" t="n">
        <v>0</v>
      </c>
      <c r="R35" s="174" t="n">
        <v>0</v>
      </c>
      <c r="S35" s="174" t="n">
        <v>0</v>
      </c>
      <c r="T35" s="174" t="n">
        <v>0</v>
      </c>
      <c r="U35" s="174" t="n">
        <v>0</v>
      </c>
      <c r="V35" s="174" t="n">
        <v>0</v>
      </c>
      <c r="W35" s="174" t="n">
        <v>0</v>
      </c>
      <c r="X35" s="174" t="n">
        <v>0</v>
      </c>
      <c r="Y35" s="174" t="n">
        <v>0</v>
      </c>
      <c r="Z35" s="174" t="n">
        <v>0</v>
      </c>
      <c r="AA35" s="174" t="n">
        <v>0</v>
      </c>
      <c r="AB35" s="174" t="n">
        <v>0</v>
      </c>
      <c r="AC35" s="174" t="n">
        <v>0</v>
      </c>
      <c r="AD35" s="174" t="n">
        <v>0</v>
      </c>
      <c r="AE35" s="174" t="n"/>
      <c r="AF35" s="175" t="n"/>
    </row>
    <row r="36">
      <c r="A36" s="184" t="inlineStr">
        <is>
          <t>Misc. Petro Products</t>
        </is>
      </c>
      <c r="B36" s="174" t="n">
        <v>137.834676</v>
      </c>
      <c r="C36" s="174" t="n">
        <v>152.626068</v>
      </c>
      <c r="D36" s="174" t="n">
        <v>100.062144</v>
      </c>
      <c r="E36" s="174" t="n">
        <v>94.718232</v>
      </c>
      <c r="F36" s="174" t="n">
        <v>105.852348</v>
      </c>
      <c r="G36" s="174" t="n">
        <v>97.123572</v>
      </c>
      <c r="H36" s="174" t="n">
        <v>89.03235599999999</v>
      </c>
      <c r="I36" s="174" t="n">
        <v>97.74954</v>
      </c>
      <c r="J36" s="174" t="n">
        <v>118.986084</v>
      </c>
      <c r="K36" s="174" t="n">
        <v>111.909168</v>
      </c>
      <c r="L36" s="174" t="n">
        <v>119.206332</v>
      </c>
      <c r="M36" s="174" t="n">
        <v>124.9038</v>
      </c>
      <c r="N36" s="174" t="n">
        <v>134.1774</v>
      </c>
      <c r="O36" s="174" t="n">
        <v>125.964468</v>
      </c>
      <c r="P36" s="174" t="n">
        <v>113.421924</v>
      </c>
      <c r="Q36" s="174" t="n">
        <v>112.791278628</v>
      </c>
      <c r="R36" s="174" t="n">
        <v>136.03287348</v>
      </c>
      <c r="S36" s="174" t="n">
        <v>133.47382356</v>
      </c>
      <c r="T36" s="174" t="n">
        <v>142.028916624</v>
      </c>
      <c r="U36" s="174" t="n">
        <v>151.825634604</v>
      </c>
      <c r="V36" s="174" t="n">
        <v>158.69992824</v>
      </c>
      <c r="W36" s="174" t="n">
        <v>164.74156272</v>
      </c>
      <c r="X36" s="174" t="n">
        <v>161.582447124</v>
      </c>
      <c r="Y36" s="174" t="n">
        <v>171.1615311</v>
      </c>
      <c r="Z36" s="174" t="n">
        <v>182.740437936</v>
      </c>
      <c r="AA36" s="174" t="n">
        <v>188.926108812</v>
      </c>
      <c r="AB36" s="174" t="n">
        <v>191.341313604</v>
      </c>
      <c r="AC36" s="174" t="n">
        <v>198.810323208</v>
      </c>
      <c r="AD36" s="174" t="n">
        <v>197.967787668</v>
      </c>
      <c r="AE36" s="174" t="n"/>
      <c r="AF36" s="175" t="n"/>
    </row>
    <row r="37">
      <c r="A37" s="184" t="inlineStr">
        <is>
          <t>Feedstocks, Naphtha less than 401 F</t>
        </is>
      </c>
      <c r="B37" s="174" t="n">
        <v>347.800704</v>
      </c>
      <c r="C37" s="174" t="n">
        <v>298.947072</v>
      </c>
      <c r="D37" s="174" t="n">
        <v>377.126528</v>
      </c>
      <c r="E37" s="174" t="n">
        <v>350.59264</v>
      </c>
      <c r="F37" s="174" t="n">
        <v>398.338944</v>
      </c>
      <c r="G37" s="174" t="n">
        <v>372.9648639999999</v>
      </c>
      <c r="H37" s="174" t="n">
        <v>479.310336</v>
      </c>
      <c r="I37" s="174" t="n">
        <v>536.377088</v>
      </c>
      <c r="J37" s="174" t="n">
        <v>583.992192</v>
      </c>
      <c r="K37" s="174" t="n">
        <v>502.07616</v>
      </c>
      <c r="L37" s="174" t="n">
        <v>613.533184</v>
      </c>
      <c r="M37" s="174" t="n">
        <v>493.716096</v>
      </c>
      <c r="N37" s="174" t="n">
        <v>582.5542399999999</v>
      </c>
      <c r="O37" s="174" t="n">
        <v>612.955904</v>
      </c>
      <c r="P37" s="174" t="n">
        <v>749.430144</v>
      </c>
      <c r="Q37" s="174" t="n">
        <v>698.66624</v>
      </c>
      <c r="R37" s="174" t="n">
        <v>628.8520959999998</v>
      </c>
      <c r="S37" s="174" t="n">
        <v>562.4543999999999</v>
      </c>
      <c r="T37" s="174" t="n">
        <v>477.1744</v>
      </c>
      <c r="U37" s="174" t="n">
        <v>471.868672</v>
      </c>
      <c r="V37" s="174" t="n">
        <v>490.572544</v>
      </c>
      <c r="W37" s="174" t="n">
        <v>487.318784</v>
      </c>
      <c r="X37" s="174" t="n">
        <v>453.920512</v>
      </c>
      <c r="Y37" s="174" t="n">
        <v>517.835904</v>
      </c>
      <c r="Z37" s="174" t="n">
        <v>442.605824</v>
      </c>
      <c r="AA37" s="174" t="n">
        <v>428.058368</v>
      </c>
      <c r="AB37" s="174" t="n">
        <v>420.02368</v>
      </c>
      <c r="AC37" s="174" t="n">
        <v>436.177024</v>
      </c>
      <c r="AD37" s="174" t="n">
        <v>447.087616</v>
      </c>
      <c r="AE37" s="174" t="n"/>
      <c r="AF37" s="175" t="n"/>
    </row>
    <row r="38">
      <c r="A38" s="184" t="inlineStr">
        <is>
          <t>Feedstocks, Other Oils greater than 401 F</t>
        </is>
      </c>
      <c r="B38" s="174" t="n">
        <v>753.9239250000001</v>
      </c>
      <c r="C38" s="174" t="n">
        <v>827.295625</v>
      </c>
      <c r="D38" s="174" t="n">
        <v>814.515575</v>
      </c>
      <c r="E38" s="174" t="n">
        <v>844.07745</v>
      </c>
      <c r="F38" s="174" t="n">
        <v>838.642725</v>
      </c>
      <c r="G38" s="174" t="n">
        <v>801.013225</v>
      </c>
      <c r="H38" s="174" t="n">
        <v>729.645325</v>
      </c>
      <c r="I38" s="174" t="n">
        <v>861.243725</v>
      </c>
      <c r="J38" s="174" t="n">
        <v>818.6688</v>
      </c>
      <c r="K38" s="174" t="n">
        <v>811.1428999999999</v>
      </c>
      <c r="L38" s="174" t="n">
        <v>722.1543749999998</v>
      </c>
      <c r="M38" s="174" t="n">
        <v>662.45395</v>
      </c>
      <c r="N38" s="174" t="n">
        <v>632.064925</v>
      </c>
      <c r="O38" s="174" t="n">
        <v>699.3786250000001</v>
      </c>
      <c r="P38" s="174" t="n">
        <v>779.48985</v>
      </c>
      <c r="Q38" s="174" t="n">
        <v>707.98215</v>
      </c>
      <c r="R38" s="174" t="n">
        <v>790.6389</v>
      </c>
      <c r="S38" s="174" t="n">
        <v>744.091325</v>
      </c>
      <c r="T38" s="174" t="n">
        <v>647.7633</v>
      </c>
      <c r="U38" s="174" t="n">
        <v>424.776475</v>
      </c>
      <c r="V38" s="174" t="n">
        <v>452.52095</v>
      </c>
      <c r="W38" s="174" t="n">
        <v>388.5275</v>
      </c>
      <c r="X38" s="174" t="n">
        <v>287.2424</v>
      </c>
      <c r="Y38" s="174" t="n">
        <v>223.918825</v>
      </c>
      <c r="Z38" s="174" t="n">
        <v>247.22465</v>
      </c>
      <c r="AA38" s="174" t="n">
        <v>229.039</v>
      </c>
      <c r="AB38" s="174" t="n">
        <v>222.45675</v>
      </c>
      <c r="AC38" s="174" t="n">
        <v>262.92885</v>
      </c>
      <c r="AD38" s="174" t="n">
        <v>239.0813</v>
      </c>
      <c r="AE38" s="174" t="n"/>
      <c r="AF38" s="175" t="n"/>
    </row>
    <row r="39">
      <c r="A39" s="184" t="inlineStr">
        <is>
          <t>Pentanes Plus</t>
        </is>
      </c>
      <c r="B39" s="174" t="n">
        <v>251.291477999</v>
      </c>
      <c r="C39" s="174" t="n">
        <v>295.162320001</v>
      </c>
      <c r="D39" s="174" t="n">
        <v>323.80197</v>
      </c>
      <c r="E39" s="174" t="n">
        <v>333.578873999</v>
      </c>
      <c r="F39" s="174" t="n">
        <v>340.048884</v>
      </c>
      <c r="G39" s="174" t="n">
        <v>339.241872</v>
      </c>
      <c r="H39" s="174" t="n">
        <v>356.374643999</v>
      </c>
      <c r="I39" s="174" t="n">
        <v>330.197772001</v>
      </c>
      <c r="J39" s="174" t="n">
        <v>295.157682001</v>
      </c>
      <c r="K39" s="174" t="n">
        <v>366.3973619989999</v>
      </c>
      <c r="L39" s="174" t="n">
        <v>344.496726</v>
      </c>
      <c r="M39" s="174" t="n">
        <v>264.20367</v>
      </c>
      <c r="N39" s="174" t="n">
        <v>224.715738</v>
      </c>
      <c r="O39" s="174" t="n">
        <v>221.6964</v>
      </c>
      <c r="P39" s="174" t="n">
        <v>223.310424</v>
      </c>
      <c r="Q39" s="174" t="n">
        <v>197.005918878</v>
      </c>
      <c r="R39" s="174" t="n">
        <v>140.650545582</v>
      </c>
      <c r="S39" s="174" t="n">
        <v>180.06334662</v>
      </c>
      <c r="T39" s="174" t="n">
        <v>153.640883244</v>
      </c>
      <c r="U39" s="174" t="n">
        <v>128.031011382</v>
      </c>
      <c r="V39" s="174" t="n">
        <v>156.10362414</v>
      </c>
      <c r="W39" s="174" t="n">
        <v>54.890164164</v>
      </c>
      <c r="X39" s="174" t="n">
        <v>84.751528296</v>
      </c>
      <c r="Y39" s="174" t="n">
        <v>94.58656498800001</v>
      </c>
      <c r="Z39" s="174" t="n">
        <v>88.73629846199999</v>
      </c>
      <c r="AA39" s="174" t="n">
        <v>161.092586238</v>
      </c>
      <c r="AB39" s="174" t="n">
        <v>112.595756658</v>
      </c>
      <c r="AC39" s="174" t="n">
        <v>173.416777236</v>
      </c>
      <c r="AD39" s="174" t="n">
        <v>224.56171002</v>
      </c>
      <c r="AE39" s="174" t="n"/>
      <c r="AF39" s="175" t="n"/>
    </row>
    <row r="40">
      <c r="A40" s="184" t="inlineStr">
        <is>
          <t>Petroleum Coke</t>
        </is>
      </c>
      <c r="B40" s="174" t="n">
        <v>714.215</v>
      </c>
      <c r="C40" s="174" t="n">
        <v>692.649</v>
      </c>
      <c r="D40" s="174" t="n">
        <v>797.706</v>
      </c>
      <c r="E40" s="174" t="n">
        <v>725.296</v>
      </c>
      <c r="F40" s="174" t="n">
        <v>723.1579999999999</v>
      </c>
      <c r="G40" s="174" t="n">
        <v>721.294</v>
      </c>
      <c r="H40" s="174" t="n">
        <v>756.838</v>
      </c>
      <c r="I40" s="174" t="n">
        <v>727.41</v>
      </c>
      <c r="J40" s="174" t="n">
        <v>858.485</v>
      </c>
      <c r="K40" s="174" t="n">
        <v>935.764</v>
      </c>
      <c r="L40" s="174" t="n">
        <v>796.0689999999998</v>
      </c>
      <c r="M40" s="174" t="n">
        <v>857.575</v>
      </c>
      <c r="N40" s="174" t="n">
        <v>842.082</v>
      </c>
      <c r="O40" s="174" t="n">
        <v>824.688</v>
      </c>
      <c r="P40" s="174" t="n">
        <v>936.764</v>
      </c>
      <c r="Q40" s="174" t="n">
        <v>893.533</v>
      </c>
      <c r="R40" s="174" t="n">
        <v>937.85</v>
      </c>
      <c r="S40" s="174" t="n">
        <v>909.5359999999998</v>
      </c>
      <c r="T40" s="174" t="n">
        <v>870.15</v>
      </c>
      <c r="U40" s="174" t="n">
        <v>804.675</v>
      </c>
      <c r="V40" s="174" t="n">
        <v>693.9849999999999</v>
      </c>
      <c r="W40" s="174" t="n">
        <v>662.696</v>
      </c>
      <c r="X40" s="174" t="n">
        <v>716.7469999999998</v>
      </c>
      <c r="Y40" s="174" t="n">
        <v>663.261</v>
      </c>
      <c r="Z40" s="174" t="n">
        <v>653.4640000000001</v>
      </c>
      <c r="AA40" s="174" t="n">
        <v>663.2859999999999</v>
      </c>
      <c r="AB40" s="174" t="n">
        <v>652.6879999999999</v>
      </c>
      <c r="AC40" s="174" t="n">
        <v>610.071</v>
      </c>
      <c r="AD40" s="174" t="n">
        <v>628.623</v>
      </c>
      <c r="AE40" s="174" t="n"/>
      <c r="AF40" s="175" t="n"/>
    </row>
    <row r="41">
      <c r="A41" s="184" t="inlineStr">
        <is>
          <t>Still Gas</t>
        </is>
      </c>
      <c r="B41" s="174" t="n">
        <v>1473.21</v>
      </c>
      <c r="C41" s="174" t="n">
        <v>1426.554</v>
      </c>
      <c r="D41" s="174" t="n">
        <v>1446.96</v>
      </c>
      <c r="E41" s="174" t="n">
        <v>1430.19</v>
      </c>
      <c r="F41" s="174" t="n">
        <v>1439.406</v>
      </c>
      <c r="G41" s="174" t="n">
        <v>1417.452</v>
      </c>
      <c r="H41" s="174" t="n">
        <v>1437.09</v>
      </c>
      <c r="I41" s="174" t="n">
        <v>1447.104</v>
      </c>
      <c r="J41" s="174" t="n">
        <v>1437.234</v>
      </c>
      <c r="K41" s="174" t="n">
        <v>1437.12</v>
      </c>
      <c r="L41" s="174" t="n">
        <v>1448.19</v>
      </c>
      <c r="M41" s="174" t="n">
        <v>1466.592</v>
      </c>
      <c r="N41" s="174" t="n">
        <v>1461.102</v>
      </c>
      <c r="O41" s="174" t="n">
        <v>1536.306</v>
      </c>
      <c r="P41" s="174" t="n">
        <v>1546.134</v>
      </c>
      <c r="Q41" s="174" t="n">
        <v>1497.084</v>
      </c>
      <c r="R41" s="174" t="n">
        <v>1553.358</v>
      </c>
      <c r="S41" s="174" t="n">
        <v>1526.856</v>
      </c>
      <c r="T41" s="174" t="n">
        <v>1470.3</v>
      </c>
      <c r="U41" s="174" t="n">
        <v>1455.018</v>
      </c>
      <c r="V41" s="174" t="n">
        <v>1471.812</v>
      </c>
      <c r="W41" s="174" t="n">
        <v>1486.974</v>
      </c>
      <c r="X41" s="174" t="n">
        <v>1480.818</v>
      </c>
      <c r="Y41" s="174" t="n">
        <v>1537.296</v>
      </c>
      <c r="Z41" s="174" t="n">
        <v>1516.944</v>
      </c>
      <c r="AA41" s="174" t="n">
        <v>1495.026</v>
      </c>
      <c r="AB41" s="174" t="n">
        <v>1604.700167</v>
      </c>
      <c r="AC41" s="174" t="n">
        <v>1582.821407</v>
      </c>
      <c r="AD41" s="174" t="n">
        <v>1612.156549</v>
      </c>
      <c r="AE41" s="174" t="n"/>
      <c r="AF41" s="175" t="n"/>
    </row>
    <row r="42">
      <c r="A42" s="184" t="inlineStr">
        <is>
          <t>Special Naphthas</t>
        </is>
      </c>
      <c r="B42" s="174" t="n">
        <v>107.090688</v>
      </c>
      <c r="C42" s="174" t="n">
        <v>87.987968</v>
      </c>
      <c r="D42" s="174" t="n">
        <v>104.5664</v>
      </c>
      <c r="E42" s="174" t="n">
        <v>104.582144</v>
      </c>
      <c r="F42" s="174" t="n">
        <v>81.050112</v>
      </c>
      <c r="G42" s="174" t="n">
        <v>70.82176</v>
      </c>
      <c r="H42" s="174" t="n">
        <v>74.542592</v>
      </c>
      <c r="I42" s="174" t="n">
        <v>72.26496</v>
      </c>
      <c r="J42" s="174" t="n">
        <v>107.274368</v>
      </c>
      <c r="K42" s="174" t="n">
        <v>145.39584</v>
      </c>
      <c r="L42" s="174" t="n">
        <v>97.37663999999999</v>
      </c>
      <c r="M42" s="174" t="n">
        <v>78.489088</v>
      </c>
      <c r="N42" s="174" t="n">
        <v>102.38848</v>
      </c>
      <c r="O42" s="174" t="n">
        <v>80.483328</v>
      </c>
      <c r="P42" s="174" t="n">
        <v>51.042048</v>
      </c>
      <c r="Q42" s="174" t="n">
        <v>62.512239488</v>
      </c>
      <c r="R42" s="174" t="n">
        <v>70.05048768</v>
      </c>
      <c r="S42" s="174" t="n">
        <v>78.037613056</v>
      </c>
      <c r="T42" s="174" t="n">
        <v>84.88506176</v>
      </c>
      <c r="U42" s="174" t="n">
        <v>46.170030464</v>
      </c>
      <c r="V42" s="174" t="n">
        <v>26.102455168</v>
      </c>
      <c r="W42" s="174" t="n">
        <v>22.614177792</v>
      </c>
      <c r="X42" s="174" t="n">
        <v>14.715166336</v>
      </c>
      <c r="Y42" s="174" t="n">
        <v>100.016384</v>
      </c>
      <c r="Z42" s="174" t="n">
        <v>106.119808</v>
      </c>
      <c r="AA42" s="174" t="n">
        <v>99.26591999999999</v>
      </c>
      <c r="AB42" s="174" t="n">
        <v>93.577088</v>
      </c>
      <c r="AC42" s="174" t="n">
        <v>100.336512</v>
      </c>
      <c r="AD42" s="174" t="n">
        <v>92.04991999999999</v>
      </c>
      <c r="AE42" s="174" t="n"/>
      <c r="AF42" s="175" t="n"/>
    </row>
    <row r="43">
      <c r="A43" s="184" t="inlineStr">
        <is>
          <t>Unfinished Oils</t>
        </is>
      </c>
      <c r="B43" s="174" t="n">
        <v>-368.961325</v>
      </c>
      <c r="C43" s="174" t="n">
        <v>-450.2259</v>
      </c>
      <c r="D43" s="174" t="n">
        <v>-354.829875</v>
      </c>
      <c r="E43" s="174" t="n">
        <v>-396.0068</v>
      </c>
      <c r="F43" s="174" t="n">
        <v>-279.2272</v>
      </c>
      <c r="G43" s="174" t="n">
        <v>-320.8992499999999</v>
      </c>
      <c r="H43" s="174" t="n">
        <v>-112.836075</v>
      </c>
      <c r="I43" s="174" t="n">
        <v>-102.875325</v>
      </c>
      <c r="J43" s="174" t="n">
        <v>-313.9442</v>
      </c>
      <c r="K43" s="174" t="n">
        <v>-287.912275</v>
      </c>
      <c r="L43" s="174" t="n">
        <v>-401.150275</v>
      </c>
      <c r="M43" s="174" t="n">
        <v>-75.4221</v>
      </c>
      <c r="N43" s="174" t="n">
        <v>-135.6759</v>
      </c>
      <c r="O43" s="174" t="n">
        <v>-50.3979</v>
      </c>
      <c r="P43" s="174" t="n">
        <v>-75.55024999999999</v>
      </c>
      <c r="Q43" s="174" t="n">
        <v>2.784349999999999</v>
      </c>
      <c r="R43" s="174" t="n">
        <v>70.33687500000001</v>
      </c>
      <c r="S43" s="174" t="n">
        <v>65.187575</v>
      </c>
      <c r="T43" s="174" t="n">
        <v>-53.71815</v>
      </c>
      <c r="U43" s="174" t="n">
        <v>-77.792875</v>
      </c>
      <c r="V43" s="174" t="n">
        <v>27.96</v>
      </c>
      <c r="W43" s="174" t="n">
        <v>56.123875</v>
      </c>
      <c r="X43" s="174" t="n">
        <v>60.084875</v>
      </c>
      <c r="Y43" s="174" t="n">
        <v>16.7130667</v>
      </c>
      <c r="Z43" s="174" t="n">
        <v>-80.589975925</v>
      </c>
      <c r="AA43" s="174" t="n">
        <v>-17.7906917</v>
      </c>
      <c r="AB43" s="174" t="n">
        <v>8.578978449999999</v>
      </c>
      <c r="AC43" s="174" t="n">
        <v>76.367841175</v>
      </c>
      <c r="AD43" s="174" t="n">
        <v>30.862160625</v>
      </c>
      <c r="AE43" s="174" t="n"/>
      <c r="AF43" s="175" t="n"/>
    </row>
    <row r="44" ht="14" customHeight="1" s="159" thickBot="1">
      <c r="A44" s="185" t="inlineStr">
        <is>
          <t>Waxes</t>
        </is>
      </c>
      <c r="B44" s="186" t="n">
        <v>33.299518</v>
      </c>
      <c r="C44" s="186" t="n">
        <v>35.126728</v>
      </c>
      <c r="D44" s="186" t="n">
        <v>37.258473</v>
      </c>
      <c r="E44" s="186" t="n">
        <v>40.026973</v>
      </c>
      <c r="F44" s="186" t="n">
        <v>40.58621</v>
      </c>
      <c r="G44" s="186" t="n">
        <v>40.591747</v>
      </c>
      <c r="H44" s="186" t="n">
        <v>48.664693</v>
      </c>
      <c r="I44" s="186" t="n">
        <v>43.7423</v>
      </c>
      <c r="J44" s="186" t="n">
        <v>42.369124</v>
      </c>
      <c r="K44" s="186" t="n">
        <v>37.435657</v>
      </c>
      <c r="L44" s="186" t="n">
        <v>33.083575</v>
      </c>
      <c r="M44" s="186" t="n">
        <v>36.333794</v>
      </c>
      <c r="N44" s="186" t="n">
        <v>32.16997</v>
      </c>
      <c r="O44" s="186" t="n">
        <v>31.045959</v>
      </c>
      <c r="P44" s="186" t="n">
        <v>30.769109</v>
      </c>
      <c r="Q44" s="174" t="n">
        <v>31.367453831</v>
      </c>
      <c r="R44" s="174" t="n">
        <v>26.145730611</v>
      </c>
      <c r="S44" s="174" t="n">
        <v>21.886576082</v>
      </c>
      <c r="T44" s="174" t="n">
        <v>19.14223955</v>
      </c>
      <c r="U44" s="174" t="n">
        <v>12.222667261</v>
      </c>
      <c r="V44" s="174" t="n">
        <v>17.082724715</v>
      </c>
      <c r="W44" s="174" t="n">
        <v>15.074953145</v>
      </c>
      <c r="X44" s="174" t="n">
        <v>15.291095477</v>
      </c>
      <c r="Y44" s="174" t="n">
        <v>16.488781799</v>
      </c>
      <c r="Z44" s="174" t="n">
        <v>14.783479928</v>
      </c>
      <c r="AA44" s="174" t="n">
        <v>12.357388008</v>
      </c>
      <c r="AB44" s="186" t="n">
        <v>12.84910683</v>
      </c>
      <c r="AC44" s="186" t="n">
        <v>10.161640825</v>
      </c>
      <c r="AD44" s="186" t="n">
        <v>12.411722589</v>
      </c>
      <c r="AE44" s="186" t="n"/>
      <c r="AF44" s="187" t="n"/>
    </row>
    <row r="45" ht="14" customHeight="1" s="159" thickBot="1">
      <c r="A45" s="82" t="inlineStr">
        <is>
          <t>U.S. Transportation Sector fuel consumption (TBtu)</t>
        </is>
      </c>
      <c r="B45" s="188" t="n"/>
      <c r="C45" s="188" t="n"/>
      <c r="D45" s="188" t="n"/>
      <c r="E45" s="188" t="n"/>
      <c r="F45" s="188" t="n"/>
      <c r="G45" s="188" t="n"/>
      <c r="H45" s="188" t="n"/>
      <c r="I45" s="188" t="n"/>
      <c r="J45" s="188" t="n"/>
      <c r="K45" s="188" t="n"/>
      <c r="L45" s="188" t="n"/>
      <c r="M45" s="188" t="n"/>
      <c r="N45" s="188" t="n"/>
      <c r="O45" s="188" t="n"/>
      <c r="P45" s="188" t="n"/>
      <c r="Q45" s="189" t="n"/>
      <c r="R45" s="190" t="n"/>
      <c r="S45" s="189" t="n"/>
      <c r="T45" s="190" t="n"/>
      <c r="U45" s="189" t="n"/>
      <c r="V45" s="190" t="n"/>
      <c r="W45" s="189" t="n"/>
      <c r="X45" s="190" t="n"/>
      <c r="Y45" s="189" t="n"/>
      <c r="Z45" s="190" t="n"/>
      <c r="AA45" s="189" t="n"/>
      <c r="AB45" s="190" t="n"/>
      <c r="AC45" s="189" t="n"/>
      <c r="AD45" s="190" t="n"/>
      <c r="AE45" s="189" t="n"/>
      <c r="AF45" s="190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59" thickBot="1">
      <c r="A47" s="75" t="inlineStr">
        <is>
          <t>Lubricants</t>
        </is>
      </c>
      <c r="B47" s="104" t="n">
        <v>176</v>
      </c>
      <c r="C47" s="104" t="n">
        <v>157.45</v>
      </c>
      <c r="D47" s="104" t="n">
        <v>160.527</v>
      </c>
      <c r="E47" s="104" t="n">
        <v>163.458</v>
      </c>
      <c r="F47" s="104" t="n">
        <v>170.846</v>
      </c>
      <c r="G47" s="104" t="n">
        <v>167.913</v>
      </c>
      <c r="H47" s="104" t="n">
        <v>162.957</v>
      </c>
      <c r="I47" s="104" t="n">
        <v>172.146</v>
      </c>
      <c r="J47" s="104" t="n">
        <v>180.212</v>
      </c>
      <c r="K47" s="104" t="n">
        <v>182.097</v>
      </c>
      <c r="L47" s="104" t="n">
        <v>179.366</v>
      </c>
      <c r="M47" s="104" t="n">
        <v>164.339</v>
      </c>
      <c r="N47" s="104" t="n">
        <v>162.392</v>
      </c>
      <c r="O47" s="104" t="n">
        <v>150.134</v>
      </c>
      <c r="P47" s="104" t="n">
        <v>152.102</v>
      </c>
      <c r="Q47" s="104" t="n">
        <v>151.307</v>
      </c>
      <c r="R47" s="104" t="n">
        <v>147.414</v>
      </c>
      <c r="S47" s="104" t="n">
        <v>152.231</v>
      </c>
      <c r="T47" s="104" t="n">
        <v>141.33</v>
      </c>
      <c r="U47" s="104" t="n">
        <v>127.065</v>
      </c>
      <c r="V47" s="104" t="n">
        <v>154.773</v>
      </c>
      <c r="W47" s="104" t="n">
        <v>148.372</v>
      </c>
      <c r="X47" s="104" t="n">
        <v>135.408</v>
      </c>
      <c r="Y47" s="104" t="n">
        <v>143.361</v>
      </c>
      <c r="Z47" s="104" t="n">
        <v>149.361</v>
      </c>
      <c r="AA47" s="104" t="n">
        <v>162.81</v>
      </c>
      <c r="AB47" s="104" t="n">
        <v>154.36</v>
      </c>
      <c r="AC47" s="104" t="n">
        <v>141.985</v>
      </c>
      <c r="AD47" s="104" t="n">
        <v>137.779</v>
      </c>
      <c r="AE47" s="104" t="n"/>
      <c r="AF47" s="105" t="n"/>
    </row>
    <row r="48">
      <c r="Q48" s="106" t="n"/>
      <c r="R48" s="107" t="n"/>
      <c r="S48" s="107" t="n"/>
      <c r="T48" s="107" t="n"/>
      <c r="U48" s="107" t="n"/>
      <c r="V48" s="107" t="n"/>
      <c r="W48" s="107" t="n"/>
      <c r="X48" s="107" t="n"/>
      <c r="Y48" s="107" t="n"/>
      <c r="Z48" s="107" t="n"/>
      <c r="AA48" s="107" t="n"/>
      <c r="AB48" s="107" t="n"/>
      <c r="AC48" s="107" t="n"/>
      <c r="AD48" s="107" t="n"/>
      <c r="AE48" s="107" t="n"/>
      <c r="AF48" s="107" t="n"/>
    </row>
    <row r="49" ht="14" customHeight="1" s="159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59" thickBot="1">
      <c r="A50" s="108" t="inlineStr">
        <is>
          <t>U.S. Non-Energy Consumption Industrial Sector (Tbtu)</t>
        </is>
      </c>
      <c r="B50" s="109" t="n"/>
      <c r="C50" s="109" t="n"/>
      <c r="D50" s="109" t="n"/>
      <c r="E50" s="109" t="n"/>
      <c r="F50" s="109" t="n"/>
      <c r="G50" s="109" t="n"/>
      <c r="H50" s="109" t="n"/>
      <c r="I50" s="109" t="n"/>
      <c r="J50" s="109" t="n"/>
      <c r="K50" s="109" t="n"/>
      <c r="L50" s="109" t="n"/>
      <c r="M50" s="109" t="n"/>
      <c r="N50" s="109" t="n"/>
      <c r="O50" s="109" t="n"/>
      <c r="P50" s="109" t="n"/>
      <c r="Q50" s="110" t="n"/>
      <c r="R50" s="109" t="n"/>
      <c r="S50" s="110" t="n"/>
      <c r="T50" s="109" t="n"/>
      <c r="U50" s="110" t="n"/>
      <c r="V50" s="109" t="n"/>
      <c r="W50" s="110" t="n"/>
      <c r="X50" s="109" t="n"/>
      <c r="Y50" s="110" t="n"/>
      <c r="Z50" s="109" t="n"/>
      <c r="AA50" s="110" t="n"/>
      <c r="AB50" s="109" t="n"/>
      <c r="AC50" s="110" t="n"/>
      <c r="AD50" s="109" t="n"/>
      <c r="AE50" s="110" t="n"/>
      <c r="AF50" s="111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112" t="n">
        <v>2020</v>
      </c>
    </row>
    <row r="52">
      <c r="A52" s="113" t="inlineStr">
        <is>
          <t>Coking Coal</t>
        </is>
      </c>
      <c r="B52" s="174" t="n">
        <v>0</v>
      </c>
      <c r="C52" s="174" t="n">
        <v>0</v>
      </c>
      <c r="D52" s="174" t="n">
        <v>0</v>
      </c>
      <c r="E52" s="174" t="n">
        <v>0.9900519152026845</v>
      </c>
      <c r="F52" s="174" t="n">
        <v>8.91730418497275</v>
      </c>
      <c r="G52" s="174" t="n">
        <v>37.76336139052773</v>
      </c>
      <c r="H52" s="174" t="n">
        <v>24.0773765245242</v>
      </c>
      <c r="I52" s="174" t="n">
        <v>0</v>
      </c>
      <c r="J52" s="174" t="n">
        <v>10.9113118775623</v>
      </c>
      <c r="K52" s="174" t="n">
        <v>40.07727003199125</v>
      </c>
      <c r="L52" s="174" t="n">
        <v>53.5437090664351</v>
      </c>
      <c r="M52" s="174" t="n">
        <v>24.76439499051094</v>
      </c>
      <c r="N52" s="174" t="n">
        <v>40.2979528593163</v>
      </c>
      <c r="O52" s="174" t="n">
        <v>51.8886576622416</v>
      </c>
      <c r="P52" s="174" t="n">
        <v>167.7675714419388</v>
      </c>
      <c r="Q52" s="174" t="n">
        <v>80.44112990510735</v>
      </c>
      <c r="R52" s="174" t="n">
        <v>62.87465486204508</v>
      </c>
      <c r="S52" s="174" t="n">
        <v>2.320314918286954</v>
      </c>
      <c r="T52" s="174" t="n">
        <v>29.16020741690249</v>
      </c>
      <c r="U52" s="174" t="n">
        <v>6.384914340017417</v>
      </c>
      <c r="V52" s="174" t="n">
        <v>64.75700410595033</v>
      </c>
      <c r="W52" s="174" t="n">
        <v>60.84118508593644</v>
      </c>
      <c r="X52" s="174" t="n">
        <v>132.4827913669318</v>
      </c>
      <c r="Y52" s="174" t="n">
        <v>119.3475608128145</v>
      </c>
      <c r="Z52" s="174" t="n">
        <v>48.77632174792018</v>
      </c>
      <c r="AA52" s="174" t="n">
        <v>121.817526454253</v>
      </c>
      <c r="AB52" s="114" t="n">
        <v>88.62264778274556</v>
      </c>
      <c r="AC52" s="114" t="n">
        <v>111.828615377909</v>
      </c>
      <c r="AD52" s="114" t="n">
        <v>124.727608675136</v>
      </c>
      <c r="AE52" s="114" t="n"/>
      <c r="AF52" s="115" t="n"/>
    </row>
    <row r="53">
      <c r="A53" s="113" t="inlineStr">
        <is>
          <t>Other Coal</t>
        </is>
      </c>
      <c r="B53" s="174" t="n">
        <v>8.214140317832706</v>
      </c>
      <c r="C53" s="174" t="n">
        <v>8.493790796050904</v>
      </c>
      <c r="D53" s="174" t="n">
        <v>9.541295129715662</v>
      </c>
      <c r="E53" s="174" t="n">
        <v>9.97262044357762</v>
      </c>
      <c r="F53" s="174" t="n">
        <v>10.92058816635116</v>
      </c>
      <c r="G53" s="174" t="n">
        <v>11.29503541684671</v>
      </c>
      <c r="H53" s="174" t="n">
        <v>11.43723057526274</v>
      </c>
      <c r="I53" s="174" t="n">
        <v>11.15758009704454</v>
      </c>
      <c r="J53" s="174" t="n">
        <v>10.42764495050892</v>
      </c>
      <c r="K53" s="174" t="n">
        <v>11.10070203367813</v>
      </c>
      <c r="L53" s="174" t="n">
        <v>12.38519829803628</v>
      </c>
      <c r="M53" s="174" t="n">
        <v>11.29503541684671</v>
      </c>
      <c r="N53" s="174" t="n">
        <v>12.0439299178378</v>
      </c>
      <c r="O53" s="174" t="n">
        <v>11.90647459803564</v>
      </c>
      <c r="P53" s="174" t="n">
        <v>11.90647459803564</v>
      </c>
      <c r="Q53" s="174" t="n">
        <v>11.90647459803564</v>
      </c>
      <c r="R53" s="174" t="n">
        <v>11.90647459803564</v>
      </c>
      <c r="S53" s="174" t="n">
        <v>11.90647459803564</v>
      </c>
      <c r="T53" s="174" t="n">
        <v>11.90647459803564</v>
      </c>
      <c r="U53" s="174" t="n">
        <v>11.90647459803564</v>
      </c>
      <c r="V53" s="174" t="n">
        <v>10.33284817823157</v>
      </c>
      <c r="W53" s="174" t="n">
        <v>10.33284817823157</v>
      </c>
      <c r="X53" s="174" t="n">
        <v>10.33284817823157</v>
      </c>
      <c r="Y53" s="174" t="n">
        <v>10.33284817823157</v>
      </c>
      <c r="Z53" s="174" t="n">
        <v>10.33284817823157</v>
      </c>
      <c r="AA53" s="174" t="n">
        <v>10.33284817823157</v>
      </c>
      <c r="AB53" s="114" t="n">
        <v>10.33284817823157</v>
      </c>
      <c r="AC53" s="114" t="n">
        <v>10.33284817823157</v>
      </c>
      <c r="AD53" s="114" t="n">
        <v>10.33284817823157</v>
      </c>
      <c r="AE53" s="114" t="n"/>
      <c r="AF53" s="115" t="n"/>
    </row>
    <row r="54">
      <c r="A54" s="116" t="inlineStr">
        <is>
          <t>Natural Gas</t>
        </is>
      </c>
      <c r="B54" s="174" t="n">
        <v>281.5946912379561</v>
      </c>
      <c r="C54" s="174" t="n">
        <v>275.7645110865595</v>
      </c>
      <c r="D54" s="174" t="n">
        <v>294.6837662115324</v>
      </c>
      <c r="E54" s="174" t="n">
        <v>305.4177663468656</v>
      </c>
      <c r="F54" s="174" t="n">
        <v>328.8532258932721</v>
      </c>
      <c r="G54" s="174" t="n">
        <v>348.0414494000062</v>
      </c>
      <c r="H54" s="174" t="n">
        <v>364.9016030735389</v>
      </c>
      <c r="I54" s="174" t="n">
        <v>378.7015379964989</v>
      </c>
      <c r="J54" s="174" t="n">
        <v>408.3828513578776</v>
      </c>
      <c r="K54" s="174" t="n">
        <v>396.393961507084</v>
      </c>
      <c r="L54" s="174" t="n">
        <v>385.0082992536779</v>
      </c>
      <c r="M54" s="174" t="n">
        <v>387.9072873561164</v>
      </c>
      <c r="N54" s="174" t="n">
        <v>366.0528488572415</v>
      </c>
      <c r="O54" s="174" t="n">
        <v>318.1380830337533</v>
      </c>
      <c r="P54" s="174" t="n">
        <v>275.5771218510029</v>
      </c>
      <c r="Q54" s="174" t="n">
        <v>260.8550111218092</v>
      </c>
      <c r="R54" s="174" t="n">
        <v>228.2403852059215</v>
      </c>
      <c r="S54" s="174" t="n">
        <v>222.3906350135193</v>
      </c>
      <c r="T54" s="174" t="n">
        <v>226.8066748061299</v>
      </c>
      <c r="U54" s="174" t="n">
        <v>219.4526862211835</v>
      </c>
      <c r="V54" s="174" t="n">
        <v>296.9646528904759</v>
      </c>
      <c r="W54" s="174" t="n">
        <v>295.0617830119265</v>
      </c>
      <c r="X54" s="174" t="n">
        <v>291.550762055567</v>
      </c>
      <c r="Y54" s="174" t="n">
        <v>296.7587534078465</v>
      </c>
      <c r="Z54" s="174" t="n">
        <v>323.4871446060215</v>
      </c>
      <c r="AA54" s="174" t="n">
        <v>321.9462061228219</v>
      </c>
      <c r="AB54" s="114" t="n">
        <v>308.9325876192342</v>
      </c>
      <c r="AC54" s="114" t="n">
        <v>307.6050983452824</v>
      </c>
      <c r="AD54" s="114" t="n">
        <v>304.6626792656268</v>
      </c>
      <c r="AE54" s="114" t="n"/>
      <c r="AF54" s="115" t="n"/>
    </row>
    <row r="55">
      <c r="A55" s="113" t="inlineStr">
        <is>
          <t>Asphalt and Road Oil</t>
        </is>
      </c>
      <c r="B55" s="174" t="n">
        <v>1170.193</v>
      </c>
      <c r="C55" s="174" t="n">
        <v>1076.535</v>
      </c>
      <c r="D55" s="174" t="n">
        <v>1102.22</v>
      </c>
      <c r="E55" s="174" t="n">
        <v>1149.02</v>
      </c>
      <c r="F55" s="174" t="n">
        <v>1172.917</v>
      </c>
      <c r="G55" s="174" t="n">
        <v>1178.175</v>
      </c>
      <c r="H55" s="174" t="n">
        <v>1175.932</v>
      </c>
      <c r="I55" s="174" t="n">
        <v>1223.566</v>
      </c>
      <c r="J55" s="174" t="n">
        <v>1262.552</v>
      </c>
      <c r="K55" s="174" t="n">
        <v>1324.413</v>
      </c>
      <c r="L55" s="174" t="n">
        <v>1275.678</v>
      </c>
      <c r="M55" s="174" t="n">
        <v>1256.865</v>
      </c>
      <c r="N55" s="174" t="n">
        <v>1239.957</v>
      </c>
      <c r="O55" s="174" t="n">
        <v>1219.538</v>
      </c>
      <c r="P55" s="174" t="n">
        <v>1303.848</v>
      </c>
      <c r="Q55" s="174" t="n">
        <v>1323.238</v>
      </c>
      <c r="R55" s="174" t="n">
        <v>1261.166</v>
      </c>
      <c r="S55" s="174" t="n">
        <v>1197.039</v>
      </c>
      <c r="T55" s="174" t="n">
        <v>1011.971</v>
      </c>
      <c r="U55" s="174" t="n">
        <v>873.083</v>
      </c>
      <c r="V55" s="174" t="n">
        <v>877.768</v>
      </c>
      <c r="W55" s="174" t="n">
        <v>859.489</v>
      </c>
      <c r="X55" s="174" t="n">
        <v>826.697</v>
      </c>
      <c r="Y55" s="174" t="n">
        <v>783.347</v>
      </c>
      <c r="Z55" s="174" t="n">
        <v>792.636</v>
      </c>
      <c r="AA55" s="174" t="n">
        <v>831.66</v>
      </c>
      <c r="AB55" s="114" t="n">
        <v>853.366</v>
      </c>
      <c r="AC55" s="114" t="n">
        <v>849.182</v>
      </c>
      <c r="AD55" s="114" t="n">
        <v>792.763</v>
      </c>
      <c r="AE55" s="114" t="n"/>
      <c r="AF55" s="115" t="n"/>
    </row>
    <row r="56">
      <c r="A56" s="113" t="inlineStr">
        <is>
          <t>LPG</t>
        </is>
      </c>
      <c r="B56" s="174" t="n">
        <v>1120.53517124451</v>
      </c>
      <c r="C56" s="174" t="n">
        <v>1279.915027647956</v>
      </c>
      <c r="D56" s="174" t="n">
        <v>1301.210856082183</v>
      </c>
      <c r="E56" s="174" t="n">
        <v>1247.469118736874</v>
      </c>
      <c r="F56" s="174" t="n">
        <v>1452.927421133747</v>
      </c>
      <c r="G56" s="174" t="n">
        <v>1503.730179406032</v>
      </c>
      <c r="H56" s="174" t="n">
        <v>1566.421290127455</v>
      </c>
      <c r="I56" s="174" t="n">
        <v>1573.881171184366</v>
      </c>
      <c r="J56" s="174" t="n">
        <v>1681.290408438313</v>
      </c>
      <c r="K56" s="174" t="n">
        <v>1756.826593655456</v>
      </c>
      <c r="L56" s="174" t="n">
        <v>1697.451906683565</v>
      </c>
      <c r="M56" s="174" t="n">
        <v>1628.57964977529</v>
      </c>
      <c r="N56" s="174" t="n">
        <v>1708.609954570549</v>
      </c>
      <c r="O56" s="174" t="n">
        <v>1588.396722700945</v>
      </c>
      <c r="P56" s="174" t="n">
        <v>1617.030781775311</v>
      </c>
      <c r="Q56" s="174" t="n">
        <v>1609.991513934657</v>
      </c>
      <c r="R56" s="174" t="n">
        <v>1702.357512543775</v>
      </c>
      <c r="S56" s="174" t="n">
        <v>1659.286644570613</v>
      </c>
      <c r="T56" s="174" t="n">
        <v>1559.878863983895</v>
      </c>
      <c r="U56" s="174" t="n">
        <v>1663.755045111874</v>
      </c>
      <c r="V56" s="174" t="n">
        <v>1833.894760561243</v>
      </c>
      <c r="W56" s="174" t="n">
        <v>1865.571747503552</v>
      </c>
      <c r="X56" s="174" t="n">
        <v>1883.312177182414</v>
      </c>
      <c r="Y56" s="174" t="n">
        <v>2062.867747345382</v>
      </c>
      <c r="Z56" s="174" t="n">
        <v>2109.770998285372</v>
      </c>
      <c r="AA56" s="174" t="n">
        <v>2157.478457155247</v>
      </c>
      <c r="AB56" s="114" t="n">
        <v>2119.020264580482</v>
      </c>
      <c r="AC56" s="114" t="n">
        <v>2187.662156071742</v>
      </c>
      <c r="AD56" s="114" t="n">
        <v>2485.540359051439</v>
      </c>
      <c r="AE56" s="114" t="n"/>
      <c r="AF56" s="115" t="n"/>
    </row>
    <row r="57">
      <c r="A57" s="113" t="inlineStr">
        <is>
          <t>Lubricants</t>
        </is>
      </c>
      <c r="B57" s="174" t="n">
        <v>186.343</v>
      </c>
      <c r="C57" s="174" t="n">
        <v>166.703</v>
      </c>
      <c r="D57" s="174" t="n">
        <v>169.96</v>
      </c>
      <c r="E57" s="174" t="n">
        <v>173.064</v>
      </c>
      <c r="F57" s="174" t="n">
        <v>180.886</v>
      </c>
      <c r="G57" s="174" t="n">
        <v>177.78</v>
      </c>
      <c r="H57" s="174" t="n">
        <v>172.534</v>
      </c>
      <c r="I57" s="174" t="n">
        <v>182.262</v>
      </c>
      <c r="J57" s="174" t="n">
        <v>190.802</v>
      </c>
      <c r="K57" s="174" t="n">
        <v>192.799</v>
      </c>
      <c r="L57" s="174" t="n">
        <v>189.907</v>
      </c>
      <c r="M57" s="174" t="n">
        <v>173.997</v>
      </c>
      <c r="N57" s="174" t="n">
        <v>171.935</v>
      </c>
      <c r="O57" s="174" t="n">
        <v>158.957</v>
      </c>
      <c r="P57" s="174" t="n">
        <v>161.04</v>
      </c>
      <c r="Q57" s="174" t="n">
        <v>160.199</v>
      </c>
      <c r="R57" s="174" t="n">
        <v>156.078</v>
      </c>
      <c r="S57" s="174" t="n">
        <v>161.177</v>
      </c>
      <c r="T57" s="174" t="n">
        <v>149.635</v>
      </c>
      <c r="U57" s="174" t="n">
        <v>134.533</v>
      </c>
      <c r="V57" s="174" t="n">
        <v>135.879</v>
      </c>
      <c r="W57" s="174" t="n">
        <v>127.396</v>
      </c>
      <c r="X57" s="174" t="n">
        <v>118.313</v>
      </c>
      <c r="Y57" s="174" t="n">
        <v>125.091</v>
      </c>
      <c r="Z57" s="174" t="n">
        <v>130.663</v>
      </c>
      <c r="AA57" s="174" t="n">
        <v>142.136</v>
      </c>
      <c r="AB57" s="114" t="n">
        <v>135.14</v>
      </c>
      <c r="AC57" s="114" t="n">
        <v>124.894</v>
      </c>
      <c r="AD57" s="114" t="n">
        <v>121.194</v>
      </c>
      <c r="AE57" s="114" t="n"/>
      <c r="AF57" s="115" t="n"/>
    </row>
    <row r="58">
      <c r="A58" s="113" t="inlineStr">
        <is>
          <t>Pentanes Plus</t>
        </is>
      </c>
      <c r="B58" s="174" t="n">
        <v>117.6278961891049</v>
      </c>
      <c r="C58" s="174" t="n">
        <v>137.6636358869803</v>
      </c>
      <c r="D58" s="174" t="n">
        <v>151.996873961166</v>
      </c>
      <c r="E58" s="174" t="n">
        <v>154.7539273757339</v>
      </c>
      <c r="F58" s="174" t="n">
        <v>160.2637934833664</v>
      </c>
      <c r="G58" s="174" t="n">
        <v>161.0414287908466</v>
      </c>
      <c r="H58" s="174" t="n">
        <v>169.2578343153002</v>
      </c>
      <c r="I58" s="174" t="n">
        <v>155.9578094085793</v>
      </c>
      <c r="J58" s="174" t="n">
        <v>142.2492543820254</v>
      </c>
      <c r="K58" s="174" t="n">
        <v>176.7664933823965</v>
      </c>
      <c r="L58" s="174" t="n">
        <v>166.1846922982461</v>
      </c>
      <c r="M58" s="174" t="n">
        <v>130.6013743738013</v>
      </c>
      <c r="N58" s="174" t="n">
        <v>108.6521308363239</v>
      </c>
      <c r="O58" s="174" t="n">
        <v>103.8463380008499</v>
      </c>
      <c r="P58" s="174" t="n">
        <v>102.7074807462137</v>
      </c>
      <c r="Q58" s="174" t="n">
        <v>95.50525093964778</v>
      </c>
      <c r="R58" s="174" t="n">
        <v>68.89035769144428</v>
      </c>
      <c r="S58" s="174" t="n">
        <v>86.55284702896542</v>
      </c>
      <c r="T58" s="174" t="n">
        <v>74.95178557694244</v>
      </c>
      <c r="U58" s="174" t="n">
        <v>61.02204550696713</v>
      </c>
      <c r="V58" s="174" t="n">
        <v>75.27747286134135</v>
      </c>
      <c r="W58" s="174" t="n">
        <v>26.36131261198805</v>
      </c>
      <c r="X58" s="174" t="n">
        <v>40.25120630093089</v>
      </c>
      <c r="Y58" s="174" t="n">
        <v>45.42357017311192</v>
      </c>
      <c r="Z58" s="174" t="n">
        <v>43.47963525618783</v>
      </c>
      <c r="AA58" s="174" t="n">
        <v>78.36917184312624</v>
      </c>
      <c r="AB58" s="114" t="n">
        <v>53.07897993202358</v>
      </c>
      <c r="AC58" s="114" t="n">
        <v>81.54561755450084</v>
      </c>
      <c r="AD58" s="114" t="n">
        <v>104.8483475602262</v>
      </c>
      <c r="AE58" s="114" t="n"/>
      <c r="AF58" s="115" t="n"/>
    </row>
    <row r="59">
      <c r="A59" s="113" t="inlineStr">
        <is>
          <t>Feedstocks, Naphtha less than 401 F</t>
        </is>
      </c>
      <c r="B59" s="174" t="n">
        <v>326.2589763553753</v>
      </c>
      <c r="C59" s="174" t="n">
        <v>279.3846664067888</v>
      </c>
      <c r="D59" s="174" t="n">
        <v>354.7970599345244</v>
      </c>
      <c r="E59" s="174" t="n">
        <v>325.8537636956519</v>
      </c>
      <c r="F59" s="174" t="n">
        <v>376.3040549624424</v>
      </c>
      <c r="G59" s="174" t="n">
        <v>354.9649433986129</v>
      </c>
      <c r="H59" s="174" t="n">
        <v>456.4095995298936</v>
      </c>
      <c r="I59" s="174" t="n">
        <v>507.8371895732458</v>
      </c>
      <c r="J59" s="174" t="n">
        <v>564.5389665295951</v>
      </c>
      <c r="K59" s="174" t="n">
        <v>485.8720694105798</v>
      </c>
      <c r="L59" s="174" t="n">
        <v>593.6731842286108</v>
      </c>
      <c r="M59" s="174" t="n">
        <v>489.9008963217015</v>
      </c>
      <c r="N59" s="174" t="n">
        <v>565.0344641696588</v>
      </c>
      <c r="O59" s="174" t="n">
        <v>575.4010276047298</v>
      </c>
      <c r="P59" s="174" t="n">
        <v>690.3697010886917</v>
      </c>
      <c r="Q59" s="174" t="n">
        <v>679.5028271034993</v>
      </c>
      <c r="R59" s="174" t="n">
        <v>618.1074601891271</v>
      </c>
      <c r="S59" s="174" t="n">
        <v>542.2570663451093</v>
      </c>
      <c r="T59" s="174" t="n">
        <v>467.0859945807441</v>
      </c>
      <c r="U59" s="174" t="n">
        <v>450.9542756083896</v>
      </c>
      <c r="V59" s="174" t="n">
        <v>474.5126649895861</v>
      </c>
      <c r="W59" s="174" t="n">
        <v>469.381030599</v>
      </c>
      <c r="X59" s="174" t="n">
        <v>432.2290865104988</v>
      </c>
      <c r="Y59" s="174" t="n">
        <v>498.7512692318972</v>
      </c>
      <c r="Z59" s="174" t="n">
        <v>435.231444270861</v>
      </c>
      <c r="AA59" s="174" t="n">
        <v>417.8204903378713</v>
      </c>
      <c r="AB59" s="114" t="n">
        <v>396.8860630865046</v>
      </c>
      <c r="AC59" s="114" t="n">
        <v>411.0916926327134</v>
      </c>
      <c r="AD59" s="114" t="n">
        <v>418.2936241116298</v>
      </c>
      <c r="AE59" s="114" t="n"/>
      <c r="AF59" s="115" t="n"/>
    </row>
    <row r="60">
      <c r="A60" s="113" t="inlineStr">
        <is>
          <t>Feedstocks, Other Oils greater than 401 F</t>
        </is>
      </c>
      <c r="B60" s="174" t="n">
        <v>662.1189183963671</v>
      </c>
      <c r="C60" s="174" t="n">
        <v>742.8920004434435</v>
      </c>
      <c r="D60" s="174" t="n">
        <v>671.9824724531568</v>
      </c>
      <c r="E60" s="174" t="n">
        <v>666.0750527887413</v>
      </c>
      <c r="F60" s="174" t="n">
        <v>641.0494693799305</v>
      </c>
      <c r="G60" s="174" t="n">
        <v>599.6736119393939</v>
      </c>
      <c r="H60" s="174" t="n">
        <v>523.2487330088416</v>
      </c>
      <c r="I60" s="174" t="n">
        <v>641.1606204352036</v>
      </c>
      <c r="J60" s="174" t="n">
        <v>617.3269107157263</v>
      </c>
      <c r="K60" s="174" t="n">
        <v>637.557533671771</v>
      </c>
      <c r="L60" s="174" t="n">
        <v>533.7520403996189</v>
      </c>
      <c r="M60" s="174" t="n">
        <v>506.6606444406236</v>
      </c>
      <c r="N60" s="174" t="n">
        <v>436.5373712602927</v>
      </c>
      <c r="O60" s="174" t="n">
        <v>482.9261227337704</v>
      </c>
      <c r="P60" s="174" t="n">
        <v>528.9779335689407</v>
      </c>
      <c r="Q60" s="174" t="n">
        <v>499.4504712629908</v>
      </c>
      <c r="R60" s="174" t="n">
        <v>573.3676989706861</v>
      </c>
      <c r="S60" s="174" t="n">
        <v>668.7594182819092</v>
      </c>
      <c r="T60" s="174" t="n">
        <v>598.9331927981071</v>
      </c>
      <c r="U60" s="174" t="n">
        <v>392.7338733667255</v>
      </c>
      <c r="V60" s="174" t="n">
        <v>433.1540905301528</v>
      </c>
      <c r="W60" s="174" t="n">
        <v>368.1530131508066</v>
      </c>
      <c r="X60" s="174" t="n">
        <v>267.39668662002</v>
      </c>
      <c r="Y60" s="174" t="n">
        <v>209.1076007198142</v>
      </c>
      <c r="Z60" s="174" t="n">
        <v>236.2149378838122</v>
      </c>
      <c r="AA60" s="174" t="n">
        <v>216.7795336811947</v>
      </c>
      <c r="AB60" s="114" t="n">
        <v>203.9649040826216</v>
      </c>
      <c r="AC60" s="114" t="n">
        <v>241.8000340247721</v>
      </c>
      <c r="AD60" s="114" t="n">
        <v>217.6985052494564</v>
      </c>
      <c r="AE60" s="114" t="n"/>
      <c r="AF60" s="115" t="n"/>
    </row>
    <row r="61">
      <c r="A61" s="113" t="inlineStr">
        <is>
          <t>Still Gas</t>
        </is>
      </c>
      <c r="B61" s="174" t="n">
        <v>36.72600000000009</v>
      </c>
      <c r="C61" s="174" t="n">
        <v>40.63200000000001</v>
      </c>
      <c r="D61" s="174" t="n">
        <v>28.54200000000003</v>
      </c>
      <c r="E61" s="174" t="n">
        <v>45.63000000000009</v>
      </c>
      <c r="F61" s="174" t="n">
        <v>35.37000000000004</v>
      </c>
      <c r="G61" s="174" t="n">
        <v>47.9039999999998</v>
      </c>
      <c r="H61" s="174" t="n">
        <v>2.159999999999985</v>
      </c>
      <c r="I61" s="174" t="n">
        <v>12.11399999999998</v>
      </c>
      <c r="J61" s="174" t="n">
        <v>6.203999999999915</v>
      </c>
      <c r="K61" s="174" t="n">
        <v>23.02200000000004</v>
      </c>
      <c r="L61" s="174" t="n">
        <v>16.98000000000011</v>
      </c>
      <c r="M61" s="174" t="n">
        <v>49.26599999999993</v>
      </c>
      <c r="N61" s="174" t="n">
        <v>61.72200000000002</v>
      </c>
      <c r="O61" s="174" t="n">
        <v>59.0159999999999</v>
      </c>
      <c r="P61" s="174" t="n">
        <v>62.85600000000009</v>
      </c>
      <c r="Q61" s="174" t="n">
        <v>67.66800000000008</v>
      </c>
      <c r="R61" s="174" t="n">
        <v>57.20999999999978</v>
      </c>
      <c r="S61" s="174" t="n">
        <v>44.21999999999995</v>
      </c>
      <c r="T61" s="174" t="n">
        <v>47.33400000000002</v>
      </c>
      <c r="U61" s="174" t="n">
        <v>133.8719999999998</v>
      </c>
      <c r="V61" s="174" t="n">
        <v>147.7706931281221</v>
      </c>
      <c r="W61" s="174" t="n">
        <v>163.56714</v>
      </c>
      <c r="X61" s="174" t="n">
        <v>160.6196967433178</v>
      </c>
      <c r="Y61" s="174" t="n">
        <v>166.7456887508901</v>
      </c>
      <c r="Z61" s="174" t="n">
        <v>164.5381709680701</v>
      </c>
      <c r="AA61" s="174" t="n">
        <v>162.1607940633997</v>
      </c>
      <c r="AB61" s="114" t="n">
        <v>166.1111575485759</v>
      </c>
      <c r="AC61" s="114" t="n">
        <v>163.8463692572394</v>
      </c>
      <c r="AD61" s="114" t="n">
        <v>166.8830078110832</v>
      </c>
      <c r="AE61" s="114" t="n"/>
      <c r="AF61" s="115" t="n"/>
    </row>
    <row r="62">
      <c r="A62" s="113" t="inlineStr">
        <is>
          <t>Petroleum Coke</t>
        </is>
      </c>
      <c r="B62" s="174" t="n">
        <v>27.15451565304842</v>
      </c>
      <c r="C62" s="174" t="n">
        <v>10.9250987023957</v>
      </c>
      <c r="D62" s="174" t="n">
        <v>75.39514159376232</v>
      </c>
      <c r="E62" s="174" t="n">
        <v>21.21642791617003</v>
      </c>
      <c r="F62" s="174" t="n">
        <v>42.15107893782267</v>
      </c>
      <c r="G62" s="174" t="n">
        <v>33.51969472929913</v>
      </c>
      <c r="H62" s="174" t="n">
        <v>27.51922421200226</v>
      </c>
      <c r="I62" s="174" t="n">
        <v>0</v>
      </c>
      <c r="J62" s="174" t="n">
        <v>55.99348962005787</v>
      </c>
      <c r="K62" s="174" t="n">
        <v>120.5327943552705</v>
      </c>
      <c r="L62" s="174" t="n">
        <v>7.191659836500321</v>
      </c>
      <c r="M62" s="174" t="n">
        <v>96.41743051335763</v>
      </c>
      <c r="N62" s="174" t="n">
        <v>65.58134704522281</v>
      </c>
      <c r="O62" s="174" t="n">
        <v>40.44391190506087</v>
      </c>
      <c r="P62" s="174" t="n">
        <v>135.0790956138909</v>
      </c>
      <c r="Q62" s="174" t="n">
        <v>105.1838584292724</v>
      </c>
      <c r="R62" s="174" t="n">
        <v>134.2470307994001</v>
      </c>
      <c r="S62" s="174" t="n">
        <v>117.8260018695373</v>
      </c>
      <c r="T62" s="174" t="n">
        <v>138.9202367170466</v>
      </c>
      <c r="U62" s="174" t="n">
        <v>108.3972635357017</v>
      </c>
      <c r="V62" s="174" t="n">
        <v>0</v>
      </c>
      <c r="W62" s="174" t="n">
        <v>0</v>
      </c>
      <c r="X62" s="174" t="n">
        <v>0</v>
      </c>
      <c r="Y62" s="174" t="n">
        <v>0</v>
      </c>
      <c r="Z62" s="174" t="n">
        <v>0</v>
      </c>
      <c r="AA62" s="174" t="n">
        <v>0</v>
      </c>
      <c r="AB62" s="114" t="n">
        <v>0</v>
      </c>
      <c r="AC62" s="114" t="n">
        <v>0</v>
      </c>
      <c r="AD62" s="114" t="n">
        <v>0</v>
      </c>
      <c r="AE62" s="114" t="n"/>
      <c r="AF62" s="115" t="n"/>
    </row>
    <row r="63">
      <c r="A63" s="113" t="inlineStr">
        <is>
          <t>Special Naphthas</t>
        </is>
      </c>
      <c r="B63" s="174" t="n">
        <v>100.8566248767212</v>
      </c>
      <c r="C63" s="174" t="n">
        <v>82.57643070517456</v>
      </c>
      <c r="D63" s="174" t="n">
        <v>98.74733961723243</v>
      </c>
      <c r="E63" s="174" t="n">
        <v>97.64622315707867</v>
      </c>
      <c r="F63" s="174" t="n">
        <v>76.83624201037215</v>
      </c>
      <c r="G63" s="174" t="n">
        <v>67.60929209532378</v>
      </c>
      <c r="H63" s="174" t="n">
        <v>71.19520012586931</v>
      </c>
      <c r="I63" s="174" t="n">
        <v>68.65103292821688</v>
      </c>
      <c r="J63" s="174" t="n">
        <v>103.9158323916878</v>
      </c>
      <c r="K63" s="174" t="n">
        <v>140.985455473948</v>
      </c>
      <c r="L63" s="174" t="n">
        <v>94.4140921086622</v>
      </c>
      <c r="M63" s="174" t="n">
        <v>77.91903047593345</v>
      </c>
      <c r="N63" s="174" t="n">
        <v>99.49438564625433</v>
      </c>
      <c r="O63" s="174" t="n">
        <v>75.84872601418475</v>
      </c>
      <c r="P63" s="174" t="n">
        <v>47.26142783576643</v>
      </c>
      <c r="Q63" s="174" t="n">
        <v>60.90071255142085</v>
      </c>
      <c r="R63" s="174" t="n">
        <v>68.92556217684628</v>
      </c>
      <c r="S63" s="174" t="n">
        <v>75.40382932130044</v>
      </c>
      <c r="T63" s="174" t="n">
        <v>83.19832980613964</v>
      </c>
      <c r="U63" s="174" t="n">
        <v>44.24670064925967</v>
      </c>
      <c r="V63" s="174" t="n">
        <v>25.29931785715399</v>
      </c>
      <c r="W63" s="174" t="n">
        <v>21.83182054027713</v>
      </c>
      <c r="X63" s="174" t="n">
        <v>14.05425549851175</v>
      </c>
      <c r="Y63" s="174" t="n">
        <v>96.55195028837387</v>
      </c>
      <c r="Z63" s="174" t="n">
        <v>104.4580252709413</v>
      </c>
      <c r="AA63" s="174" t="n">
        <v>97.03452462285981</v>
      </c>
      <c r="AB63" s="114" t="n">
        <v>88.73219946596019</v>
      </c>
      <c r="AC63" s="114" t="n">
        <v>94.91293925553268</v>
      </c>
      <c r="AD63" s="114" t="n">
        <v>86.47803600802463</v>
      </c>
      <c r="AE63" s="114" t="n"/>
      <c r="AF63" s="115" t="n"/>
    </row>
    <row r="64">
      <c r="A64" s="113" t="inlineStr">
        <is>
          <t>Distillate Fuel</t>
        </is>
      </c>
      <c r="B64" s="174" t="n">
        <v>7.044151797651491</v>
      </c>
      <c r="C64" s="174" t="n">
        <v>7.0832</v>
      </c>
      <c r="D64" s="174" t="n">
        <v>7.0832</v>
      </c>
      <c r="E64" s="174" t="n">
        <v>7.0832</v>
      </c>
      <c r="F64" s="174" t="n">
        <v>6.844374999999999</v>
      </c>
      <c r="G64" s="174" t="n">
        <v>6.844374999999999</v>
      </c>
      <c r="H64" s="174" t="n">
        <v>6.844374999999999</v>
      </c>
      <c r="I64" s="174" t="n">
        <v>6.844374999999999</v>
      </c>
      <c r="J64" s="174" t="n">
        <v>11.65</v>
      </c>
      <c r="K64" s="174" t="n">
        <v>11.65</v>
      </c>
      <c r="L64" s="174" t="n">
        <v>11.65</v>
      </c>
      <c r="M64" s="174" t="n">
        <v>11.65</v>
      </c>
      <c r="N64" s="174" t="n">
        <v>11.65</v>
      </c>
      <c r="O64" s="174" t="n">
        <v>11.65</v>
      </c>
      <c r="P64" s="174" t="n">
        <v>11.65</v>
      </c>
      <c r="Q64" s="174" t="n">
        <v>11.65</v>
      </c>
      <c r="R64" s="174" t="n">
        <v>17.475</v>
      </c>
      <c r="S64" s="174" t="n">
        <v>17.475</v>
      </c>
      <c r="T64" s="174" t="n">
        <v>17.475</v>
      </c>
      <c r="U64" s="174" t="n">
        <v>17.475</v>
      </c>
      <c r="V64" s="174" t="n">
        <v>5.825</v>
      </c>
      <c r="W64" s="174" t="n">
        <v>5.825</v>
      </c>
      <c r="X64" s="174" t="n">
        <v>5.825</v>
      </c>
      <c r="Y64" s="174" t="n">
        <v>5.825</v>
      </c>
      <c r="Z64" s="174" t="n">
        <v>5.825</v>
      </c>
      <c r="AA64" s="174" t="n">
        <v>5.825</v>
      </c>
      <c r="AB64" s="114" t="n">
        <v>5.825</v>
      </c>
      <c r="AC64" s="114" t="n">
        <v>5.825</v>
      </c>
      <c r="AD64" s="114" t="n">
        <v>5.825</v>
      </c>
      <c r="AE64" s="114" t="n"/>
      <c r="AF64" s="115" t="n"/>
    </row>
    <row r="65">
      <c r="A65" s="113" t="inlineStr">
        <is>
          <t>Residual Fuel</t>
        </is>
      </c>
      <c r="B65" s="174" t="n"/>
      <c r="C65" s="174" t="n"/>
      <c r="D65" s="174" t="n"/>
      <c r="E65" s="174" t="n"/>
      <c r="F65" s="174" t="n"/>
      <c r="G65" s="174" t="n"/>
      <c r="H65" s="174" t="n"/>
      <c r="I65" s="174" t="n"/>
      <c r="J65" s="174" t="n"/>
      <c r="K65" s="174" t="n"/>
      <c r="L65" s="174" t="n"/>
      <c r="M65" s="174" t="n"/>
      <c r="N65" s="174" t="n"/>
      <c r="O65" s="174" t="n"/>
      <c r="P65" s="174" t="n"/>
      <c r="Q65" s="174" t="n"/>
      <c r="R65" s="174" t="n"/>
      <c r="S65" s="174" t="n"/>
      <c r="T65" s="174" t="n"/>
      <c r="U65" s="174" t="n"/>
      <c r="V65" s="174" t="n"/>
      <c r="W65" s="174" t="n"/>
      <c r="X65" s="174" t="n"/>
      <c r="Y65" s="174" t="n"/>
      <c r="Z65" s="174" t="n"/>
      <c r="AA65" s="174" t="n"/>
      <c r="AB65" s="114" t="n"/>
      <c r="AC65" s="114" t="n"/>
      <c r="AD65" s="114" t="n"/>
      <c r="AE65" s="114" t="n"/>
      <c r="AF65" s="115" t="n"/>
    </row>
    <row r="66">
      <c r="A66" s="113" t="inlineStr">
        <is>
          <t>Waxes</t>
        </is>
      </c>
      <c r="B66" s="174" t="n">
        <v>33.299518</v>
      </c>
      <c r="C66" s="174" t="n">
        <v>35.126728</v>
      </c>
      <c r="D66" s="174" t="n">
        <v>37.258473</v>
      </c>
      <c r="E66" s="174" t="n">
        <v>40.026973</v>
      </c>
      <c r="F66" s="174" t="n">
        <v>40.58621</v>
      </c>
      <c r="G66" s="174" t="n">
        <v>40.591747</v>
      </c>
      <c r="H66" s="174" t="n">
        <v>48.664693</v>
      </c>
      <c r="I66" s="174" t="n">
        <v>43.7423</v>
      </c>
      <c r="J66" s="174" t="n">
        <v>42.369124</v>
      </c>
      <c r="K66" s="174" t="n">
        <v>37.435657</v>
      </c>
      <c r="L66" s="174" t="n">
        <v>33.083575</v>
      </c>
      <c r="M66" s="174" t="n">
        <v>36.333794</v>
      </c>
      <c r="N66" s="174" t="n">
        <v>32.16997</v>
      </c>
      <c r="O66" s="174" t="n">
        <v>31.045959</v>
      </c>
      <c r="P66" s="174" t="n">
        <v>30.769109</v>
      </c>
      <c r="Q66" s="174" t="n">
        <v>31.367453831</v>
      </c>
      <c r="R66" s="174" t="n">
        <v>26.145730611</v>
      </c>
      <c r="S66" s="174" t="n">
        <v>21.886576082</v>
      </c>
      <c r="T66" s="174" t="n">
        <v>19.14223955</v>
      </c>
      <c r="U66" s="174" t="n">
        <v>12.222667261</v>
      </c>
      <c r="V66" s="174" t="n">
        <v>17.082724715</v>
      </c>
      <c r="W66" s="174" t="n">
        <v>15.074953145</v>
      </c>
      <c r="X66" s="174" t="n">
        <v>15.291095477</v>
      </c>
      <c r="Y66" s="174" t="n">
        <v>16.488781799</v>
      </c>
      <c r="Z66" s="174" t="n">
        <v>14.783479928</v>
      </c>
      <c r="AA66" s="174" t="n">
        <v>12.357388008</v>
      </c>
      <c r="AB66" s="114" t="n">
        <v>12.84910683</v>
      </c>
      <c r="AC66" s="114" t="n">
        <v>10.161640825</v>
      </c>
      <c r="AD66" s="114" t="n">
        <v>12.411722589</v>
      </c>
      <c r="AE66" s="114" t="n"/>
      <c r="AF66" s="115" t="n"/>
    </row>
    <row r="67" ht="14" customHeight="1" s="159" thickBot="1">
      <c r="A67" s="117" t="inlineStr">
        <is>
          <t>Misc. Petro Products</t>
        </is>
      </c>
      <c r="B67" s="174" t="n">
        <v>137.834676</v>
      </c>
      <c r="C67" s="174" t="n">
        <v>152.626068</v>
      </c>
      <c r="D67" s="174" t="n">
        <v>100.062144</v>
      </c>
      <c r="E67" s="174" t="n">
        <v>94.718232</v>
      </c>
      <c r="F67" s="174" t="n">
        <v>105.852348</v>
      </c>
      <c r="G67" s="174" t="n">
        <v>97.123572</v>
      </c>
      <c r="H67" s="174" t="n">
        <v>89.03235599999999</v>
      </c>
      <c r="I67" s="174" t="n">
        <v>97.74954</v>
      </c>
      <c r="J67" s="174" t="n">
        <v>118.986084</v>
      </c>
      <c r="K67" s="174" t="n">
        <v>111.909168</v>
      </c>
      <c r="L67" s="174" t="n">
        <v>119.206332</v>
      </c>
      <c r="M67" s="174" t="n">
        <v>124.9038</v>
      </c>
      <c r="N67" s="174" t="n">
        <v>134.1774</v>
      </c>
      <c r="O67" s="174" t="n">
        <v>125.964468</v>
      </c>
      <c r="P67" s="174" t="n">
        <v>113.421924</v>
      </c>
      <c r="Q67" s="174" t="n">
        <v>112.791278628</v>
      </c>
      <c r="R67" s="174" t="n">
        <v>136.03287348</v>
      </c>
      <c r="S67" s="174" t="n">
        <v>133.47382356</v>
      </c>
      <c r="T67" s="174" t="n">
        <v>142.028916624</v>
      </c>
      <c r="U67" s="174" t="n">
        <v>151.825634604</v>
      </c>
      <c r="V67" s="174" t="n">
        <v>158.69992824</v>
      </c>
      <c r="W67" s="174" t="n">
        <v>164.74156272</v>
      </c>
      <c r="X67" s="174" t="n">
        <v>161.582447124</v>
      </c>
      <c r="Y67" s="174" t="n">
        <v>171.1615311</v>
      </c>
      <c r="Z67" s="174" t="n">
        <v>182.740437936</v>
      </c>
      <c r="AA67" s="174" t="n">
        <v>188.926108812</v>
      </c>
      <c r="AB67" s="118" t="n">
        <v>191.341313604</v>
      </c>
      <c r="AC67" s="118" t="n">
        <v>198.810323208</v>
      </c>
      <c r="AD67" s="118" t="n">
        <v>197.967787668</v>
      </c>
      <c r="AE67" s="118" t="n"/>
      <c r="AF67" s="119" t="n"/>
    </row>
    <row r="68" ht="14" customHeight="1" s="159" thickBot="1">
      <c r="A68" s="120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21" t="n"/>
      <c r="R68" s="77" t="n"/>
      <c r="S68" s="121" t="n"/>
      <c r="T68" s="77" t="n"/>
      <c r="U68" s="121" t="n"/>
      <c r="V68" s="77" t="n"/>
      <c r="W68" s="121" t="n"/>
      <c r="X68" s="77" t="n"/>
      <c r="Y68" s="121" t="n"/>
      <c r="Z68" s="77" t="n"/>
      <c r="AA68" s="121" t="n"/>
      <c r="AB68" s="77" t="n"/>
      <c r="AC68" s="121" t="n"/>
      <c r="AD68" s="77" t="n"/>
      <c r="AE68" s="121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112" t="n">
        <v>2020</v>
      </c>
    </row>
    <row r="70" ht="14" customHeight="1" s="159" thickBot="1">
      <c r="A70" s="75" t="inlineStr">
        <is>
          <t>Lubricants</t>
        </is>
      </c>
      <c r="B70" s="104" t="n">
        <v>176</v>
      </c>
      <c r="C70" s="104" t="n">
        <v>157.45</v>
      </c>
      <c r="D70" s="104" t="n">
        <v>160.527</v>
      </c>
      <c r="E70" s="104" t="n">
        <v>163.458</v>
      </c>
      <c r="F70" s="104" t="n">
        <v>170.846</v>
      </c>
      <c r="G70" s="104" t="n">
        <v>167.913</v>
      </c>
      <c r="H70" s="104" t="n">
        <v>162.957</v>
      </c>
      <c r="I70" s="104" t="n">
        <v>172.146</v>
      </c>
      <c r="J70" s="104" t="n">
        <v>180.212</v>
      </c>
      <c r="K70" s="104" t="n">
        <v>182.097</v>
      </c>
      <c r="L70" s="104" t="n">
        <v>179.366</v>
      </c>
      <c r="M70" s="104" t="n">
        <v>164.339</v>
      </c>
      <c r="N70" s="104" t="n">
        <v>162.392</v>
      </c>
      <c r="O70" s="104" t="n">
        <v>150.134</v>
      </c>
      <c r="P70" s="104" t="n">
        <v>152.102</v>
      </c>
      <c r="Q70" s="104" t="n">
        <v>151.307</v>
      </c>
      <c r="R70" s="104" t="n">
        <v>147.414</v>
      </c>
      <c r="S70" s="104" t="n">
        <v>152.231</v>
      </c>
      <c r="T70" s="104" t="n">
        <v>141.33</v>
      </c>
      <c r="U70" s="104" t="n">
        <v>127.065</v>
      </c>
      <c r="V70" s="104" t="n">
        <v>154.773</v>
      </c>
      <c r="W70" s="104" t="n">
        <v>148.372</v>
      </c>
      <c r="X70" s="104" t="n">
        <v>135.408</v>
      </c>
      <c r="Y70" s="104" t="n">
        <v>143.361</v>
      </c>
      <c r="Z70" s="104" t="n">
        <v>149.361</v>
      </c>
      <c r="AA70" s="104" t="n">
        <v>162.81</v>
      </c>
      <c r="AB70" s="104" t="n">
        <v>154.36</v>
      </c>
      <c r="AC70" s="104" t="n">
        <v>141.985</v>
      </c>
      <c r="AD70" s="104" t="n">
        <v>137.779</v>
      </c>
      <c r="AE70" s="104" t="n"/>
      <c r="AF70" s="105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59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59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21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113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112" t="n">
        <v>2020</v>
      </c>
    </row>
    <row r="75">
      <c r="A75" s="122" t="inlineStr">
        <is>
          <t>Industrial Sector</t>
        </is>
      </c>
      <c r="L75" s="61" t="n"/>
      <c r="Q75" s="60" t="n"/>
      <c r="AF75" s="123" t="n"/>
    </row>
    <row r="76">
      <c r="A76" s="113" t="inlineStr">
        <is>
          <t>Coking Coal</t>
        </is>
      </c>
      <c r="B76" s="124">
        <f>IF(ISERROR(VLOOKUP($A76,NonEConsump,B$73,FALSE)/VLOOKUP($A76,IndCons,B$73,FALSE)),0,VLOOKUP($A76,NonEConsump,B$73,FALSE)/VLOOKUP($A76,IndCons,B$73,FALSE))</f>
        <v/>
      </c>
      <c r="C76" s="124">
        <f>IF(ISERROR(VLOOKUP($A76,NonEConsump,C$73,FALSE)/VLOOKUP($A76,IndCons,C$73,FALSE)),0,VLOOKUP($A76,NonEConsump,C$73,FALSE)/VLOOKUP($A76,IndCons,C$73,FALSE))</f>
        <v/>
      </c>
      <c r="D76" s="124">
        <f>IF(ISERROR(VLOOKUP($A76,NonEConsump,D$73,FALSE)/VLOOKUP($A76,IndCons,D$73,FALSE)),0,VLOOKUP($A76,NonEConsump,D$73,FALSE)/VLOOKUP($A76,IndCons,D$73,FALSE))</f>
        <v/>
      </c>
      <c r="E76" s="124">
        <f>IF(ISERROR(VLOOKUP($A76,NonEConsump,E$73,FALSE)/VLOOKUP($A76,IndCons,E$73,FALSE)),0,VLOOKUP($A76,NonEConsump,E$73,FALSE)/VLOOKUP($A76,IndCons,E$73,FALSE))</f>
        <v/>
      </c>
      <c r="F76" s="124">
        <f>IF(ISERROR(VLOOKUP($A76,NonEConsump,F$73,FALSE)/VLOOKUP($A76,IndCons,F$73,FALSE)),0,VLOOKUP($A76,NonEConsump,F$73,FALSE)/VLOOKUP($A76,IndCons,F$73,FALSE))</f>
        <v/>
      </c>
      <c r="G76" s="124">
        <f>IF(ISERROR(VLOOKUP($A76,NonEConsump,G$73,FALSE)/VLOOKUP($A76,IndCons,G$73,FALSE)),0,VLOOKUP($A76,NonEConsump,G$73,FALSE)/VLOOKUP($A76,IndCons,G$73,FALSE))</f>
        <v/>
      </c>
      <c r="H76" s="124">
        <f>IF(ISERROR(VLOOKUP($A76,NonEConsump,H$73,FALSE)/VLOOKUP($A76,IndCons,H$73,FALSE)),0,VLOOKUP($A76,NonEConsump,H$73,FALSE)/VLOOKUP($A76,IndCons,H$73,FALSE))</f>
        <v/>
      </c>
      <c r="I76" s="124">
        <f>IF(ISERROR(VLOOKUP($A76,NonEConsump,I$73,FALSE)/VLOOKUP($A76,IndCons,I$73,FALSE)),0,VLOOKUP($A76,NonEConsump,I$73,FALSE)/VLOOKUP($A76,IndCons,I$73,FALSE))</f>
        <v/>
      </c>
      <c r="J76" s="124">
        <f>IF(ISERROR(VLOOKUP($A76,NonEConsump,J$73,FALSE)/VLOOKUP($A76,IndCons,J$73,FALSE)),0,VLOOKUP($A76,NonEConsump,J$73,FALSE)/VLOOKUP($A76,IndCons,J$73,FALSE))</f>
        <v/>
      </c>
      <c r="K76" s="124">
        <f>IF(ISERROR(VLOOKUP($A76,NonEConsump,K$73,FALSE)/VLOOKUP($A76,IndCons,K$73,FALSE)),0,VLOOKUP($A76,NonEConsump,K$73,FALSE)/VLOOKUP($A76,IndCons,K$73,FALSE))</f>
        <v/>
      </c>
      <c r="L76" s="124">
        <f>IF(ISERROR(VLOOKUP($A76,NonEConsump,L$73,FALSE)/VLOOKUP($A76,IndCons,L$73,FALSE)),0,VLOOKUP($A76,NonEConsump,L$73,FALSE)/VLOOKUP($A76,IndCons,L$73,FALSE))</f>
        <v/>
      </c>
      <c r="M76" s="124">
        <f>IF(ISERROR(VLOOKUP($A76,NonEConsump,M$73,FALSE)/VLOOKUP($A76,IndCons,M$73,FALSE)),0,VLOOKUP($A76,NonEConsump,M$73,FALSE)/VLOOKUP($A76,IndCons,M$73,FALSE))</f>
        <v/>
      </c>
      <c r="N76" s="124">
        <f>IF(ISERROR(VLOOKUP($A76,NonEConsump,N$73,FALSE)/VLOOKUP($A76,IndCons,N$73,FALSE)),0,VLOOKUP($A76,NonEConsump,N$73,FALSE)/VLOOKUP($A76,IndCons,N$73,FALSE))</f>
        <v/>
      </c>
      <c r="O76" s="124">
        <f>IF(ISERROR(VLOOKUP($A76,NonEConsump,O$73,FALSE)/VLOOKUP($A76,IndCons,O$73,FALSE)),0,VLOOKUP($A76,NonEConsump,O$73,FALSE)/VLOOKUP($A76,IndCons,O$73,FALSE))</f>
        <v/>
      </c>
      <c r="P76" s="124">
        <f>IF(ISERROR(VLOOKUP($A76,NonEConsump,P$73,FALSE)/VLOOKUP($A76,IndCons,P$73,FALSE)),0,VLOOKUP($A76,NonEConsump,P$73,FALSE)/VLOOKUP($A76,IndCons,P$73,FALSE))</f>
        <v/>
      </c>
      <c r="Q76" s="124">
        <f>IF(ISERROR(VLOOKUP($A76,NonEConsump,Q$73,FALSE)/VLOOKUP($A76,IndCons,Q$73,FALSE)),0,VLOOKUP($A76,NonEConsump,Q$73,FALSE)/VLOOKUP($A76,IndCons,Q$73,FALSE))</f>
        <v/>
      </c>
      <c r="R76" s="124">
        <f>IF(ISERROR(VLOOKUP($A76,NonEConsump,R$73,FALSE)/VLOOKUP($A76,IndCons,R$73,FALSE)),0,VLOOKUP($A76,NonEConsump,R$73,FALSE)/VLOOKUP($A76,IndCons,R$73,FALSE))</f>
        <v/>
      </c>
      <c r="S76" s="124">
        <f>IF(ISERROR(VLOOKUP($A76,NonEConsump,S$73,FALSE)/VLOOKUP($A76,IndCons,S$73,FALSE)),0,VLOOKUP($A76,NonEConsump,S$73,FALSE)/VLOOKUP($A76,IndCons,S$73,FALSE))</f>
        <v/>
      </c>
      <c r="T76" s="124">
        <f>IF(ISERROR(VLOOKUP($A76,NonEConsump,T$73,FALSE)/VLOOKUP($A76,IndCons,T$73,FALSE)),0,VLOOKUP($A76,NonEConsump,T$73,FALSE)/VLOOKUP($A76,IndCons,T$73,FALSE))</f>
        <v/>
      </c>
      <c r="U76" s="124">
        <f>IF(ISERROR(VLOOKUP($A76,NonEConsump,U$73,FALSE)/VLOOKUP($A76,IndCons,U$73,FALSE)),0,VLOOKUP($A76,NonEConsump,U$73,FALSE)/VLOOKUP($A76,IndCons,U$73,FALSE))</f>
        <v/>
      </c>
      <c r="V76" s="124">
        <f>IF(ISERROR(VLOOKUP($A76,NonEConsump,V$73,FALSE)/VLOOKUP($A76,IndCons,V$73,FALSE)),0,VLOOKUP($A76,NonEConsump,V$73,FALSE)/VLOOKUP($A76,IndCons,V$73,FALSE))</f>
        <v/>
      </c>
      <c r="W76" s="124">
        <f>IF(ISERROR(VLOOKUP($A76,NonEConsump,W$73,FALSE)/VLOOKUP($A76,IndCons,W$73,FALSE)),0,VLOOKUP($A76,NonEConsump,W$73,FALSE)/VLOOKUP($A76,IndCons,W$73,FALSE))</f>
        <v/>
      </c>
      <c r="X76" s="124">
        <f>IF(ISERROR(VLOOKUP($A76,NonEConsump,X$73,FALSE)/VLOOKUP($A76,IndCons,X$73,FALSE)),0,VLOOKUP($A76,NonEConsump,X$73,FALSE)/VLOOKUP($A76,IndCons,X$73,FALSE))</f>
        <v/>
      </c>
      <c r="Y76" s="124">
        <f>IF(ISERROR(VLOOKUP($A76,NonEConsump,Y$73,FALSE)/VLOOKUP($A76,IndCons,Y$73,FALSE)),0,VLOOKUP($A76,NonEConsump,Y$73,FALSE)/VLOOKUP($A76,IndCons,Y$73,FALSE))</f>
        <v/>
      </c>
      <c r="Z76" s="124">
        <f>IF(ISERROR(VLOOKUP($A76,NonEConsump,Z$73,FALSE)/VLOOKUP($A76,IndCons,Z$73,FALSE)),0,VLOOKUP($A76,NonEConsump,Z$73,FALSE)/VLOOKUP($A76,IndCons,Z$73,FALSE))</f>
        <v/>
      </c>
      <c r="AA76" s="124">
        <f>IF(ISERROR(VLOOKUP($A76,NonEConsump,AA$73,FALSE)/VLOOKUP($A76,IndCons,AA$73,FALSE)),0,VLOOKUP($A76,NonEConsump,AA$73,FALSE)/VLOOKUP($A76,IndCons,AA$73,FALSE))</f>
        <v/>
      </c>
      <c r="AB76" s="124">
        <f>IF(ISERROR(VLOOKUP($A76,NonEConsump,AB$73,FALSE)/VLOOKUP($A76,IndCons,AB$73,FALSE)),0,VLOOKUP($A76,NonEConsump,AB$73,FALSE)/VLOOKUP($A76,IndCons,AB$73,FALSE))</f>
        <v/>
      </c>
      <c r="AC76" s="124">
        <f>IF(ISERROR(VLOOKUP($A76,NonEConsump,AC$73,FALSE)/VLOOKUP($A76,IndCons,AC$73,FALSE)),0,VLOOKUP($A76,NonEConsump,AC$73,FALSE)/VLOOKUP($A76,IndCons,AC$73,FALSE))</f>
        <v/>
      </c>
      <c r="AD76" s="124">
        <f>IF(ISERROR(VLOOKUP($A76,NonEConsump,AD$73,FALSE)/VLOOKUP($A76,IndCons,AD$73,FALSE)),0,VLOOKUP($A76,NonEConsump,AD$73,FALSE)/VLOOKUP($A76,IndCons,AD$73,FALSE))</f>
        <v/>
      </c>
      <c r="AE76" s="124" t="n"/>
      <c r="AF76" s="125" t="n"/>
    </row>
    <row r="77">
      <c r="A77" s="113" t="inlineStr">
        <is>
          <t>Other Coal</t>
        </is>
      </c>
      <c r="B77" s="191">
        <f>IF(ISERROR(VLOOKUP($A77,NonEConsump,B$73,FALSE)/VLOOKUP($A77,IndCons,B$73,FALSE)),0,VLOOKUP($A77,NonEConsump,B$73,FALSE)/VLOOKUP($A77,IndCons,B$73,FALSE))</f>
        <v/>
      </c>
      <c r="C77" s="191">
        <f>IF(ISERROR(VLOOKUP($A77,NonEConsump,C$73,FALSE)/VLOOKUP($A77,IndCons,C$73,FALSE)),0,VLOOKUP($A77,NonEConsump,C$73,FALSE)/VLOOKUP($A77,IndCons,C$73,FALSE))</f>
        <v/>
      </c>
      <c r="D77" s="191">
        <f>IF(ISERROR(VLOOKUP($A77,NonEConsump,D$73,FALSE)/VLOOKUP($A77,IndCons,D$73,FALSE)),0,VLOOKUP($A77,NonEConsump,D$73,FALSE)/VLOOKUP($A77,IndCons,D$73,FALSE))</f>
        <v/>
      </c>
      <c r="E77" s="191">
        <f>IF(ISERROR(VLOOKUP($A77,NonEConsump,E$73,FALSE)/VLOOKUP($A77,IndCons,E$73,FALSE)),0,VLOOKUP($A77,NonEConsump,E$73,FALSE)/VLOOKUP($A77,IndCons,E$73,FALSE))</f>
        <v/>
      </c>
      <c r="F77" s="191">
        <f>IF(ISERROR(VLOOKUP($A77,NonEConsump,F$73,FALSE)/VLOOKUP($A77,IndCons,F$73,FALSE)),0,VLOOKUP($A77,NonEConsump,F$73,FALSE)/VLOOKUP($A77,IndCons,F$73,FALSE))</f>
        <v/>
      </c>
      <c r="G77" s="191">
        <f>IF(ISERROR(VLOOKUP($A77,NonEConsump,G$73,FALSE)/VLOOKUP($A77,IndCons,G$73,FALSE)),0,VLOOKUP($A77,NonEConsump,G$73,FALSE)/VLOOKUP($A77,IndCons,G$73,FALSE))</f>
        <v/>
      </c>
      <c r="H77" s="191">
        <f>IF(ISERROR(VLOOKUP($A77,NonEConsump,H$73,FALSE)/VLOOKUP($A77,IndCons,H$73,FALSE)),0,VLOOKUP($A77,NonEConsump,H$73,FALSE)/VLOOKUP($A77,IndCons,H$73,FALSE))</f>
        <v/>
      </c>
      <c r="I77" s="191">
        <f>IF(ISERROR(VLOOKUP($A77,NonEConsump,I$73,FALSE)/VLOOKUP($A77,IndCons,I$73,FALSE)),0,VLOOKUP($A77,NonEConsump,I$73,FALSE)/VLOOKUP($A77,IndCons,I$73,FALSE))</f>
        <v/>
      </c>
      <c r="J77" s="191">
        <f>IF(ISERROR(VLOOKUP($A77,NonEConsump,J$73,FALSE)/VLOOKUP($A77,IndCons,J$73,FALSE)),0,VLOOKUP($A77,NonEConsump,J$73,FALSE)/VLOOKUP($A77,IndCons,J$73,FALSE))</f>
        <v/>
      </c>
      <c r="K77" s="191">
        <f>IF(ISERROR(VLOOKUP($A77,NonEConsump,K$73,FALSE)/VLOOKUP($A77,IndCons,K$73,FALSE)),0,VLOOKUP($A77,NonEConsump,K$73,FALSE)/VLOOKUP($A77,IndCons,K$73,FALSE))</f>
        <v/>
      </c>
      <c r="L77" s="191">
        <f>IF(ISERROR(VLOOKUP($A77,NonEConsump,L$73,FALSE)/VLOOKUP($A77,IndCons,L$73,FALSE)),0,VLOOKUP($A77,NonEConsump,L$73,FALSE)/VLOOKUP($A77,IndCons,L$73,FALSE))</f>
        <v/>
      </c>
      <c r="M77" s="191">
        <f>IF(ISERROR(VLOOKUP($A77,NonEConsump,M$73,FALSE)/VLOOKUP($A77,IndCons,M$73,FALSE)),0,VLOOKUP($A77,NonEConsump,M$73,FALSE)/VLOOKUP($A77,IndCons,M$73,FALSE))</f>
        <v/>
      </c>
      <c r="N77" s="191">
        <f>IF(ISERROR(VLOOKUP($A77,NonEConsump,N$73,FALSE)/VLOOKUP($A77,IndCons,N$73,FALSE)),0,VLOOKUP($A77,NonEConsump,N$73,FALSE)/VLOOKUP($A77,IndCons,N$73,FALSE))</f>
        <v/>
      </c>
      <c r="O77" s="191">
        <f>IF(ISERROR(VLOOKUP($A77,NonEConsump,O$73,FALSE)/VLOOKUP($A77,IndCons,O$73,FALSE)),0,VLOOKUP($A77,NonEConsump,O$73,FALSE)/VLOOKUP($A77,IndCons,O$73,FALSE))</f>
        <v/>
      </c>
      <c r="P77" s="191">
        <f>IF(ISERROR(VLOOKUP($A77,NonEConsump,P$73,FALSE)/VLOOKUP($A77,IndCons,P$73,FALSE)),0,VLOOKUP($A77,NonEConsump,P$73,FALSE)/VLOOKUP($A77,IndCons,P$73,FALSE))</f>
        <v/>
      </c>
      <c r="Q77" s="191">
        <f>IF(ISERROR(VLOOKUP($A77,NonEConsump,Q$73,FALSE)/VLOOKUP($A77,IndCons,Q$73,FALSE)),0,VLOOKUP($A77,NonEConsump,Q$73,FALSE)/VLOOKUP($A77,IndCons,Q$73,FALSE))</f>
        <v/>
      </c>
      <c r="R77" s="191">
        <f>IF(ISERROR(VLOOKUP($A77,NonEConsump,R$73,FALSE)/VLOOKUP($A77,IndCons,R$73,FALSE)),0,VLOOKUP($A77,NonEConsump,R$73,FALSE)/VLOOKUP($A77,IndCons,R$73,FALSE))</f>
        <v/>
      </c>
      <c r="S77" s="191">
        <f>IF(ISERROR(VLOOKUP($A77,NonEConsump,S$73,FALSE)/VLOOKUP($A77,IndCons,S$73,FALSE)),0,VLOOKUP($A77,NonEConsump,S$73,FALSE)/VLOOKUP($A77,IndCons,S$73,FALSE))</f>
        <v/>
      </c>
      <c r="T77" s="191">
        <f>IF(ISERROR(VLOOKUP($A77,NonEConsump,T$73,FALSE)/VLOOKUP($A77,IndCons,T$73,FALSE)),0,VLOOKUP($A77,NonEConsump,T$73,FALSE)/VLOOKUP($A77,IndCons,T$73,FALSE))</f>
        <v/>
      </c>
      <c r="U77" s="191">
        <f>IF(ISERROR(VLOOKUP($A77,NonEConsump,U$73,FALSE)/VLOOKUP($A77,IndCons,U$73,FALSE)),0,VLOOKUP($A77,NonEConsump,U$73,FALSE)/VLOOKUP($A77,IndCons,U$73,FALSE))</f>
        <v/>
      </c>
      <c r="V77" s="191">
        <f>IF(ISERROR(VLOOKUP($A77,NonEConsump,V$73,FALSE)/VLOOKUP($A77,IndCons,V$73,FALSE)),0,VLOOKUP($A77,NonEConsump,V$73,FALSE)/VLOOKUP($A77,IndCons,V$73,FALSE))</f>
        <v/>
      </c>
      <c r="W77" s="191">
        <f>IF(ISERROR(VLOOKUP($A77,NonEConsump,W$73,FALSE)/VLOOKUP($A77,IndCons,W$73,FALSE)),0,VLOOKUP($A77,NonEConsump,W$73,FALSE)/VLOOKUP($A77,IndCons,W$73,FALSE))</f>
        <v/>
      </c>
      <c r="X77" s="191">
        <f>IF(ISERROR(VLOOKUP($A77,NonEConsump,X$73,FALSE)/VLOOKUP($A77,IndCons,X$73,FALSE)),0,VLOOKUP($A77,NonEConsump,X$73,FALSE)/VLOOKUP($A77,IndCons,X$73,FALSE))</f>
        <v/>
      </c>
      <c r="Y77" s="191">
        <f>IF(ISERROR(VLOOKUP($A77,NonEConsump,Y$73,FALSE)/VLOOKUP($A77,IndCons,Y$73,FALSE)),0,VLOOKUP($A77,NonEConsump,Y$73,FALSE)/VLOOKUP($A77,IndCons,Y$73,FALSE))</f>
        <v/>
      </c>
      <c r="Z77" s="191">
        <f>IF(ISERROR(VLOOKUP($A77,NonEConsump,Z$73,FALSE)/VLOOKUP($A77,IndCons,Z$73,FALSE)),0,VLOOKUP($A77,NonEConsump,Z$73,FALSE)/VLOOKUP($A77,IndCons,Z$73,FALSE))</f>
        <v/>
      </c>
      <c r="AA77" s="191">
        <f>IF(ISERROR(VLOOKUP($A77,NonEConsump,AA$73,FALSE)/VLOOKUP($A77,IndCons,AA$73,FALSE)),0,VLOOKUP($A77,NonEConsump,AA$73,FALSE)/VLOOKUP($A77,IndCons,AA$73,FALSE))</f>
        <v/>
      </c>
      <c r="AB77" s="191">
        <f>IF(ISERROR(VLOOKUP($A77,NonEConsump,AB$73,FALSE)/VLOOKUP($A77,IndCons,AB$73,FALSE)),0,VLOOKUP($A77,NonEConsump,AB$73,FALSE)/VLOOKUP($A77,IndCons,AB$73,FALSE))</f>
        <v/>
      </c>
      <c r="AC77" s="191">
        <f>IF(ISERROR(VLOOKUP($A77,NonEConsump,AC$73,FALSE)/VLOOKUP($A77,IndCons,AC$73,FALSE)),0,VLOOKUP($A77,NonEConsump,AC$73,FALSE)/VLOOKUP($A77,IndCons,AC$73,FALSE))</f>
        <v/>
      </c>
      <c r="AD77" s="191">
        <f>IF(ISERROR(VLOOKUP($A77,NonEConsump,AD$73,FALSE)/VLOOKUP($A77,IndCons,AD$73,FALSE)),0,VLOOKUP($A77,NonEConsump,AD$73,FALSE)/VLOOKUP($A77,IndCons,AD$73,FALSE))</f>
        <v/>
      </c>
      <c r="AE77" s="124" t="n"/>
      <c r="AF77" s="125" t="n"/>
    </row>
    <row r="78">
      <c r="A78" s="113" t="inlineStr">
        <is>
          <t>Natural Gas</t>
        </is>
      </c>
      <c r="B78" s="124">
        <f>IF(ISERROR(VLOOKUP($A78,NonEConsump,B$73,FALSE)/VLOOKUP($A78,IndCons,B$73,FALSE)),0,VLOOKUP($A78,NonEConsump,B$73,FALSE)/VLOOKUP($A78,IndCons,B$73,FALSE))</f>
        <v/>
      </c>
      <c r="C78" s="124">
        <f>IF(ISERROR(VLOOKUP($A78,NonEConsump,C$73,FALSE)/VLOOKUP($A78,IndCons,C$73,FALSE)),0,VLOOKUP($A78,NonEConsump,C$73,FALSE)/VLOOKUP($A78,IndCons,C$73,FALSE))</f>
        <v/>
      </c>
      <c r="D78" s="124">
        <f>IF(ISERROR(VLOOKUP($A78,NonEConsump,D$73,FALSE)/VLOOKUP($A78,IndCons,D$73,FALSE)),0,VLOOKUP($A78,NonEConsump,D$73,FALSE)/VLOOKUP($A78,IndCons,D$73,FALSE))</f>
        <v/>
      </c>
      <c r="E78" s="124">
        <f>IF(ISERROR(VLOOKUP($A78,NonEConsump,E$73,FALSE)/VLOOKUP($A78,IndCons,E$73,FALSE)),0,VLOOKUP($A78,NonEConsump,E$73,FALSE)/VLOOKUP($A78,IndCons,E$73,FALSE))</f>
        <v/>
      </c>
      <c r="F78" s="124">
        <f>IF(ISERROR(VLOOKUP($A78,NonEConsump,F$73,FALSE)/VLOOKUP($A78,IndCons,F$73,FALSE)),0,VLOOKUP($A78,NonEConsump,F$73,FALSE)/VLOOKUP($A78,IndCons,F$73,FALSE))</f>
        <v/>
      </c>
      <c r="G78" s="124">
        <f>IF(ISERROR(VLOOKUP($A78,NonEConsump,G$73,FALSE)/VLOOKUP($A78,IndCons,G$73,FALSE)),0,VLOOKUP($A78,NonEConsump,G$73,FALSE)/VLOOKUP($A78,IndCons,G$73,FALSE))</f>
        <v/>
      </c>
      <c r="H78" s="124">
        <f>IF(ISERROR(VLOOKUP($A78,NonEConsump,H$73,FALSE)/VLOOKUP($A78,IndCons,H$73,FALSE)),0,VLOOKUP($A78,NonEConsump,H$73,FALSE)/VLOOKUP($A78,IndCons,H$73,FALSE))</f>
        <v/>
      </c>
      <c r="I78" s="124">
        <f>IF(ISERROR(VLOOKUP($A78,NonEConsump,I$73,FALSE)/VLOOKUP($A78,IndCons,I$73,FALSE)),0,VLOOKUP($A78,NonEConsump,I$73,FALSE)/VLOOKUP($A78,IndCons,I$73,FALSE))</f>
        <v/>
      </c>
      <c r="J78" s="124">
        <f>IF(ISERROR(VLOOKUP($A78,NonEConsump,J$73,FALSE)/VLOOKUP($A78,IndCons,J$73,FALSE)),0,VLOOKUP($A78,NonEConsump,J$73,FALSE)/VLOOKUP($A78,IndCons,J$73,FALSE))</f>
        <v/>
      </c>
      <c r="K78" s="124">
        <f>IF(ISERROR(VLOOKUP($A78,NonEConsump,K$73,FALSE)/VLOOKUP($A78,IndCons,K$73,FALSE)),0,VLOOKUP($A78,NonEConsump,K$73,FALSE)/VLOOKUP($A78,IndCons,K$73,FALSE))</f>
        <v/>
      </c>
      <c r="L78" s="124">
        <f>IF(ISERROR(VLOOKUP($A78,NonEConsump,L$73,FALSE)/VLOOKUP($A78,IndCons,L$73,FALSE)),0,VLOOKUP($A78,NonEConsump,L$73,FALSE)/VLOOKUP($A78,IndCons,L$73,FALSE))</f>
        <v/>
      </c>
      <c r="M78" s="124">
        <f>IF(ISERROR(VLOOKUP($A78,NonEConsump,M$73,FALSE)/VLOOKUP($A78,IndCons,M$73,FALSE)),0,VLOOKUP($A78,NonEConsump,M$73,FALSE)/VLOOKUP($A78,IndCons,M$73,FALSE))</f>
        <v/>
      </c>
      <c r="N78" s="124">
        <f>IF(ISERROR(VLOOKUP($A78,NonEConsump,N$73,FALSE)/VLOOKUP($A78,IndCons,N$73,FALSE)),0,VLOOKUP($A78,NonEConsump,N$73,FALSE)/VLOOKUP($A78,IndCons,N$73,FALSE))</f>
        <v/>
      </c>
      <c r="O78" s="124">
        <f>IF(ISERROR(VLOOKUP($A78,NonEConsump,O$73,FALSE)/VLOOKUP($A78,IndCons,O$73,FALSE)),0,VLOOKUP($A78,NonEConsump,O$73,FALSE)/VLOOKUP($A78,IndCons,O$73,FALSE))</f>
        <v/>
      </c>
      <c r="P78" s="124">
        <f>IF(ISERROR(VLOOKUP($A78,NonEConsump,P$73,FALSE)/VLOOKUP($A78,IndCons,P$73,FALSE)),0,VLOOKUP($A78,NonEConsump,P$73,FALSE)/VLOOKUP($A78,IndCons,P$73,FALSE))</f>
        <v/>
      </c>
      <c r="Q78" s="124">
        <f>IF(ISERROR(VLOOKUP($A78,NonEConsump,Q$73,FALSE)/VLOOKUP($A78,IndCons,Q$73,FALSE)),0,VLOOKUP($A78,NonEConsump,Q$73,FALSE)/VLOOKUP($A78,IndCons,Q$73,FALSE))</f>
        <v/>
      </c>
      <c r="R78" s="124">
        <f>IF(ISERROR(VLOOKUP($A78,NonEConsump,R$73,FALSE)/VLOOKUP($A78,IndCons,R$73,FALSE)),0,VLOOKUP($A78,NonEConsump,R$73,FALSE)/VLOOKUP($A78,IndCons,R$73,FALSE))</f>
        <v/>
      </c>
      <c r="S78" s="124">
        <f>IF(ISERROR(VLOOKUP($A78,NonEConsump,S$73,FALSE)/VLOOKUP($A78,IndCons,S$73,FALSE)),0,VLOOKUP($A78,NonEConsump,S$73,FALSE)/VLOOKUP($A78,IndCons,S$73,FALSE))</f>
        <v/>
      </c>
      <c r="T78" s="124">
        <f>IF(ISERROR(VLOOKUP($A78,NonEConsump,T$73,FALSE)/VLOOKUP($A78,IndCons,T$73,FALSE)),0,VLOOKUP($A78,NonEConsump,T$73,FALSE)/VLOOKUP($A78,IndCons,T$73,FALSE))</f>
        <v/>
      </c>
      <c r="U78" s="124">
        <f>IF(ISERROR(VLOOKUP($A78,NonEConsump,U$73,FALSE)/VLOOKUP($A78,IndCons,U$73,FALSE)),0,VLOOKUP($A78,NonEConsump,U$73,FALSE)/VLOOKUP($A78,IndCons,U$73,FALSE))</f>
        <v/>
      </c>
      <c r="V78" s="124">
        <f>IF(ISERROR(VLOOKUP($A78,NonEConsump,V$73,FALSE)/VLOOKUP($A78,IndCons,V$73,FALSE)),0,VLOOKUP($A78,NonEConsump,V$73,FALSE)/VLOOKUP($A78,IndCons,V$73,FALSE))</f>
        <v/>
      </c>
      <c r="W78" s="124">
        <f>IF(ISERROR(VLOOKUP($A78,NonEConsump,W$73,FALSE)/VLOOKUP($A78,IndCons,W$73,FALSE)),0,VLOOKUP($A78,NonEConsump,W$73,FALSE)/VLOOKUP($A78,IndCons,W$73,FALSE))</f>
        <v/>
      </c>
      <c r="X78" s="124">
        <f>IF(ISERROR(VLOOKUP($A78,NonEConsump,X$73,FALSE)/VLOOKUP($A78,IndCons,X$73,FALSE)),0,VLOOKUP($A78,NonEConsump,X$73,FALSE)/VLOOKUP($A78,IndCons,X$73,FALSE))</f>
        <v/>
      </c>
      <c r="Y78" s="124">
        <f>IF(ISERROR(VLOOKUP($A78,NonEConsump,Y$73,FALSE)/VLOOKUP($A78,IndCons,Y$73,FALSE)),0,VLOOKUP($A78,NonEConsump,Y$73,FALSE)/VLOOKUP($A78,IndCons,Y$73,FALSE))</f>
        <v/>
      </c>
      <c r="Z78" s="124">
        <f>IF(ISERROR(VLOOKUP($A78,NonEConsump,Z$73,FALSE)/VLOOKUP($A78,IndCons,Z$73,FALSE)),0,VLOOKUP($A78,NonEConsump,Z$73,FALSE)/VLOOKUP($A78,IndCons,Z$73,FALSE))</f>
        <v/>
      </c>
      <c r="AA78" s="124">
        <f>IF(ISERROR(VLOOKUP($A78,NonEConsump,AA$73,FALSE)/VLOOKUP($A78,IndCons,AA$73,FALSE)),0,VLOOKUP($A78,NonEConsump,AA$73,FALSE)/VLOOKUP($A78,IndCons,AA$73,FALSE))</f>
        <v/>
      </c>
      <c r="AB78" s="124">
        <f>IF(ISERROR(VLOOKUP($A78,NonEConsump,AB$73,FALSE)/VLOOKUP($A78,IndCons,AB$73,FALSE)),0,VLOOKUP($A78,NonEConsump,AB$73,FALSE)/VLOOKUP($A78,IndCons,AB$73,FALSE))</f>
        <v/>
      </c>
      <c r="AC78" s="124">
        <f>IF(ISERROR(VLOOKUP($A78,NonEConsump,AC$73,FALSE)/VLOOKUP($A78,IndCons,AC$73,FALSE)),0,VLOOKUP($A78,NonEConsump,AC$73,FALSE)/VLOOKUP($A78,IndCons,AC$73,FALSE))</f>
        <v/>
      </c>
      <c r="AD78" s="124">
        <f>IF(ISERROR(VLOOKUP($A78,NonEConsump,AD$73,FALSE)/VLOOKUP($A78,IndCons,AD$73,FALSE)),0,VLOOKUP($A78,NonEConsump,AD$73,FALSE)/VLOOKUP($A78,IndCons,AD$73,FALSE))</f>
        <v/>
      </c>
      <c r="AE78" s="124" t="n"/>
      <c r="AF78" s="125" t="n"/>
    </row>
    <row r="79">
      <c r="A79" s="113" t="inlineStr">
        <is>
          <t>Asphalt and Road Oil</t>
        </is>
      </c>
      <c r="B79" s="124">
        <f>IF(ISERROR(VLOOKUP($A79,NonEConsump,B$73,FALSE)/VLOOKUP($A79,IndCons,B$73,FALSE)),0,VLOOKUP($A79,NonEConsump,B$73,FALSE)/VLOOKUP($A79,IndCons,B$73,FALSE))</f>
        <v/>
      </c>
      <c r="C79" s="124">
        <f>IF(ISERROR(VLOOKUP($A79,NonEConsump,C$73,FALSE)/VLOOKUP($A79,IndCons,C$73,FALSE)),0,VLOOKUP($A79,NonEConsump,C$73,FALSE)/VLOOKUP($A79,IndCons,C$73,FALSE))</f>
        <v/>
      </c>
      <c r="D79" s="124">
        <f>IF(ISERROR(VLOOKUP($A79,NonEConsump,D$73,FALSE)/VLOOKUP($A79,IndCons,D$73,FALSE)),0,VLOOKUP($A79,NonEConsump,D$73,FALSE)/VLOOKUP($A79,IndCons,D$73,FALSE))</f>
        <v/>
      </c>
      <c r="E79" s="124">
        <f>IF(ISERROR(VLOOKUP($A79,NonEConsump,E$73,FALSE)/VLOOKUP($A79,IndCons,E$73,FALSE)),0,VLOOKUP($A79,NonEConsump,E$73,FALSE)/VLOOKUP($A79,IndCons,E$73,FALSE))</f>
        <v/>
      </c>
      <c r="F79" s="124">
        <f>IF(ISERROR(VLOOKUP($A79,NonEConsump,F$73,FALSE)/VLOOKUP($A79,IndCons,F$73,FALSE)),0,VLOOKUP($A79,NonEConsump,F$73,FALSE)/VLOOKUP($A79,IndCons,F$73,FALSE))</f>
        <v/>
      </c>
      <c r="G79" s="124">
        <f>IF(ISERROR(VLOOKUP($A79,NonEConsump,G$73,FALSE)/VLOOKUP($A79,IndCons,G$73,FALSE)),0,VLOOKUP($A79,NonEConsump,G$73,FALSE)/VLOOKUP($A79,IndCons,G$73,FALSE))</f>
        <v/>
      </c>
      <c r="H79" s="124">
        <f>IF(ISERROR(VLOOKUP($A79,NonEConsump,H$73,FALSE)/VLOOKUP($A79,IndCons,H$73,FALSE)),0,VLOOKUP($A79,NonEConsump,H$73,FALSE)/VLOOKUP($A79,IndCons,H$73,FALSE))</f>
        <v/>
      </c>
      <c r="I79" s="124">
        <f>IF(ISERROR(VLOOKUP($A79,NonEConsump,I$73,FALSE)/VLOOKUP($A79,IndCons,I$73,FALSE)),0,VLOOKUP($A79,NonEConsump,I$73,FALSE)/VLOOKUP($A79,IndCons,I$73,FALSE))</f>
        <v/>
      </c>
      <c r="J79" s="124">
        <f>IF(ISERROR(VLOOKUP($A79,NonEConsump,J$73,FALSE)/VLOOKUP($A79,IndCons,J$73,FALSE)),0,VLOOKUP($A79,NonEConsump,J$73,FALSE)/VLOOKUP($A79,IndCons,J$73,FALSE))</f>
        <v/>
      </c>
      <c r="K79" s="124">
        <f>IF(ISERROR(VLOOKUP($A79,NonEConsump,K$73,FALSE)/VLOOKUP($A79,IndCons,K$73,FALSE)),0,VLOOKUP($A79,NonEConsump,K$73,FALSE)/VLOOKUP($A79,IndCons,K$73,FALSE))</f>
        <v/>
      </c>
      <c r="L79" s="124">
        <f>IF(ISERROR(VLOOKUP($A79,NonEConsump,L$73,FALSE)/VLOOKUP($A79,IndCons,L$73,FALSE)),0,VLOOKUP($A79,NonEConsump,L$73,FALSE)/VLOOKUP($A79,IndCons,L$73,FALSE))</f>
        <v/>
      </c>
      <c r="M79" s="124">
        <f>IF(ISERROR(VLOOKUP($A79,NonEConsump,M$73,FALSE)/VLOOKUP($A79,IndCons,M$73,FALSE)),0,VLOOKUP($A79,NonEConsump,M$73,FALSE)/VLOOKUP($A79,IndCons,M$73,FALSE))</f>
        <v/>
      </c>
      <c r="N79" s="124">
        <f>IF(ISERROR(VLOOKUP($A79,NonEConsump,N$73,FALSE)/VLOOKUP($A79,IndCons,N$73,FALSE)),0,VLOOKUP($A79,NonEConsump,N$73,FALSE)/VLOOKUP($A79,IndCons,N$73,FALSE))</f>
        <v/>
      </c>
      <c r="O79" s="124">
        <f>IF(ISERROR(VLOOKUP($A79,NonEConsump,O$73,FALSE)/VLOOKUP($A79,IndCons,O$73,FALSE)),0,VLOOKUP($A79,NonEConsump,O$73,FALSE)/VLOOKUP($A79,IndCons,O$73,FALSE))</f>
        <v/>
      </c>
      <c r="P79" s="124">
        <f>IF(ISERROR(VLOOKUP($A79,NonEConsump,P$73,FALSE)/VLOOKUP($A79,IndCons,P$73,FALSE)),0,VLOOKUP($A79,NonEConsump,P$73,FALSE)/VLOOKUP($A79,IndCons,P$73,FALSE))</f>
        <v/>
      </c>
      <c r="Q79" s="124">
        <f>IF(ISERROR(VLOOKUP($A79,NonEConsump,Q$73,FALSE)/VLOOKUP($A79,IndCons,Q$73,FALSE)),0,VLOOKUP($A79,NonEConsump,Q$73,FALSE)/VLOOKUP($A79,IndCons,Q$73,FALSE))</f>
        <v/>
      </c>
      <c r="R79" s="124">
        <f>IF(ISERROR(VLOOKUP($A79,NonEConsump,R$73,FALSE)/VLOOKUP($A79,IndCons,R$73,FALSE)),0,VLOOKUP($A79,NonEConsump,R$73,FALSE)/VLOOKUP($A79,IndCons,R$73,FALSE))</f>
        <v/>
      </c>
      <c r="S79" s="124">
        <f>IF(ISERROR(VLOOKUP($A79,NonEConsump,S$73,FALSE)/VLOOKUP($A79,IndCons,S$73,FALSE)),0,VLOOKUP($A79,NonEConsump,S$73,FALSE)/VLOOKUP($A79,IndCons,S$73,FALSE))</f>
        <v/>
      </c>
      <c r="T79" s="124">
        <f>IF(ISERROR(VLOOKUP($A79,NonEConsump,T$73,FALSE)/VLOOKUP($A79,IndCons,T$73,FALSE)),0,VLOOKUP($A79,NonEConsump,T$73,FALSE)/VLOOKUP($A79,IndCons,T$73,FALSE))</f>
        <v/>
      </c>
      <c r="U79" s="124">
        <f>IF(ISERROR(VLOOKUP($A79,NonEConsump,U$73,FALSE)/VLOOKUP($A79,IndCons,U$73,FALSE)),0,VLOOKUP($A79,NonEConsump,U$73,FALSE)/VLOOKUP($A79,IndCons,U$73,FALSE))</f>
        <v/>
      </c>
      <c r="V79" s="124">
        <f>IF(ISERROR(VLOOKUP($A79,NonEConsump,V$73,FALSE)/VLOOKUP($A79,IndCons,V$73,FALSE)),0,VLOOKUP($A79,NonEConsump,V$73,FALSE)/VLOOKUP($A79,IndCons,V$73,FALSE))</f>
        <v/>
      </c>
      <c r="W79" s="124">
        <f>IF(ISERROR(VLOOKUP($A79,NonEConsump,W$73,FALSE)/VLOOKUP($A79,IndCons,W$73,FALSE)),0,VLOOKUP($A79,NonEConsump,W$73,FALSE)/VLOOKUP($A79,IndCons,W$73,FALSE))</f>
        <v/>
      </c>
      <c r="X79" s="124">
        <f>IF(ISERROR(VLOOKUP($A79,NonEConsump,X$73,FALSE)/VLOOKUP($A79,IndCons,X$73,FALSE)),0,VLOOKUP($A79,NonEConsump,X$73,FALSE)/VLOOKUP($A79,IndCons,X$73,FALSE))</f>
        <v/>
      </c>
      <c r="Y79" s="124">
        <f>IF(ISERROR(VLOOKUP($A79,NonEConsump,Y$73,FALSE)/VLOOKUP($A79,IndCons,Y$73,FALSE)),0,VLOOKUP($A79,NonEConsump,Y$73,FALSE)/VLOOKUP($A79,IndCons,Y$73,FALSE))</f>
        <v/>
      </c>
      <c r="Z79" s="124">
        <f>IF(ISERROR(VLOOKUP($A79,NonEConsump,Z$73,FALSE)/VLOOKUP($A79,IndCons,Z$73,FALSE)),0,VLOOKUP($A79,NonEConsump,Z$73,FALSE)/VLOOKUP($A79,IndCons,Z$73,FALSE))</f>
        <v/>
      </c>
      <c r="AA79" s="124">
        <f>IF(ISERROR(VLOOKUP($A79,NonEConsump,AA$73,FALSE)/VLOOKUP($A79,IndCons,AA$73,FALSE)),0,VLOOKUP($A79,NonEConsump,AA$73,FALSE)/VLOOKUP($A79,IndCons,AA$73,FALSE))</f>
        <v/>
      </c>
      <c r="AB79" s="124">
        <f>IF(ISERROR(VLOOKUP($A79,NonEConsump,AB$73,FALSE)/VLOOKUP($A79,IndCons,AB$73,FALSE)),0,VLOOKUP($A79,NonEConsump,AB$73,FALSE)/VLOOKUP($A79,IndCons,AB$73,FALSE))</f>
        <v/>
      </c>
      <c r="AC79" s="124">
        <f>IF(ISERROR(VLOOKUP($A79,NonEConsump,AC$73,FALSE)/VLOOKUP($A79,IndCons,AC$73,FALSE)),0,VLOOKUP($A79,NonEConsump,AC$73,FALSE)/VLOOKUP($A79,IndCons,AC$73,FALSE))</f>
        <v/>
      </c>
      <c r="AD79" s="124">
        <f>IF(ISERROR(VLOOKUP($A79,NonEConsump,AD$73,FALSE)/VLOOKUP($A79,IndCons,AD$73,FALSE)),0,VLOOKUP($A79,NonEConsump,AD$73,FALSE)/VLOOKUP($A79,IndCons,AD$73,FALSE))</f>
        <v/>
      </c>
      <c r="AE79" s="124" t="n"/>
      <c r="AF79" s="125" t="n"/>
    </row>
    <row r="80">
      <c r="A80" s="146" t="inlineStr">
        <is>
          <t>LPG</t>
        </is>
      </c>
      <c r="B80" s="147">
        <f>IF(ISERROR(VLOOKUP($A80,NonEConsump,B$73,FALSE)/VLOOKUP($A80,IndCons,B$73,FALSE)),0,VLOOKUP($A80,NonEConsump,B$73,FALSE)/VLOOKUP($A80,IndCons,B$73,FALSE))</f>
        <v/>
      </c>
      <c r="C80" s="147">
        <f>IF(ISERROR(VLOOKUP($A80,NonEConsump,C$73,FALSE)/VLOOKUP($A80,IndCons,C$73,FALSE)),0,VLOOKUP($A80,NonEConsump,C$73,FALSE)/VLOOKUP($A80,IndCons,C$73,FALSE))</f>
        <v/>
      </c>
      <c r="D80" s="147">
        <f>IF(ISERROR(VLOOKUP($A80,NonEConsump,D$73,FALSE)/VLOOKUP($A80,IndCons,D$73,FALSE)),0,VLOOKUP($A80,NonEConsump,D$73,FALSE)/VLOOKUP($A80,IndCons,D$73,FALSE))</f>
        <v/>
      </c>
      <c r="E80" s="147">
        <f>IF(ISERROR(VLOOKUP($A80,NonEConsump,E$73,FALSE)/VLOOKUP($A80,IndCons,E$73,FALSE)),0,VLOOKUP($A80,NonEConsump,E$73,FALSE)/VLOOKUP($A80,IndCons,E$73,FALSE))</f>
        <v/>
      </c>
      <c r="F80" s="147">
        <f>IF(ISERROR(VLOOKUP($A80,NonEConsump,F$73,FALSE)/VLOOKUP($A80,IndCons,F$73,FALSE)),0,VLOOKUP($A80,NonEConsump,F$73,FALSE)/VLOOKUP($A80,IndCons,F$73,FALSE))</f>
        <v/>
      </c>
      <c r="G80" s="147">
        <f>IF(ISERROR(VLOOKUP($A80,NonEConsump,G$73,FALSE)/VLOOKUP($A80,IndCons,G$73,FALSE)),0,VLOOKUP($A80,NonEConsump,G$73,FALSE)/VLOOKUP($A80,IndCons,G$73,FALSE))</f>
        <v/>
      </c>
      <c r="H80" s="147">
        <f>IF(ISERROR(VLOOKUP($A80,NonEConsump,H$73,FALSE)/VLOOKUP($A80,IndCons,H$73,FALSE)),0,VLOOKUP($A80,NonEConsump,H$73,FALSE)/VLOOKUP($A80,IndCons,H$73,FALSE))</f>
        <v/>
      </c>
      <c r="I80" s="147">
        <f>IF(ISERROR(VLOOKUP($A80,NonEConsump,I$73,FALSE)/VLOOKUP($A80,IndCons,I$73,FALSE)),0,VLOOKUP($A80,NonEConsump,I$73,FALSE)/VLOOKUP($A80,IndCons,I$73,FALSE))</f>
        <v/>
      </c>
      <c r="J80" s="147">
        <f>IF(ISERROR(VLOOKUP($A80,NonEConsump,J$73,FALSE)/VLOOKUP($A80,IndCons,J$73,FALSE)),0,VLOOKUP($A80,NonEConsump,J$73,FALSE)/VLOOKUP($A80,IndCons,J$73,FALSE))</f>
        <v/>
      </c>
      <c r="K80" s="147">
        <f>IF(ISERROR(VLOOKUP($A80,NonEConsump,K$73,FALSE)/VLOOKUP($A80,IndCons,K$73,FALSE)),0,VLOOKUP($A80,NonEConsump,K$73,FALSE)/VLOOKUP($A80,IndCons,K$73,FALSE))</f>
        <v/>
      </c>
      <c r="L80" s="147">
        <f>IF(ISERROR(VLOOKUP($A80,NonEConsump,L$73,FALSE)/VLOOKUP($A80,IndCons,L$73,FALSE)),0,VLOOKUP($A80,NonEConsump,L$73,FALSE)/VLOOKUP($A80,IndCons,L$73,FALSE))</f>
        <v/>
      </c>
      <c r="M80" s="147">
        <f>IF(ISERROR(VLOOKUP($A80,NonEConsump,M$73,FALSE)/VLOOKUP($A80,IndCons,M$73,FALSE)),0,VLOOKUP($A80,NonEConsump,M$73,FALSE)/VLOOKUP($A80,IndCons,M$73,FALSE))</f>
        <v/>
      </c>
      <c r="N80" s="147">
        <f>IF(ISERROR(VLOOKUP($A80,NonEConsump,N$73,FALSE)/VLOOKUP($A80,IndCons,N$73,FALSE)),0,VLOOKUP($A80,NonEConsump,N$73,FALSE)/VLOOKUP($A80,IndCons,N$73,FALSE))</f>
        <v/>
      </c>
      <c r="O80" s="147">
        <f>IF(ISERROR(VLOOKUP($A80,NonEConsump,O$73,FALSE)/VLOOKUP($A80,IndCons,O$73,FALSE)),0,VLOOKUP($A80,NonEConsump,O$73,FALSE)/VLOOKUP($A80,IndCons,O$73,FALSE))</f>
        <v/>
      </c>
      <c r="P80" s="147">
        <f>IF(ISERROR(VLOOKUP($A80,NonEConsump,P$73,FALSE)/VLOOKUP($A80,IndCons,P$73,FALSE)),0,VLOOKUP($A80,NonEConsump,P$73,FALSE)/VLOOKUP($A80,IndCons,P$73,FALSE))</f>
        <v/>
      </c>
      <c r="Q80" s="147">
        <f>IF(ISERROR(VLOOKUP($A80,NonEConsump,Q$73,FALSE)/VLOOKUP($A80,IndCons,Q$73,FALSE)),0,VLOOKUP($A80,NonEConsump,Q$73,FALSE)/VLOOKUP($A80,IndCons,Q$73,FALSE))</f>
        <v/>
      </c>
      <c r="R80" s="147">
        <f>IF(ISERROR(VLOOKUP($A80,NonEConsump,R$73,FALSE)/VLOOKUP($A80,IndCons,R$73,FALSE)),0,VLOOKUP($A80,NonEConsump,R$73,FALSE)/VLOOKUP($A80,IndCons,R$73,FALSE))</f>
        <v/>
      </c>
      <c r="S80" s="147">
        <f>IF(ISERROR(VLOOKUP($A80,NonEConsump,S$73,FALSE)/VLOOKUP($A80,IndCons,S$73,FALSE)),0,VLOOKUP($A80,NonEConsump,S$73,FALSE)/VLOOKUP($A80,IndCons,S$73,FALSE))</f>
        <v/>
      </c>
      <c r="T80" s="147">
        <f>IF(ISERROR(VLOOKUP($A80,NonEConsump,T$73,FALSE)/VLOOKUP($A80,IndCons,T$73,FALSE)),0,VLOOKUP($A80,NonEConsump,T$73,FALSE)/VLOOKUP($A80,IndCons,T$73,FALSE))</f>
        <v/>
      </c>
      <c r="U80" s="147">
        <f>IF(ISERROR(VLOOKUP($A80,NonEConsump,U$73,FALSE)/VLOOKUP($A80,IndCons,U$73,FALSE)),0,VLOOKUP($A80,NonEConsump,U$73,FALSE)/VLOOKUP($A80,IndCons,U$73,FALSE))</f>
        <v/>
      </c>
      <c r="V80" s="147">
        <f>IF(ISERROR(VLOOKUP($A80,NonEConsump,V$73,FALSE)/VLOOKUP($A80,IndCons,V$73,FALSE)),0,VLOOKUP($A80,NonEConsump,V$73,FALSE)/VLOOKUP($A80,IndCons,V$73,FALSE))</f>
        <v/>
      </c>
      <c r="W80" s="147">
        <f>IF(ISERROR(VLOOKUP($A80,NonEConsump,W$73,FALSE)/VLOOKUP($A80,IndCons,W$73,FALSE)),0,VLOOKUP($A80,NonEConsump,W$73,FALSE)/VLOOKUP($A80,IndCons,W$73,FALSE))</f>
        <v/>
      </c>
      <c r="X80" s="147">
        <f>IF(ISERROR(VLOOKUP($A80,NonEConsump,X$73,FALSE)/VLOOKUP($A80,IndCons,X$73,FALSE)),0,VLOOKUP($A80,NonEConsump,X$73,FALSE)/VLOOKUP($A80,IndCons,X$73,FALSE))</f>
        <v/>
      </c>
      <c r="Y80" s="147">
        <f>IF(ISERROR(VLOOKUP($A80,NonEConsump,Y$73,FALSE)/VLOOKUP($A80,IndCons,Y$73,FALSE)),0,VLOOKUP($A80,NonEConsump,Y$73,FALSE)/VLOOKUP($A80,IndCons,Y$73,FALSE))</f>
        <v/>
      </c>
      <c r="Z80" s="147">
        <f>IF(ISERROR(VLOOKUP($A80,NonEConsump,Z$73,FALSE)/VLOOKUP($A80,IndCons,Z$73,FALSE)),0,VLOOKUP($A80,NonEConsump,Z$73,FALSE)/VLOOKUP($A80,IndCons,Z$73,FALSE))</f>
        <v/>
      </c>
      <c r="AA80" s="147">
        <f>IF(ISERROR(VLOOKUP($A80,NonEConsump,AA$73,FALSE)/VLOOKUP($A80,IndCons,AA$73,FALSE)),0,VLOOKUP($A80,NonEConsump,AA$73,FALSE)/VLOOKUP($A80,IndCons,AA$73,FALSE))</f>
        <v/>
      </c>
      <c r="AB80" s="147">
        <f>IF(ISERROR(VLOOKUP($A80,NonEConsump,AB$73,FALSE)/VLOOKUP($A80,IndCons,AB$73,FALSE)),0,VLOOKUP($A80,NonEConsump,AB$73,FALSE)/VLOOKUP($A80,IndCons,AB$73,FALSE))</f>
        <v/>
      </c>
      <c r="AC80" s="147">
        <f>IF(ISERROR(VLOOKUP($A80,NonEConsump,AC$73,FALSE)/VLOOKUP($A80,IndCons,AC$73,FALSE)),0,VLOOKUP($A80,NonEConsump,AC$73,FALSE)/VLOOKUP($A80,IndCons,AC$73,FALSE))</f>
        <v/>
      </c>
      <c r="AD80" s="147">
        <f>IF(ISERROR(VLOOKUP($A80,NonEConsump,AD$73,FALSE)/VLOOKUP($A80,IndCons,AD$73,FALSE)),0,VLOOKUP($A80,NonEConsump,AD$73,FALSE)/VLOOKUP($A80,IndCons,AD$73,FALSE))</f>
        <v/>
      </c>
      <c r="AE80" s="124" t="n"/>
      <c r="AF80" s="125" t="n"/>
    </row>
    <row r="81">
      <c r="A81" s="113" t="inlineStr">
        <is>
          <t>Lubricants</t>
        </is>
      </c>
      <c r="B81" s="124">
        <f>IF(ISERROR(VLOOKUP($A81,NonEConsump,B$73,FALSE)/VLOOKUP($A81,IndCons,B$73,FALSE)),0,VLOOKUP($A81,NonEConsump,B$73,FALSE)/VLOOKUP($A81,IndCons,B$73,FALSE))</f>
        <v/>
      </c>
      <c r="C81" s="124">
        <f>IF(ISERROR(VLOOKUP($A81,NonEConsump,C$73,FALSE)/VLOOKUP($A81,IndCons,C$73,FALSE)),0,VLOOKUP($A81,NonEConsump,C$73,FALSE)/VLOOKUP($A81,IndCons,C$73,FALSE))</f>
        <v/>
      </c>
      <c r="D81" s="124">
        <f>IF(ISERROR(VLOOKUP($A81,NonEConsump,D$73,FALSE)/VLOOKUP($A81,IndCons,D$73,FALSE)),0,VLOOKUP($A81,NonEConsump,D$73,FALSE)/VLOOKUP($A81,IndCons,D$73,FALSE))</f>
        <v/>
      </c>
      <c r="E81" s="124">
        <f>IF(ISERROR(VLOOKUP($A81,NonEConsump,E$73,FALSE)/VLOOKUP($A81,IndCons,E$73,FALSE)),0,VLOOKUP($A81,NonEConsump,E$73,FALSE)/VLOOKUP($A81,IndCons,E$73,FALSE))</f>
        <v/>
      </c>
      <c r="F81" s="124">
        <f>IF(ISERROR(VLOOKUP($A81,NonEConsump,F$73,FALSE)/VLOOKUP($A81,IndCons,F$73,FALSE)),0,VLOOKUP($A81,NonEConsump,F$73,FALSE)/VLOOKUP($A81,IndCons,F$73,FALSE))</f>
        <v/>
      </c>
      <c r="G81" s="124">
        <f>IF(ISERROR(VLOOKUP($A81,NonEConsump,G$73,FALSE)/VLOOKUP($A81,IndCons,G$73,FALSE)),0,VLOOKUP($A81,NonEConsump,G$73,FALSE)/VLOOKUP($A81,IndCons,G$73,FALSE))</f>
        <v/>
      </c>
      <c r="H81" s="124">
        <f>IF(ISERROR(VLOOKUP($A81,NonEConsump,H$73,FALSE)/VLOOKUP($A81,IndCons,H$73,FALSE)),0,VLOOKUP($A81,NonEConsump,H$73,FALSE)/VLOOKUP($A81,IndCons,H$73,FALSE))</f>
        <v/>
      </c>
      <c r="I81" s="124">
        <f>IF(ISERROR(VLOOKUP($A81,NonEConsump,I$73,FALSE)/VLOOKUP($A81,IndCons,I$73,FALSE)),0,VLOOKUP($A81,NonEConsump,I$73,FALSE)/VLOOKUP($A81,IndCons,I$73,FALSE))</f>
        <v/>
      </c>
      <c r="J81" s="124">
        <f>IF(ISERROR(VLOOKUP($A81,NonEConsump,J$73,FALSE)/VLOOKUP($A81,IndCons,J$73,FALSE)),0,VLOOKUP($A81,NonEConsump,J$73,FALSE)/VLOOKUP($A81,IndCons,J$73,FALSE))</f>
        <v/>
      </c>
      <c r="K81" s="124">
        <f>IF(ISERROR(VLOOKUP($A81,NonEConsump,K$73,FALSE)/VLOOKUP($A81,IndCons,K$73,FALSE)),0,VLOOKUP($A81,NonEConsump,K$73,FALSE)/VLOOKUP($A81,IndCons,K$73,FALSE))</f>
        <v/>
      </c>
      <c r="L81" s="124">
        <f>IF(ISERROR(VLOOKUP($A81,NonEConsump,L$73,FALSE)/VLOOKUP($A81,IndCons,L$73,FALSE)),0,VLOOKUP($A81,NonEConsump,L$73,FALSE)/VLOOKUP($A81,IndCons,L$73,FALSE))</f>
        <v/>
      </c>
      <c r="M81" s="124">
        <f>IF(ISERROR(VLOOKUP($A81,NonEConsump,M$73,FALSE)/VLOOKUP($A81,IndCons,M$73,FALSE)),0,VLOOKUP($A81,NonEConsump,M$73,FALSE)/VLOOKUP($A81,IndCons,M$73,FALSE))</f>
        <v/>
      </c>
      <c r="N81" s="124">
        <f>IF(ISERROR(VLOOKUP($A81,NonEConsump,N$73,FALSE)/VLOOKUP($A81,IndCons,N$73,FALSE)),0,VLOOKUP($A81,NonEConsump,N$73,FALSE)/VLOOKUP($A81,IndCons,N$73,FALSE))</f>
        <v/>
      </c>
      <c r="O81" s="124">
        <f>IF(ISERROR(VLOOKUP($A81,NonEConsump,O$73,FALSE)/VLOOKUP($A81,IndCons,O$73,FALSE)),0,VLOOKUP($A81,NonEConsump,O$73,FALSE)/VLOOKUP($A81,IndCons,O$73,FALSE))</f>
        <v/>
      </c>
      <c r="P81" s="124">
        <f>IF(ISERROR(VLOOKUP($A81,NonEConsump,P$73,FALSE)/VLOOKUP($A81,IndCons,P$73,FALSE)),0,VLOOKUP($A81,NonEConsump,P$73,FALSE)/VLOOKUP($A81,IndCons,P$73,FALSE))</f>
        <v/>
      </c>
      <c r="Q81" s="124">
        <f>IF(ISERROR(VLOOKUP($A81,NonEConsump,Q$73,FALSE)/VLOOKUP($A81,IndCons,Q$73,FALSE)),0,VLOOKUP($A81,NonEConsump,Q$73,FALSE)/VLOOKUP($A81,IndCons,Q$73,FALSE))</f>
        <v/>
      </c>
      <c r="R81" s="124">
        <f>IF(ISERROR(VLOOKUP($A81,NonEConsump,R$73,FALSE)/VLOOKUP($A81,IndCons,R$73,FALSE)),0,VLOOKUP($A81,NonEConsump,R$73,FALSE)/VLOOKUP($A81,IndCons,R$73,FALSE))</f>
        <v/>
      </c>
      <c r="S81" s="124">
        <f>IF(ISERROR(VLOOKUP($A81,NonEConsump,S$73,FALSE)/VLOOKUP($A81,IndCons,S$73,FALSE)),0,VLOOKUP($A81,NonEConsump,S$73,FALSE)/VLOOKUP($A81,IndCons,S$73,FALSE))</f>
        <v/>
      </c>
      <c r="T81" s="124">
        <f>IF(ISERROR(VLOOKUP($A81,NonEConsump,T$73,FALSE)/VLOOKUP($A81,IndCons,T$73,FALSE)),0,VLOOKUP($A81,NonEConsump,T$73,FALSE)/VLOOKUP($A81,IndCons,T$73,FALSE))</f>
        <v/>
      </c>
      <c r="U81" s="124">
        <f>IF(ISERROR(VLOOKUP($A81,NonEConsump,U$73,FALSE)/VLOOKUP($A81,IndCons,U$73,FALSE)),0,VLOOKUP($A81,NonEConsump,U$73,FALSE)/VLOOKUP($A81,IndCons,U$73,FALSE))</f>
        <v/>
      </c>
      <c r="V81" s="124">
        <f>IF(ISERROR(VLOOKUP($A81,NonEConsump,V$73,FALSE)/VLOOKUP($A81,IndCons,V$73,FALSE)),0,VLOOKUP($A81,NonEConsump,V$73,FALSE)/VLOOKUP($A81,IndCons,V$73,FALSE))</f>
        <v/>
      </c>
      <c r="W81" s="124">
        <f>IF(ISERROR(VLOOKUP($A81,NonEConsump,W$73,FALSE)/VLOOKUP($A81,IndCons,W$73,FALSE)),0,VLOOKUP($A81,NonEConsump,W$73,FALSE)/VLOOKUP($A81,IndCons,W$73,FALSE))</f>
        <v/>
      </c>
      <c r="X81" s="124">
        <f>IF(ISERROR(VLOOKUP($A81,NonEConsump,X$73,FALSE)/VLOOKUP($A81,IndCons,X$73,FALSE)),0,VLOOKUP($A81,NonEConsump,X$73,FALSE)/VLOOKUP($A81,IndCons,X$73,FALSE))</f>
        <v/>
      </c>
      <c r="Y81" s="124">
        <f>IF(ISERROR(VLOOKUP($A81,NonEConsump,Y$73,FALSE)/VLOOKUP($A81,IndCons,Y$73,FALSE)),0,VLOOKUP($A81,NonEConsump,Y$73,FALSE)/VLOOKUP($A81,IndCons,Y$73,FALSE))</f>
        <v/>
      </c>
      <c r="Z81" s="124">
        <f>IF(ISERROR(VLOOKUP($A81,NonEConsump,Z$73,FALSE)/VLOOKUP($A81,IndCons,Z$73,FALSE)),0,VLOOKUP($A81,NonEConsump,Z$73,FALSE)/VLOOKUP($A81,IndCons,Z$73,FALSE))</f>
        <v/>
      </c>
      <c r="AA81" s="124">
        <f>IF(ISERROR(VLOOKUP($A81,NonEConsump,AA$73,FALSE)/VLOOKUP($A81,IndCons,AA$73,FALSE)),0,VLOOKUP($A81,NonEConsump,AA$73,FALSE)/VLOOKUP($A81,IndCons,AA$73,FALSE))</f>
        <v/>
      </c>
      <c r="AB81" s="124">
        <f>IF(ISERROR(VLOOKUP($A81,NonEConsump,AB$73,FALSE)/VLOOKUP($A81,IndCons,AB$73,FALSE)),0,VLOOKUP($A81,NonEConsump,AB$73,FALSE)/VLOOKUP($A81,IndCons,AB$73,FALSE))</f>
        <v/>
      </c>
      <c r="AC81" s="124">
        <f>IF(ISERROR(VLOOKUP($A81,NonEConsump,AC$73,FALSE)/VLOOKUP($A81,IndCons,AC$73,FALSE)),0,VLOOKUP($A81,NonEConsump,AC$73,FALSE)/VLOOKUP($A81,IndCons,AC$73,FALSE))</f>
        <v/>
      </c>
      <c r="AD81" s="124">
        <f>IF(ISERROR(VLOOKUP($A81,NonEConsump,AD$73,FALSE)/VLOOKUP($A81,IndCons,AD$73,FALSE)),0,VLOOKUP($A81,NonEConsump,AD$73,FALSE)/VLOOKUP($A81,IndCons,AD$73,FALSE))</f>
        <v/>
      </c>
      <c r="AE81" s="124" t="n"/>
      <c r="AF81" s="125" t="n"/>
    </row>
    <row r="82">
      <c r="A82" s="113" t="inlineStr">
        <is>
          <t>Pentanes Plus</t>
        </is>
      </c>
      <c r="B82" s="124">
        <f>IF(ISERROR(VLOOKUP($A82,NonEConsump,B$73,FALSE)/VLOOKUP($A82,IndCons,B$73,FALSE)),0,VLOOKUP($A82,NonEConsump,B$73,FALSE)/VLOOKUP($A82,IndCons,B$73,FALSE))</f>
        <v/>
      </c>
      <c r="C82" s="124">
        <f>IF(ISERROR(VLOOKUP($A82,NonEConsump,C$73,FALSE)/VLOOKUP($A82,IndCons,C$73,FALSE)),0,VLOOKUP($A82,NonEConsump,C$73,FALSE)/VLOOKUP($A82,IndCons,C$73,FALSE))</f>
        <v/>
      </c>
      <c r="D82" s="124">
        <f>IF(ISERROR(VLOOKUP($A82,NonEConsump,D$73,FALSE)/VLOOKUP($A82,IndCons,D$73,FALSE)),0,VLOOKUP($A82,NonEConsump,D$73,FALSE)/VLOOKUP($A82,IndCons,D$73,FALSE))</f>
        <v/>
      </c>
      <c r="E82" s="124">
        <f>IF(ISERROR(VLOOKUP($A82,NonEConsump,E$73,FALSE)/VLOOKUP($A82,IndCons,E$73,FALSE)),0,VLOOKUP($A82,NonEConsump,E$73,FALSE)/VLOOKUP($A82,IndCons,E$73,FALSE))</f>
        <v/>
      </c>
      <c r="F82" s="124">
        <f>IF(ISERROR(VLOOKUP($A82,NonEConsump,F$73,FALSE)/VLOOKUP($A82,IndCons,F$73,FALSE)),0,VLOOKUP($A82,NonEConsump,F$73,FALSE)/VLOOKUP($A82,IndCons,F$73,FALSE))</f>
        <v/>
      </c>
      <c r="G82" s="124">
        <f>IF(ISERROR(VLOOKUP($A82,NonEConsump,G$73,FALSE)/VLOOKUP($A82,IndCons,G$73,FALSE)),0,VLOOKUP($A82,NonEConsump,G$73,FALSE)/VLOOKUP($A82,IndCons,G$73,FALSE))</f>
        <v/>
      </c>
      <c r="H82" s="124">
        <f>IF(ISERROR(VLOOKUP($A82,NonEConsump,H$73,FALSE)/VLOOKUP($A82,IndCons,H$73,FALSE)),0,VLOOKUP($A82,NonEConsump,H$73,FALSE)/VLOOKUP($A82,IndCons,H$73,FALSE))</f>
        <v/>
      </c>
      <c r="I82" s="124">
        <f>IF(ISERROR(VLOOKUP($A82,NonEConsump,I$73,FALSE)/VLOOKUP($A82,IndCons,I$73,FALSE)),0,VLOOKUP($A82,NonEConsump,I$73,FALSE)/VLOOKUP($A82,IndCons,I$73,FALSE))</f>
        <v/>
      </c>
      <c r="J82" s="124">
        <f>IF(ISERROR(VLOOKUP($A82,NonEConsump,J$73,FALSE)/VLOOKUP($A82,IndCons,J$73,FALSE)),0,VLOOKUP($A82,NonEConsump,J$73,FALSE)/VLOOKUP($A82,IndCons,J$73,FALSE))</f>
        <v/>
      </c>
      <c r="K82" s="124">
        <f>IF(ISERROR(VLOOKUP($A82,NonEConsump,K$73,FALSE)/VLOOKUP($A82,IndCons,K$73,FALSE)),0,VLOOKUP($A82,NonEConsump,K$73,FALSE)/VLOOKUP($A82,IndCons,K$73,FALSE))</f>
        <v/>
      </c>
      <c r="L82" s="124">
        <f>IF(ISERROR(VLOOKUP($A82,NonEConsump,L$73,FALSE)/VLOOKUP($A82,IndCons,L$73,FALSE)),0,VLOOKUP($A82,NonEConsump,L$73,FALSE)/VLOOKUP($A82,IndCons,L$73,FALSE))</f>
        <v/>
      </c>
      <c r="M82" s="124">
        <f>IF(ISERROR(VLOOKUP($A82,NonEConsump,M$73,FALSE)/VLOOKUP($A82,IndCons,M$73,FALSE)),0,VLOOKUP($A82,NonEConsump,M$73,FALSE)/VLOOKUP($A82,IndCons,M$73,FALSE))</f>
        <v/>
      </c>
      <c r="N82" s="124">
        <f>IF(ISERROR(VLOOKUP($A82,NonEConsump,N$73,FALSE)/VLOOKUP($A82,IndCons,N$73,FALSE)),0,VLOOKUP($A82,NonEConsump,N$73,FALSE)/VLOOKUP($A82,IndCons,N$73,FALSE))</f>
        <v/>
      </c>
      <c r="O82" s="124">
        <f>IF(ISERROR(VLOOKUP($A82,NonEConsump,O$73,FALSE)/VLOOKUP($A82,IndCons,O$73,FALSE)),0,VLOOKUP($A82,NonEConsump,O$73,FALSE)/VLOOKUP($A82,IndCons,O$73,FALSE))</f>
        <v/>
      </c>
      <c r="P82" s="124">
        <f>IF(ISERROR(VLOOKUP($A82,NonEConsump,P$73,FALSE)/VLOOKUP($A82,IndCons,P$73,FALSE)),0,VLOOKUP($A82,NonEConsump,P$73,FALSE)/VLOOKUP($A82,IndCons,P$73,FALSE))</f>
        <v/>
      </c>
      <c r="Q82" s="124">
        <f>IF(ISERROR(VLOOKUP($A82,NonEConsump,Q$73,FALSE)/VLOOKUP($A82,IndCons,Q$73,FALSE)),0,VLOOKUP($A82,NonEConsump,Q$73,FALSE)/VLOOKUP($A82,IndCons,Q$73,FALSE))</f>
        <v/>
      </c>
      <c r="R82" s="124">
        <f>IF(ISERROR(VLOOKUP($A82,NonEConsump,R$73,FALSE)/VLOOKUP($A82,IndCons,R$73,FALSE)),0,VLOOKUP($A82,NonEConsump,R$73,FALSE)/VLOOKUP($A82,IndCons,R$73,FALSE))</f>
        <v/>
      </c>
      <c r="S82" s="124">
        <f>IF(ISERROR(VLOOKUP($A82,NonEConsump,S$73,FALSE)/VLOOKUP($A82,IndCons,S$73,FALSE)),0,VLOOKUP($A82,NonEConsump,S$73,FALSE)/VLOOKUP($A82,IndCons,S$73,FALSE))</f>
        <v/>
      </c>
      <c r="T82" s="124">
        <f>IF(ISERROR(VLOOKUP($A82,NonEConsump,T$73,FALSE)/VLOOKUP($A82,IndCons,T$73,FALSE)),0,VLOOKUP($A82,NonEConsump,T$73,FALSE)/VLOOKUP($A82,IndCons,T$73,FALSE))</f>
        <v/>
      </c>
      <c r="U82" s="124">
        <f>IF(ISERROR(VLOOKUP($A82,NonEConsump,U$73,FALSE)/VLOOKUP($A82,IndCons,U$73,FALSE)),0,VLOOKUP($A82,NonEConsump,U$73,FALSE)/VLOOKUP($A82,IndCons,U$73,FALSE))</f>
        <v/>
      </c>
      <c r="V82" s="124">
        <f>IF(ISERROR(VLOOKUP($A82,NonEConsump,V$73,FALSE)/VLOOKUP($A82,IndCons,V$73,FALSE)),0,VLOOKUP($A82,NonEConsump,V$73,FALSE)/VLOOKUP($A82,IndCons,V$73,FALSE))</f>
        <v/>
      </c>
      <c r="W82" s="124">
        <f>IF(ISERROR(VLOOKUP($A82,NonEConsump,W$73,FALSE)/VLOOKUP($A82,IndCons,W$73,FALSE)),0,VLOOKUP($A82,NonEConsump,W$73,FALSE)/VLOOKUP($A82,IndCons,W$73,FALSE))</f>
        <v/>
      </c>
      <c r="X82" s="124">
        <f>IF(ISERROR(VLOOKUP($A82,NonEConsump,X$73,FALSE)/VLOOKUP($A82,IndCons,X$73,FALSE)),0,VLOOKUP($A82,NonEConsump,X$73,FALSE)/VLOOKUP($A82,IndCons,X$73,FALSE))</f>
        <v/>
      </c>
      <c r="Y82" s="124">
        <f>IF(ISERROR(VLOOKUP($A82,NonEConsump,Y$73,FALSE)/VLOOKUP($A82,IndCons,Y$73,FALSE)),0,VLOOKUP($A82,NonEConsump,Y$73,FALSE)/VLOOKUP($A82,IndCons,Y$73,FALSE))</f>
        <v/>
      </c>
      <c r="Z82" s="124">
        <f>IF(ISERROR(VLOOKUP($A82,NonEConsump,Z$73,FALSE)/VLOOKUP($A82,IndCons,Z$73,FALSE)),0,VLOOKUP($A82,NonEConsump,Z$73,FALSE)/VLOOKUP($A82,IndCons,Z$73,FALSE))</f>
        <v/>
      </c>
      <c r="AA82" s="124">
        <f>IF(ISERROR(VLOOKUP($A82,NonEConsump,AA$73,FALSE)/VLOOKUP($A82,IndCons,AA$73,FALSE)),0,VLOOKUP($A82,NonEConsump,AA$73,FALSE)/VLOOKUP($A82,IndCons,AA$73,FALSE))</f>
        <v/>
      </c>
      <c r="AB82" s="124">
        <f>IF(ISERROR(VLOOKUP($A82,NonEConsump,AB$73,FALSE)/VLOOKUP($A82,IndCons,AB$73,FALSE)),0,VLOOKUP($A82,NonEConsump,AB$73,FALSE)/VLOOKUP($A82,IndCons,AB$73,FALSE))</f>
        <v/>
      </c>
      <c r="AC82" s="124">
        <f>IF(ISERROR(VLOOKUP($A82,NonEConsump,AC$73,FALSE)/VLOOKUP($A82,IndCons,AC$73,FALSE)),0,VLOOKUP($A82,NonEConsump,AC$73,FALSE)/VLOOKUP($A82,IndCons,AC$73,FALSE))</f>
        <v/>
      </c>
      <c r="AD82" s="124">
        <f>IF(ISERROR(VLOOKUP($A82,NonEConsump,AD$73,FALSE)/VLOOKUP($A82,IndCons,AD$73,FALSE)),0,VLOOKUP($A82,NonEConsump,AD$73,FALSE)/VLOOKUP($A82,IndCons,AD$73,FALSE))</f>
        <v/>
      </c>
      <c r="AE82" s="124" t="n"/>
      <c r="AF82" s="125" t="n"/>
    </row>
    <row r="83">
      <c r="A83" s="113" t="inlineStr">
        <is>
          <t>Feedstocks, Naphtha less than 401 F</t>
        </is>
      </c>
      <c r="B83" s="124">
        <f>IF(ISERROR(VLOOKUP($A83,NonEConsump,B$73,FALSE)/VLOOKUP($A83,IndCons,B$73,FALSE)),0,VLOOKUP($A83,NonEConsump,B$73,FALSE)/VLOOKUP($A83,IndCons,B$73,FALSE))</f>
        <v/>
      </c>
      <c r="C83" s="124">
        <f>IF(ISERROR(VLOOKUP($A83,NonEConsump,C$73,FALSE)/VLOOKUP($A83,IndCons,C$73,FALSE)),0,VLOOKUP($A83,NonEConsump,C$73,FALSE)/VLOOKUP($A83,IndCons,C$73,FALSE))</f>
        <v/>
      </c>
      <c r="D83" s="124">
        <f>IF(ISERROR(VLOOKUP($A83,NonEConsump,D$73,FALSE)/VLOOKUP($A83,IndCons,D$73,FALSE)),0,VLOOKUP($A83,NonEConsump,D$73,FALSE)/VLOOKUP($A83,IndCons,D$73,FALSE))</f>
        <v/>
      </c>
      <c r="E83" s="124">
        <f>IF(ISERROR(VLOOKUP($A83,NonEConsump,E$73,FALSE)/VLOOKUP($A83,IndCons,E$73,FALSE)),0,VLOOKUP($A83,NonEConsump,E$73,FALSE)/VLOOKUP($A83,IndCons,E$73,FALSE))</f>
        <v/>
      </c>
      <c r="F83" s="124">
        <f>IF(ISERROR(VLOOKUP($A83,NonEConsump,F$73,FALSE)/VLOOKUP($A83,IndCons,F$73,FALSE)),0,VLOOKUP($A83,NonEConsump,F$73,FALSE)/VLOOKUP($A83,IndCons,F$73,FALSE))</f>
        <v/>
      </c>
      <c r="G83" s="124">
        <f>IF(ISERROR(VLOOKUP($A83,NonEConsump,G$73,FALSE)/VLOOKUP($A83,IndCons,G$73,FALSE)),0,VLOOKUP($A83,NonEConsump,G$73,FALSE)/VLOOKUP($A83,IndCons,G$73,FALSE))</f>
        <v/>
      </c>
      <c r="H83" s="124">
        <f>IF(ISERROR(VLOOKUP($A83,NonEConsump,H$73,FALSE)/VLOOKUP($A83,IndCons,H$73,FALSE)),0,VLOOKUP($A83,NonEConsump,H$73,FALSE)/VLOOKUP($A83,IndCons,H$73,FALSE))</f>
        <v/>
      </c>
      <c r="I83" s="124">
        <f>IF(ISERROR(VLOOKUP($A83,NonEConsump,I$73,FALSE)/VLOOKUP($A83,IndCons,I$73,FALSE)),0,VLOOKUP($A83,NonEConsump,I$73,FALSE)/VLOOKUP($A83,IndCons,I$73,FALSE))</f>
        <v/>
      </c>
      <c r="J83" s="124">
        <f>IF(ISERROR(VLOOKUP($A83,NonEConsump,J$73,FALSE)/VLOOKUP($A83,IndCons,J$73,FALSE)),0,VLOOKUP($A83,NonEConsump,J$73,FALSE)/VLOOKUP($A83,IndCons,J$73,FALSE))</f>
        <v/>
      </c>
      <c r="K83" s="124">
        <f>IF(ISERROR(VLOOKUP($A83,NonEConsump,K$73,FALSE)/VLOOKUP($A83,IndCons,K$73,FALSE)),0,VLOOKUP($A83,NonEConsump,K$73,FALSE)/VLOOKUP($A83,IndCons,K$73,FALSE))</f>
        <v/>
      </c>
      <c r="L83" s="124">
        <f>IF(ISERROR(VLOOKUP($A83,NonEConsump,L$73,FALSE)/VLOOKUP($A83,IndCons,L$73,FALSE)),0,VLOOKUP($A83,NonEConsump,L$73,FALSE)/VLOOKUP($A83,IndCons,L$73,FALSE))</f>
        <v/>
      </c>
      <c r="M83" s="124">
        <f>IF(ISERROR(VLOOKUP($A83,NonEConsump,M$73,FALSE)/VLOOKUP($A83,IndCons,M$73,FALSE)),0,VLOOKUP($A83,NonEConsump,M$73,FALSE)/VLOOKUP($A83,IndCons,M$73,FALSE))</f>
        <v/>
      </c>
      <c r="N83" s="124">
        <f>IF(ISERROR(VLOOKUP($A83,NonEConsump,N$73,FALSE)/VLOOKUP($A83,IndCons,N$73,FALSE)),0,VLOOKUP($A83,NonEConsump,N$73,FALSE)/VLOOKUP($A83,IndCons,N$73,FALSE))</f>
        <v/>
      </c>
      <c r="O83" s="124">
        <f>IF(ISERROR(VLOOKUP($A83,NonEConsump,O$73,FALSE)/VLOOKUP($A83,IndCons,O$73,FALSE)),0,VLOOKUP($A83,NonEConsump,O$73,FALSE)/VLOOKUP($A83,IndCons,O$73,FALSE))</f>
        <v/>
      </c>
      <c r="P83" s="124">
        <f>IF(ISERROR(VLOOKUP($A83,NonEConsump,P$73,FALSE)/VLOOKUP($A83,IndCons,P$73,FALSE)),0,VLOOKUP($A83,NonEConsump,P$73,FALSE)/VLOOKUP($A83,IndCons,P$73,FALSE))</f>
        <v/>
      </c>
      <c r="Q83" s="124">
        <f>IF(ISERROR(VLOOKUP($A83,NonEConsump,Q$73,FALSE)/VLOOKUP($A83,IndCons,Q$73,FALSE)),0,VLOOKUP($A83,NonEConsump,Q$73,FALSE)/VLOOKUP($A83,IndCons,Q$73,FALSE))</f>
        <v/>
      </c>
      <c r="R83" s="124">
        <f>IF(ISERROR(VLOOKUP($A83,NonEConsump,R$73,FALSE)/VLOOKUP($A83,IndCons,R$73,FALSE)),0,VLOOKUP($A83,NonEConsump,R$73,FALSE)/VLOOKUP($A83,IndCons,R$73,FALSE))</f>
        <v/>
      </c>
      <c r="S83" s="124">
        <f>IF(ISERROR(VLOOKUP($A83,NonEConsump,S$73,FALSE)/VLOOKUP($A83,IndCons,S$73,FALSE)),0,VLOOKUP($A83,NonEConsump,S$73,FALSE)/VLOOKUP($A83,IndCons,S$73,FALSE))</f>
        <v/>
      </c>
      <c r="T83" s="124">
        <f>IF(ISERROR(VLOOKUP($A83,NonEConsump,T$73,FALSE)/VLOOKUP($A83,IndCons,T$73,FALSE)),0,VLOOKUP($A83,NonEConsump,T$73,FALSE)/VLOOKUP($A83,IndCons,T$73,FALSE))</f>
        <v/>
      </c>
      <c r="U83" s="124">
        <f>IF(ISERROR(VLOOKUP($A83,NonEConsump,U$73,FALSE)/VLOOKUP($A83,IndCons,U$73,FALSE)),0,VLOOKUP($A83,NonEConsump,U$73,FALSE)/VLOOKUP($A83,IndCons,U$73,FALSE))</f>
        <v/>
      </c>
      <c r="V83" s="124">
        <f>IF(ISERROR(VLOOKUP($A83,NonEConsump,V$73,FALSE)/VLOOKUP($A83,IndCons,V$73,FALSE)),0,VLOOKUP($A83,NonEConsump,V$73,FALSE)/VLOOKUP($A83,IndCons,V$73,FALSE))</f>
        <v/>
      </c>
      <c r="W83" s="124">
        <f>IF(ISERROR(VLOOKUP($A83,NonEConsump,W$73,FALSE)/VLOOKUP($A83,IndCons,W$73,FALSE)),0,VLOOKUP($A83,NonEConsump,W$73,FALSE)/VLOOKUP($A83,IndCons,W$73,FALSE))</f>
        <v/>
      </c>
      <c r="X83" s="124">
        <f>IF(ISERROR(VLOOKUP($A83,NonEConsump,X$73,FALSE)/VLOOKUP($A83,IndCons,X$73,FALSE)),0,VLOOKUP($A83,NonEConsump,X$73,FALSE)/VLOOKUP($A83,IndCons,X$73,FALSE))</f>
        <v/>
      </c>
      <c r="Y83" s="124">
        <f>IF(ISERROR(VLOOKUP($A83,NonEConsump,Y$73,FALSE)/VLOOKUP($A83,IndCons,Y$73,FALSE)),0,VLOOKUP($A83,NonEConsump,Y$73,FALSE)/VLOOKUP($A83,IndCons,Y$73,FALSE))</f>
        <v/>
      </c>
      <c r="Z83" s="124">
        <f>IF(ISERROR(VLOOKUP($A83,NonEConsump,Z$73,FALSE)/VLOOKUP($A83,IndCons,Z$73,FALSE)),0,VLOOKUP($A83,NonEConsump,Z$73,FALSE)/VLOOKUP($A83,IndCons,Z$73,FALSE))</f>
        <v/>
      </c>
      <c r="AA83" s="124">
        <f>IF(ISERROR(VLOOKUP($A83,NonEConsump,AA$73,FALSE)/VLOOKUP($A83,IndCons,AA$73,FALSE)),0,VLOOKUP($A83,NonEConsump,AA$73,FALSE)/VLOOKUP($A83,IndCons,AA$73,FALSE))</f>
        <v/>
      </c>
      <c r="AB83" s="124">
        <f>IF(ISERROR(VLOOKUP($A83,NonEConsump,AB$73,FALSE)/VLOOKUP($A83,IndCons,AB$73,FALSE)),0,VLOOKUP($A83,NonEConsump,AB$73,FALSE)/VLOOKUP($A83,IndCons,AB$73,FALSE))</f>
        <v/>
      </c>
      <c r="AC83" s="124">
        <f>IF(ISERROR(VLOOKUP($A83,NonEConsump,AC$73,FALSE)/VLOOKUP($A83,IndCons,AC$73,FALSE)),0,VLOOKUP($A83,NonEConsump,AC$73,FALSE)/VLOOKUP($A83,IndCons,AC$73,FALSE))</f>
        <v/>
      </c>
      <c r="AD83" s="124">
        <f>IF(ISERROR(VLOOKUP($A83,NonEConsump,AD$73,FALSE)/VLOOKUP($A83,IndCons,AD$73,FALSE)),0,VLOOKUP($A83,NonEConsump,AD$73,FALSE)/VLOOKUP($A83,IndCons,AD$73,FALSE))</f>
        <v/>
      </c>
      <c r="AE83" s="124" t="n"/>
      <c r="AF83" s="125" t="n"/>
    </row>
    <row r="84">
      <c r="A84" s="113" t="inlineStr">
        <is>
          <t>Feedstocks, Other Oils greater than 401 F</t>
        </is>
      </c>
      <c r="B84" s="124">
        <f>IF(ISERROR(VLOOKUP($A84,NonEConsump,B$73,FALSE)/VLOOKUP($A84,IndCons,B$73,FALSE)),0,VLOOKUP($A84,NonEConsump,B$73,FALSE)/VLOOKUP($A84,IndCons,B$73,FALSE))</f>
        <v/>
      </c>
      <c r="C84" s="124">
        <f>IF(ISERROR(VLOOKUP($A84,NonEConsump,C$73,FALSE)/VLOOKUP($A84,IndCons,C$73,FALSE)),0,VLOOKUP($A84,NonEConsump,C$73,FALSE)/VLOOKUP($A84,IndCons,C$73,FALSE))</f>
        <v/>
      </c>
      <c r="D84" s="124">
        <f>IF(ISERROR(VLOOKUP($A84,NonEConsump,D$73,FALSE)/VLOOKUP($A84,IndCons,D$73,FALSE)),0,VLOOKUP($A84,NonEConsump,D$73,FALSE)/VLOOKUP($A84,IndCons,D$73,FALSE))</f>
        <v/>
      </c>
      <c r="E84" s="124">
        <f>IF(ISERROR(VLOOKUP($A84,NonEConsump,E$73,FALSE)/VLOOKUP($A84,IndCons,E$73,FALSE)),0,VLOOKUP($A84,NonEConsump,E$73,FALSE)/VLOOKUP($A84,IndCons,E$73,FALSE))</f>
        <v/>
      </c>
      <c r="F84" s="124">
        <f>IF(ISERROR(VLOOKUP($A84,NonEConsump,F$73,FALSE)/VLOOKUP($A84,IndCons,F$73,FALSE)),0,VLOOKUP($A84,NonEConsump,F$73,FALSE)/VLOOKUP($A84,IndCons,F$73,FALSE))</f>
        <v/>
      </c>
      <c r="G84" s="124">
        <f>IF(ISERROR(VLOOKUP($A84,NonEConsump,G$73,FALSE)/VLOOKUP($A84,IndCons,G$73,FALSE)),0,VLOOKUP($A84,NonEConsump,G$73,FALSE)/VLOOKUP($A84,IndCons,G$73,FALSE))</f>
        <v/>
      </c>
      <c r="H84" s="124">
        <f>IF(ISERROR(VLOOKUP($A84,NonEConsump,H$73,FALSE)/VLOOKUP($A84,IndCons,H$73,FALSE)),0,VLOOKUP($A84,NonEConsump,H$73,FALSE)/VLOOKUP($A84,IndCons,H$73,FALSE))</f>
        <v/>
      </c>
      <c r="I84" s="124">
        <f>IF(ISERROR(VLOOKUP($A84,NonEConsump,I$73,FALSE)/VLOOKUP($A84,IndCons,I$73,FALSE)),0,VLOOKUP($A84,NonEConsump,I$73,FALSE)/VLOOKUP($A84,IndCons,I$73,FALSE))</f>
        <v/>
      </c>
      <c r="J84" s="124">
        <f>IF(ISERROR(VLOOKUP($A84,NonEConsump,J$73,FALSE)/VLOOKUP($A84,IndCons,J$73,FALSE)),0,VLOOKUP($A84,NonEConsump,J$73,FALSE)/VLOOKUP($A84,IndCons,J$73,FALSE))</f>
        <v/>
      </c>
      <c r="K84" s="124">
        <f>IF(ISERROR(VLOOKUP($A84,NonEConsump,K$73,FALSE)/VLOOKUP($A84,IndCons,K$73,FALSE)),0,VLOOKUP($A84,NonEConsump,K$73,FALSE)/VLOOKUP($A84,IndCons,K$73,FALSE))</f>
        <v/>
      </c>
      <c r="L84" s="124">
        <f>IF(ISERROR(VLOOKUP($A84,NonEConsump,L$73,FALSE)/VLOOKUP($A84,IndCons,L$73,FALSE)),0,VLOOKUP($A84,NonEConsump,L$73,FALSE)/VLOOKUP($A84,IndCons,L$73,FALSE))</f>
        <v/>
      </c>
      <c r="M84" s="124">
        <f>IF(ISERROR(VLOOKUP($A84,NonEConsump,M$73,FALSE)/VLOOKUP($A84,IndCons,M$73,FALSE)),0,VLOOKUP($A84,NonEConsump,M$73,FALSE)/VLOOKUP($A84,IndCons,M$73,FALSE))</f>
        <v/>
      </c>
      <c r="N84" s="124">
        <f>IF(ISERROR(VLOOKUP($A84,NonEConsump,N$73,FALSE)/VLOOKUP($A84,IndCons,N$73,FALSE)),0,VLOOKUP($A84,NonEConsump,N$73,FALSE)/VLOOKUP($A84,IndCons,N$73,FALSE))</f>
        <v/>
      </c>
      <c r="O84" s="124">
        <f>IF(ISERROR(VLOOKUP($A84,NonEConsump,O$73,FALSE)/VLOOKUP($A84,IndCons,O$73,FALSE)),0,VLOOKUP($A84,NonEConsump,O$73,FALSE)/VLOOKUP($A84,IndCons,O$73,FALSE))</f>
        <v/>
      </c>
      <c r="P84" s="124">
        <f>IF(ISERROR(VLOOKUP($A84,NonEConsump,P$73,FALSE)/VLOOKUP($A84,IndCons,P$73,FALSE)),0,VLOOKUP($A84,NonEConsump,P$73,FALSE)/VLOOKUP($A84,IndCons,P$73,FALSE))</f>
        <v/>
      </c>
      <c r="Q84" s="124">
        <f>IF(ISERROR(VLOOKUP($A84,NonEConsump,Q$73,FALSE)/VLOOKUP($A84,IndCons,Q$73,FALSE)),0,VLOOKUP($A84,NonEConsump,Q$73,FALSE)/VLOOKUP($A84,IndCons,Q$73,FALSE))</f>
        <v/>
      </c>
      <c r="R84" s="124">
        <f>IF(ISERROR(VLOOKUP($A84,NonEConsump,R$73,FALSE)/VLOOKUP($A84,IndCons,R$73,FALSE)),0,VLOOKUP($A84,NonEConsump,R$73,FALSE)/VLOOKUP($A84,IndCons,R$73,FALSE))</f>
        <v/>
      </c>
      <c r="S84" s="124">
        <f>IF(ISERROR(VLOOKUP($A84,NonEConsump,S$73,FALSE)/VLOOKUP($A84,IndCons,S$73,FALSE)),0,VLOOKUP($A84,NonEConsump,S$73,FALSE)/VLOOKUP($A84,IndCons,S$73,FALSE))</f>
        <v/>
      </c>
      <c r="T84" s="124">
        <f>IF(ISERROR(VLOOKUP($A84,NonEConsump,T$73,FALSE)/VLOOKUP($A84,IndCons,T$73,FALSE)),0,VLOOKUP($A84,NonEConsump,T$73,FALSE)/VLOOKUP($A84,IndCons,T$73,FALSE))</f>
        <v/>
      </c>
      <c r="U84" s="124">
        <f>IF(ISERROR(VLOOKUP($A84,NonEConsump,U$73,FALSE)/VLOOKUP($A84,IndCons,U$73,FALSE)),0,VLOOKUP($A84,NonEConsump,U$73,FALSE)/VLOOKUP($A84,IndCons,U$73,FALSE))</f>
        <v/>
      </c>
      <c r="V84" s="124">
        <f>IF(ISERROR(VLOOKUP($A84,NonEConsump,V$73,FALSE)/VLOOKUP($A84,IndCons,V$73,FALSE)),0,VLOOKUP($A84,NonEConsump,V$73,FALSE)/VLOOKUP($A84,IndCons,V$73,FALSE))</f>
        <v/>
      </c>
      <c r="W84" s="124">
        <f>IF(ISERROR(VLOOKUP($A84,NonEConsump,W$73,FALSE)/VLOOKUP($A84,IndCons,W$73,FALSE)),0,VLOOKUP($A84,NonEConsump,W$73,FALSE)/VLOOKUP($A84,IndCons,W$73,FALSE))</f>
        <v/>
      </c>
      <c r="X84" s="124">
        <f>IF(ISERROR(VLOOKUP($A84,NonEConsump,X$73,FALSE)/VLOOKUP($A84,IndCons,X$73,FALSE)),0,VLOOKUP($A84,NonEConsump,X$73,FALSE)/VLOOKUP($A84,IndCons,X$73,FALSE))</f>
        <v/>
      </c>
      <c r="Y84" s="124">
        <f>IF(ISERROR(VLOOKUP($A84,NonEConsump,Y$73,FALSE)/VLOOKUP($A84,IndCons,Y$73,FALSE)),0,VLOOKUP($A84,NonEConsump,Y$73,FALSE)/VLOOKUP($A84,IndCons,Y$73,FALSE))</f>
        <v/>
      </c>
      <c r="Z84" s="124">
        <f>IF(ISERROR(VLOOKUP($A84,NonEConsump,Z$73,FALSE)/VLOOKUP($A84,IndCons,Z$73,FALSE)),0,VLOOKUP($A84,NonEConsump,Z$73,FALSE)/VLOOKUP($A84,IndCons,Z$73,FALSE))</f>
        <v/>
      </c>
      <c r="AA84" s="124">
        <f>IF(ISERROR(VLOOKUP($A84,NonEConsump,AA$73,FALSE)/VLOOKUP($A84,IndCons,AA$73,FALSE)),0,VLOOKUP($A84,NonEConsump,AA$73,FALSE)/VLOOKUP($A84,IndCons,AA$73,FALSE))</f>
        <v/>
      </c>
      <c r="AB84" s="124">
        <f>IF(ISERROR(VLOOKUP($A84,NonEConsump,AB$73,FALSE)/VLOOKUP($A84,IndCons,AB$73,FALSE)),0,VLOOKUP($A84,NonEConsump,AB$73,FALSE)/VLOOKUP($A84,IndCons,AB$73,FALSE))</f>
        <v/>
      </c>
      <c r="AC84" s="124">
        <f>IF(ISERROR(VLOOKUP($A84,NonEConsump,AC$73,FALSE)/VLOOKUP($A84,IndCons,AC$73,FALSE)),0,VLOOKUP($A84,NonEConsump,AC$73,FALSE)/VLOOKUP($A84,IndCons,AC$73,FALSE))</f>
        <v/>
      </c>
      <c r="AD84" s="124">
        <f>IF(ISERROR(VLOOKUP($A84,NonEConsump,AD$73,FALSE)/VLOOKUP($A84,IndCons,AD$73,FALSE)),0,VLOOKUP($A84,NonEConsump,AD$73,FALSE)/VLOOKUP($A84,IndCons,AD$73,FALSE))</f>
        <v/>
      </c>
      <c r="AE84" s="124" t="n"/>
      <c r="AF84" s="125" t="n"/>
    </row>
    <row r="85">
      <c r="A85" s="113" t="inlineStr">
        <is>
          <t>Still Gas</t>
        </is>
      </c>
      <c r="B85" s="124">
        <f>IF(ISERROR(VLOOKUP($A85,NonEConsump,B$73,FALSE)/VLOOKUP($A85,IndCons,B$73,FALSE)),0,VLOOKUP($A85,NonEConsump,B$73,FALSE)/VLOOKUP($A85,IndCons,B$73,FALSE))</f>
        <v/>
      </c>
      <c r="C85" s="124">
        <f>IF(ISERROR(VLOOKUP($A85,NonEConsump,C$73,FALSE)/VLOOKUP($A85,IndCons,C$73,FALSE)),0,VLOOKUP($A85,NonEConsump,C$73,FALSE)/VLOOKUP($A85,IndCons,C$73,FALSE))</f>
        <v/>
      </c>
      <c r="D85" s="124">
        <f>IF(ISERROR(VLOOKUP($A85,NonEConsump,D$73,FALSE)/VLOOKUP($A85,IndCons,D$73,FALSE)),0,VLOOKUP($A85,NonEConsump,D$73,FALSE)/VLOOKUP($A85,IndCons,D$73,FALSE))</f>
        <v/>
      </c>
      <c r="E85" s="124">
        <f>IF(ISERROR(VLOOKUP($A85,NonEConsump,E$73,FALSE)/VLOOKUP($A85,IndCons,E$73,FALSE)),0,VLOOKUP($A85,NonEConsump,E$73,FALSE)/VLOOKUP($A85,IndCons,E$73,FALSE))</f>
        <v/>
      </c>
      <c r="F85" s="124">
        <f>IF(ISERROR(VLOOKUP($A85,NonEConsump,F$73,FALSE)/VLOOKUP($A85,IndCons,F$73,FALSE)),0,VLOOKUP($A85,NonEConsump,F$73,FALSE)/VLOOKUP($A85,IndCons,F$73,FALSE))</f>
        <v/>
      </c>
      <c r="G85" s="124">
        <f>IF(ISERROR(VLOOKUP($A85,NonEConsump,G$73,FALSE)/VLOOKUP($A85,IndCons,G$73,FALSE)),0,VLOOKUP($A85,NonEConsump,G$73,FALSE)/VLOOKUP($A85,IndCons,G$73,FALSE))</f>
        <v/>
      </c>
      <c r="H85" s="124">
        <f>IF(ISERROR(VLOOKUP($A85,NonEConsump,H$73,FALSE)/VLOOKUP($A85,IndCons,H$73,FALSE)),0,VLOOKUP($A85,NonEConsump,H$73,FALSE)/VLOOKUP($A85,IndCons,H$73,FALSE))</f>
        <v/>
      </c>
      <c r="I85" s="124">
        <f>IF(ISERROR(VLOOKUP($A85,NonEConsump,I$73,FALSE)/VLOOKUP($A85,IndCons,I$73,FALSE)),0,VLOOKUP($A85,NonEConsump,I$73,FALSE)/VLOOKUP($A85,IndCons,I$73,FALSE))</f>
        <v/>
      </c>
      <c r="J85" s="124">
        <f>IF(ISERROR(VLOOKUP($A85,NonEConsump,J$73,FALSE)/VLOOKUP($A85,IndCons,J$73,FALSE)),0,VLOOKUP($A85,NonEConsump,J$73,FALSE)/VLOOKUP($A85,IndCons,J$73,FALSE))</f>
        <v/>
      </c>
      <c r="K85" s="124">
        <f>IF(ISERROR(VLOOKUP($A85,NonEConsump,K$73,FALSE)/VLOOKUP($A85,IndCons,K$73,FALSE)),0,VLOOKUP($A85,NonEConsump,K$73,FALSE)/VLOOKUP($A85,IndCons,K$73,FALSE))</f>
        <v/>
      </c>
      <c r="L85" s="124">
        <f>IF(ISERROR(VLOOKUP($A85,NonEConsump,L$73,FALSE)/VLOOKUP($A85,IndCons,L$73,FALSE)),0,VLOOKUP($A85,NonEConsump,L$73,FALSE)/VLOOKUP($A85,IndCons,L$73,FALSE))</f>
        <v/>
      </c>
      <c r="M85" s="124">
        <f>IF(ISERROR(VLOOKUP($A85,NonEConsump,M$73,FALSE)/VLOOKUP($A85,IndCons,M$73,FALSE)),0,VLOOKUP($A85,NonEConsump,M$73,FALSE)/VLOOKUP($A85,IndCons,M$73,FALSE))</f>
        <v/>
      </c>
      <c r="N85" s="124">
        <f>IF(ISERROR(VLOOKUP($A85,NonEConsump,N$73,FALSE)/VLOOKUP($A85,IndCons,N$73,FALSE)),0,VLOOKUP($A85,NonEConsump,N$73,FALSE)/VLOOKUP($A85,IndCons,N$73,FALSE))</f>
        <v/>
      </c>
      <c r="O85" s="124">
        <f>IF(ISERROR(VLOOKUP($A85,NonEConsump,O$73,FALSE)/VLOOKUP($A85,IndCons,O$73,FALSE)),0,VLOOKUP($A85,NonEConsump,O$73,FALSE)/VLOOKUP($A85,IndCons,O$73,FALSE))</f>
        <v/>
      </c>
      <c r="P85" s="124">
        <f>IF(ISERROR(VLOOKUP($A85,NonEConsump,P$73,FALSE)/VLOOKUP($A85,IndCons,P$73,FALSE)),0,VLOOKUP($A85,NonEConsump,P$73,FALSE)/VLOOKUP($A85,IndCons,P$73,FALSE))</f>
        <v/>
      </c>
      <c r="Q85" s="124">
        <f>IF(ISERROR(VLOOKUP($A85,NonEConsump,Q$73,FALSE)/VLOOKUP($A85,IndCons,Q$73,FALSE)),0,VLOOKUP($A85,NonEConsump,Q$73,FALSE)/VLOOKUP($A85,IndCons,Q$73,FALSE))</f>
        <v/>
      </c>
      <c r="R85" s="124">
        <f>IF(ISERROR(VLOOKUP($A85,NonEConsump,R$73,FALSE)/VLOOKUP($A85,IndCons,R$73,FALSE)),0,VLOOKUP($A85,NonEConsump,R$73,FALSE)/VLOOKUP($A85,IndCons,R$73,FALSE))</f>
        <v/>
      </c>
      <c r="S85" s="124">
        <f>IF(ISERROR(VLOOKUP($A85,NonEConsump,S$73,FALSE)/VLOOKUP($A85,IndCons,S$73,FALSE)),0,VLOOKUP($A85,NonEConsump,S$73,FALSE)/VLOOKUP($A85,IndCons,S$73,FALSE))</f>
        <v/>
      </c>
      <c r="T85" s="124">
        <f>IF(ISERROR(VLOOKUP($A85,NonEConsump,T$73,FALSE)/VLOOKUP($A85,IndCons,T$73,FALSE)),0,VLOOKUP($A85,NonEConsump,T$73,FALSE)/VLOOKUP($A85,IndCons,T$73,FALSE))</f>
        <v/>
      </c>
      <c r="U85" s="124">
        <f>IF(ISERROR(VLOOKUP($A85,NonEConsump,U$73,FALSE)/VLOOKUP($A85,IndCons,U$73,FALSE)),0,VLOOKUP($A85,NonEConsump,U$73,FALSE)/VLOOKUP($A85,IndCons,U$73,FALSE))</f>
        <v/>
      </c>
      <c r="V85" s="124">
        <f>IF(ISERROR(VLOOKUP($A85,NonEConsump,V$73,FALSE)/VLOOKUP($A85,IndCons,V$73,FALSE)),0,VLOOKUP($A85,NonEConsump,V$73,FALSE)/VLOOKUP($A85,IndCons,V$73,FALSE))</f>
        <v/>
      </c>
      <c r="W85" s="124">
        <f>IF(ISERROR(VLOOKUP($A85,NonEConsump,W$73,FALSE)/VLOOKUP($A85,IndCons,W$73,FALSE)),0,VLOOKUP($A85,NonEConsump,W$73,FALSE)/VLOOKUP($A85,IndCons,W$73,FALSE))</f>
        <v/>
      </c>
      <c r="X85" s="124">
        <f>IF(ISERROR(VLOOKUP($A85,NonEConsump,X$73,FALSE)/VLOOKUP($A85,IndCons,X$73,FALSE)),0,VLOOKUP($A85,NonEConsump,X$73,FALSE)/VLOOKUP($A85,IndCons,X$73,FALSE))</f>
        <v/>
      </c>
      <c r="Y85" s="124">
        <f>IF(ISERROR(VLOOKUP($A85,NonEConsump,Y$73,FALSE)/VLOOKUP($A85,IndCons,Y$73,FALSE)),0,VLOOKUP($A85,NonEConsump,Y$73,FALSE)/VLOOKUP($A85,IndCons,Y$73,FALSE))</f>
        <v/>
      </c>
      <c r="Z85" s="124">
        <f>IF(ISERROR(VLOOKUP($A85,NonEConsump,Z$73,FALSE)/VLOOKUP($A85,IndCons,Z$73,FALSE)),0,VLOOKUP($A85,NonEConsump,Z$73,FALSE)/VLOOKUP($A85,IndCons,Z$73,FALSE))</f>
        <v/>
      </c>
      <c r="AA85" s="124">
        <f>IF(ISERROR(VLOOKUP($A85,NonEConsump,AA$73,FALSE)/VLOOKUP($A85,IndCons,AA$73,FALSE)),0,VLOOKUP($A85,NonEConsump,AA$73,FALSE)/VLOOKUP($A85,IndCons,AA$73,FALSE))</f>
        <v/>
      </c>
      <c r="AB85" s="124">
        <f>IF(ISERROR(VLOOKUP($A85,NonEConsump,AB$73,FALSE)/VLOOKUP($A85,IndCons,AB$73,FALSE)),0,VLOOKUP($A85,NonEConsump,AB$73,FALSE)/VLOOKUP($A85,IndCons,AB$73,FALSE))</f>
        <v/>
      </c>
      <c r="AC85" s="124">
        <f>IF(ISERROR(VLOOKUP($A85,NonEConsump,AC$73,FALSE)/VLOOKUP($A85,IndCons,AC$73,FALSE)),0,VLOOKUP($A85,NonEConsump,AC$73,FALSE)/VLOOKUP($A85,IndCons,AC$73,FALSE))</f>
        <v/>
      </c>
      <c r="AD85" s="124">
        <f>IF(ISERROR(VLOOKUP($A85,NonEConsump,AD$73,FALSE)/VLOOKUP($A85,IndCons,AD$73,FALSE)),0,VLOOKUP($A85,NonEConsump,AD$73,FALSE)/VLOOKUP($A85,IndCons,AD$73,FALSE))</f>
        <v/>
      </c>
      <c r="AE85" s="124" t="n"/>
      <c r="AF85" s="125" t="n"/>
    </row>
    <row r="86">
      <c r="A86" s="113" t="inlineStr">
        <is>
          <t>Petroleum Coke</t>
        </is>
      </c>
      <c r="B86" s="124">
        <f>IF(ISERROR(VLOOKUP($A86,NonEConsump,B$73,FALSE)/VLOOKUP($A86,IndCons,B$73,FALSE)),0,VLOOKUP($A86,NonEConsump,B$73,FALSE)/VLOOKUP($A86,IndCons,B$73,FALSE))</f>
        <v/>
      </c>
      <c r="C86" s="124">
        <f>IF(ISERROR(VLOOKUP($A86,NonEConsump,C$73,FALSE)/VLOOKUP($A86,IndCons,C$73,FALSE)),0,VLOOKUP($A86,NonEConsump,C$73,FALSE)/VLOOKUP($A86,IndCons,C$73,FALSE))</f>
        <v/>
      </c>
      <c r="D86" s="124">
        <f>IF(ISERROR(VLOOKUP($A86,NonEConsump,D$73,FALSE)/VLOOKUP($A86,IndCons,D$73,FALSE)),0,VLOOKUP($A86,NonEConsump,D$73,FALSE)/VLOOKUP($A86,IndCons,D$73,FALSE))</f>
        <v/>
      </c>
      <c r="E86" s="124">
        <f>IF(ISERROR(VLOOKUP($A86,NonEConsump,E$73,FALSE)/VLOOKUP($A86,IndCons,E$73,FALSE)),0,VLOOKUP($A86,NonEConsump,E$73,FALSE)/VLOOKUP($A86,IndCons,E$73,FALSE))</f>
        <v/>
      </c>
      <c r="F86" s="124">
        <f>IF(ISERROR(VLOOKUP($A86,NonEConsump,F$73,FALSE)/VLOOKUP($A86,IndCons,F$73,FALSE)),0,VLOOKUP($A86,NonEConsump,F$73,FALSE)/VLOOKUP($A86,IndCons,F$73,FALSE))</f>
        <v/>
      </c>
      <c r="G86" s="124">
        <f>IF(ISERROR(VLOOKUP($A86,NonEConsump,G$73,FALSE)/VLOOKUP($A86,IndCons,G$73,FALSE)),0,VLOOKUP($A86,NonEConsump,G$73,FALSE)/VLOOKUP($A86,IndCons,G$73,FALSE))</f>
        <v/>
      </c>
      <c r="H86" s="124">
        <f>IF(ISERROR(VLOOKUP($A86,NonEConsump,H$73,FALSE)/VLOOKUP($A86,IndCons,H$73,FALSE)),0,VLOOKUP($A86,NonEConsump,H$73,FALSE)/VLOOKUP($A86,IndCons,H$73,FALSE))</f>
        <v/>
      </c>
      <c r="I86" s="124">
        <f>IF(ISERROR(VLOOKUP($A86,NonEConsump,I$73,FALSE)/VLOOKUP($A86,IndCons,I$73,FALSE)),0,VLOOKUP($A86,NonEConsump,I$73,FALSE)/VLOOKUP($A86,IndCons,I$73,FALSE))</f>
        <v/>
      </c>
      <c r="J86" s="124">
        <f>IF(ISERROR(VLOOKUP($A86,NonEConsump,J$73,FALSE)/VLOOKUP($A86,IndCons,J$73,FALSE)),0,VLOOKUP($A86,NonEConsump,J$73,FALSE)/VLOOKUP($A86,IndCons,J$73,FALSE))</f>
        <v/>
      </c>
      <c r="K86" s="124">
        <f>IF(ISERROR(VLOOKUP($A86,NonEConsump,K$73,FALSE)/VLOOKUP($A86,IndCons,K$73,FALSE)),0,VLOOKUP($A86,NonEConsump,K$73,FALSE)/VLOOKUP($A86,IndCons,K$73,FALSE))</f>
        <v/>
      </c>
      <c r="L86" s="124">
        <f>IF(ISERROR(VLOOKUP($A86,NonEConsump,L$73,FALSE)/VLOOKUP($A86,IndCons,L$73,FALSE)),0,VLOOKUP($A86,NonEConsump,L$73,FALSE)/VLOOKUP($A86,IndCons,L$73,FALSE))</f>
        <v/>
      </c>
      <c r="M86" s="124">
        <f>IF(ISERROR(VLOOKUP($A86,NonEConsump,M$73,FALSE)/VLOOKUP($A86,IndCons,M$73,FALSE)),0,VLOOKUP($A86,NonEConsump,M$73,FALSE)/VLOOKUP($A86,IndCons,M$73,FALSE))</f>
        <v/>
      </c>
      <c r="N86" s="124">
        <f>IF(ISERROR(VLOOKUP($A86,NonEConsump,N$73,FALSE)/VLOOKUP($A86,IndCons,N$73,FALSE)),0,VLOOKUP($A86,NonEConsump,N$73,FALSE)/VLOOKUP($A86,IndCons,N$73,FALSE))</f>
        <v/>
      </c>
      <c r="O86" s="124">
        <f>IF(ISERROR(VLOOKUP($A86,NonEConsump,O$73,FALSE)/VLOOKUP($A86,IndCons,O$73,FALSE)),0,VLOOKUP($A86,NonEConsump,O$73,FALSE)/VLOOKUP($A86,IndCons,O$73,FALSE))</f>
        <v/>
      </c>
      <c r="P86" s="124">
        <f>IF(ISERROR(VLOOKUP($A86,NonEConsump,P$73,FALSE)/VLOOKUP($A86,IndCons,P$73,FALSE)),0,VLOOKUP($A86,NonEConsump,P$73,FALSE)/VLOOKUP($A86,IndCons,P$73,FALSE))</f>
        <v/>
      </c>
      <c r="Q86" s="124">
        <f>IF(ISERROR(VLOOKUP($A86,NonEConsump,Q$73,FALSE)/VLOOKUP($A86,IndCons,Q$73,FALSE)),0,VLOOKUP($A86,NonEConsump,Q$73,FALSE)/VLOOKUP($A86,IndCons,Q$73,FALSE))</f>
        <v/>
      </c>
      <c r="R86" s="124">
        <f>IF(ISERROR(VLOOKUP($A86,NonEConsump,R$73,FALSE)/VLOOKUP($A86,IndCons,R$73,FALSE)),0,VLOOKUP($A86,NonEConsump,R$73,FALSE)/VLOOKUP($A86,IndCons,R$73,FALSE))</f>
        <v/>
      </c>
      <c r="S86" s="124">
        <f>IF(ISERROR(VLOOKUP($A86,NonEConsump,S$73,FALSE)/VLOOKUP($A86,IndCons,S$73,FALSE)),0,VLOOKUP($A86,NonEConsump,S$73,FALSE)/VLOOKUP($A86,IndCons,S$73,FALSE))</f>
        <v/>
      </c>
      <c r="T86" s="124">
        <f>IF(ISERROR(VLOOKUP($A86,NonEConsump,T$73,FALSE)/VLOOKUP($A86,IndCons,T$73,FALSE)),0,VLOOKUP($A86,NonEConsump,T$73,FALSE)/VLOOKUP($A86,IndCons,T$73,FALSE))</f>
        <v/>
      </c>
      <c r="U86" s="124">
        <f>IF(ISERROR(VLOOKUP($A86,NonEConsump,U$73,FALSE)/VLOOKUP($A86,IndCons,U$73,FALSE)),0,VLOOKUP($A86,NonEConsump,U$73,FALSE)/VLOOKUP($A86,IndCons,U$73,FALSE))</f>
        <v/>
      </c>
      <c r="V86" s="124">
        <f>IF(ISERROR(VLOOKUP($A86,NonEConsump,V$73,FALSE)/VLOOKUP($A86,IndCons,V$73,FALSE)),0,VLOOKUP($A86,NonEConsump,V$73,FALSE)/VLOOKUP($A86,IndCons,V$73,FALSE))</f>
        <v/>
      </c>
      <c r="W86" s="124">
        <f>IF(ISERROR(VLOOKUP($A86,NonEConsump,W$73,FALSE)/VLOOKUP($A86,IndCons,W$73,FALSE)),0,VLOOKUP($A86,NonEConsump,W$73,FALSE)/VLOOKUP($A86,IndCons,W$73,FALSE))</f>
        <v/>
      </c>
      <c r="X86" s="124">
        <f>IF(ISERROR(VLOOKUP($A86,NonEConsump,X$73,FALSE)/VLOOKUP($A86,IndCons,X$73,FALSE)),0,VLOOKUP($A86,NonEConsump,X$73,FALSE)/VLOOKUP($A86,IndCons,X$73,FALSE))</f>
        <v/>
      </c>
      <c r="Y86" s="124">
        <f>IF(ISERROR(VLOOKUP($A86,NonEConsump,Y$73,FALSE)/VLOOKUP($A86,IndCons,Y$73,FALSE)),0,VLOOKUP($A86,NonEConsump,Y$73,FALSE)/VLOOKUP($A86,IndCons,Y$73,FALSE))</f>
        <v/>
      </c>
      <c r="Z86" s="124">
        <f>IF(ISERROR(VLOOKUP($A86,NonEConsump,Z$73,FALSE)/VLOOKUP($A86,IndCons,Z$73,FALSE)),0,VLOOKUP($A86,NonEConsump,Z$73,FALSE)/VLOOKUP($A86,IndCons,Z$73,FALSE))</f>
        <v/>
      </c>
      <c r="AA86" s="124">
        <f>IF(ISERROR(VLOOKUP($A86,NonEConsump,AA$73,FALSE)/VLOOKUP($A86,IndCons,AA$73,FALSE)),0,VLOOKUP($A86,NonEConsump,AA$73,FALSE)/VLOOKUP($A86,IndCons,AA$73,FALSE))</f>
        <v/>
      </c>
      <c r="AB86" s="124">
        <f>IF(ISERROR(VLOOKUP($A86,NonEConsump,AB$73,FALSE)/VLOOKUP($A86,IndCons,AB$73,FALSE)),0,VLOOKUP($A86,NonEConsump,AB$73,FALSE)/VLOOKUP($A86,IndCons,AB$73,FALSE))</f>
        <v/>
      </c>
      <c r="AC86" s="124">
        <f>IF(ISERROR(VLOOKUP($A86,NonEConsump,AC$73,FALSE)/VLOOKUP($A86,IndCons,AC$73,FALSE)),0,VLOOKUP($A86,NonEConsump,AC$73,FALSE)/VLOOKUP($A86,IndCons,AC$73,FALSE))</f>
        <v/>
      </c>
      <c r="AD86" s="124">
        <f>IF(ISERROR(VLOOKUP($A86,NonEConsump,AD$73,FALSE)/VLOOKUP($A86,IndCons,AD$73,FALSE)),0,VLOOKUP($A86,NonEConsump,AD$73,FALSE)/VLOOKUP($A86,IndCons,AD$73,FALSE))</f>
        <v/>
      </c>
      <c r="AE86" s="124" t="n"/>
      <c r="AF86" s="125" t="n"/>
    </row>
    <row r="87">
      <c r="A87" s="113" t="inlineStr">
        <is>
          <t>Special Naphthas</t>
        </is>
      </c>
      <c r="B87" s="124">
        <f>IF(ISERROR(VLOOKUP($A87,NonEConsump,B$73,FALSE)/VLOOKUP($A87,IndCons,B$73,FALSE)),0,VLOOKUP($A87,NonEConsump,B$73,FALSE)/VLOOKUP($A87,IndCons,B$73,FALSE))</f>
        <v/>
      </c>
      <c r="C87" s="124">
        <f>IF(ISERROR(VLOOKUP($A87,NonEConsump,C$73,FALSE)/VLOOKUP($A87,IndCons,C$73,FALSE)),0,VLOOKUP($A87,NonEConsump,C$73,FALSE)/VLOOKUP($A87,IndCons,C$73,FALSE))</f>
        <v/>
      </c>
      <c r="D87" s="124">
        <f>IF(ISERROR(VLOOKUP($A87,NonEConsump,D$73,FALSE)/VLOOKUP($A87,IndCons,D$73,FALSE)),0,VLOOKUP($A87,NonEConsump,D$73,FALSE)/VLOOKUP($A87,IndCons,D$73,FALSE))</f>
        <v/>
      </c>
      <c r="E87" s="124">
        <f>IF(ISERROR(VLOOKUP($A87,NonEConsump,E$73,FALSE)/VLOOKUP($A87,IndCons,E$73,FALSE)),0,VLOOKUP($A87,NonEConsump,E$73,FALSE)/VLOOKUP($A87,IndCons,E$73,FALSE))</f>
        <v/>
      </c>
      <c r="F87" s="124">
        <f>IF(ISERROR(VLOOKUP($A87,NonEConsump,F$73,FALSE)/VLOOKUP($A87,IndCons,F$73,FALSE)),0,VLOOKUP($A87,NonEConsump,F$73,FALSE)/VLOOKUP($A87,IndCons,F$73,FALSE))</f>
        <v/>
      </c>
      <c r="G87" s="124">
        <f>IF(ISERROR(VLOOKUP($A87,NonEConsump,G$73,FALSE)/VLOOKUP($A87,IndCons,G$73,FALSE)),0,VLOOKUP($A87,NonEConsump,G$73,FALSE)/VLOOKUP($A87,IndCons,G$73,FALSE))</f>
        <v/>
      </c>
      <c r="H87" s="124">
        <f>IF(ISERROR(VLOOKUP($A87,NonEConsump,H$73,FALSE)/VLOOKUP($A87,IndCons,H$73,FALSE)),0,VLOOKUP($A87,NonEConsump,H$73,FALSE)/VLOOKUP($A87,IndCons,H$73,FALSE))</f>
        <v/>
      </c>
      <c r="I87" s="124">
        <f>IF(ISERROR(VLOOKUP($A87,NonEConsump,I$73,FALSE)/VLOOKUP($A87,IndCons,I$73,FALSE)),0,VLOOKUP($A87,NonEConsump,I$73,FALSE)/VLOOKUP($A87,IndCons,I$73,FALSE))</f>
        <v/>
      </c>
      <c r="J87" s="124">
        <f>IF(ISERROR(VLOOKUP($A87,NonEConsump,J$73,FALSE)/VLOOKUP($A87,IndCons,J$73,FALSE)),0,VLOOKUP($A87,NonEConsump,J$73,FALSE)/VLOOKUP($A87,IndCons,J$73,FALSE))</f>
        <v/>
      </c>
      <c r="K87" s="124">
        <f>IF(ISERROR(VLOOKUP($A87,NonEConsump,K$73,FALSE)/VLOOKUP($A87,IndCons,K$73,FALSE)),0,VLOOKUP($A87,NonEConsump,K$73,FALSE)/VLOOKUP($A87,IndCons,K$73,FALSE))</f>
        <v/>
      </c>
      <c r="L87" s="124">
        <f>IF(ISERROR(VLOOKUP($A87,NonEConsump,L$73,FALSE)/VLOOKUP($A87,IndCons,L$73,FALSE)),0,VLOOKUP($A87,NonEConsump,L$73,FALSE)/VLOOKUP($A87,IndCons,L$73,FALSE))</f>
        <v/>
      </c>
      <c r="M87" s="124">
        <f>IF(ISERROR(VLOOKUP($A87,NonEConsump,M$73,FALSE)/VLOOKUP($A87,IndCons,M$73,FALSE)),0,VLOOKUP($A87,NonEConsump,M$73,FALSE)/VLOOKUP($A87,IndCons,M$73,FALSE))</f>
        <v/>
      </c>
      <c r="N87" s="124">
        <f>IF(ISERROR(VLOOKUP($A87,NonEConsump,N$73,FALSE)/VLOOKUP($A87,IndCons,N$73,FALSE)),0,VLOOKUP($A87,NonEConsump,N$73,FALSE)/VLOOKUP($A87,IndCons,N$73,FALSE))</f>
        <v/>
      </c>
      <c r="O87" s="124">
        <f>IF(ISERROR(VLOOKUP($A87,NonEConsump,O$73,FALSE)/VLOOKUP($A87,IndCons,O$73,FALSE)),0,VLOOKUP($A87,NonEConsump,O$73,FALSE)/VLOOKUP($A87,IndCons,O$73,FALSE))</f>
        <v/>
      </c>
      <c r="P87" s="124">
        <f>IF(ISERROR(VLOOKUP($A87,NonEConsump,P$73,FALSE)/VLOOKUP($A87,IndCons,P$73,FALSE)),0,VLOOKUP($A87,NonEConsump,P$73,FALSE)/VLOOKUP($A87,IndCons,P$73,FALSE))</f>
        <v/>
      </c>
      <c r="Q87" s="124">
        <f>IF(ISERROR(VLOOKUP($A87,NonEConsump,Q$73,FALSE)/VLOOKUP($A87,IndCons,Q$73,FALSE)),0,VLOOKUP($A87,NonEConsump,Q$73,FALSE)/VLOOKUP($A87,IndCons,Q$73,FALSE))</f>
        <v/>
      </c>
      <c r="R87" s="124">
        <f>IF(ISERROR(VLOOKUP($A87,NonEConsump,R$73,FALSE)/VLOOKUP($A87,IndCons,R$73,FALSE)),0,VLOOKUP($A87,NonEConsump,R$73,FALSE)/VLOOKUP($A87,IndCons,R$73,FALSE))</f>
        <v/>
      </c>
      <c r="S87" s="124">
        <f>IF(ISERROR(VLOOKUP($A87,NonEConsump,S$73,FALSE)/VLOOKUP($A87,IndCons,S$73,FALSE)),0,VLOOKUP($A87,NonEConsump,S$73,FALSE)/VLOOKUP($A87,IndCons,S$73,FALSE))</f>
        <v/>
      </c>
      <c r="T87" s="124">
        <f>IF(ISERROR(VLOOKUP($A87,NonEConsump,T$73,FALSE)/VLOOKUP($A87,IndCons,T$73,FALSE)),0,VLOOKUP($A87,NonEConsump,T$73,FALSE)/VLOOKUP($A87,IndCons,T$73,FALSE))</f>
        <v/>
      </c>
      <c r="U87" s="124">
        <f>IF(ISERROR(VLOOKUP($A87,NonEConsump,U$73,FALSE)/VLOOKUP($A87,IndCons,U$73,FALSE)),0,VLOOKUP($A87,NonEConsump,U$73,FALSE)/VLOOKUP($A87,IndCons,U$73,FALSE))</f>
        <v/>
      </c>
      <c r="V87" s="124">
        <f>IF(ISERROR(VLOOKUP($A87,NonEConsump,V$73,FALSE)/VLOOKUP($A87,IndCons,V$73,FALSE)),0,VLOOKUP($A87,NonEConsump,V$73,FALSE)/VLOOKUP($A87,IndCons,V$73,FALSE))</f>
        <v/>
      </c>
      <c r="W87" s="124">
        <f>IF(ISERROR(VLOOKUP($A87,NonEConsump,W$73,FALSE)/VLOOKUP($A87,IndCons,W$73,FALSE)),0,VLOOKUP($A87,NonEConsump,W$73,FALSE)/VLOOKUP($A87,IndCons,W$73,FALSE))</f>
        <v/>
      </c>
      <c r="X87" s="124">
        <f>IF(ISERROR(VLOOKUP($A87,NonEConsump,X$73,FALSE)/VLOOKUP($A87,IndCons,X$73,FALSE)),0,VLOOKUP($A87,NonEConsump,X$73,FALSE)/VLOOKUP($A87,IndCons,X$73,FALSE))</f>
        <v/>
      </c>
      <c r="Y87" s="124">
        <f>IF(ISERROR(VLOOKUP($A87,NonEConsump,Y$73,FALSE)/VLOOKUP($A87,IndCons,Y$73,FALSE)),0,VLOOKUP($A87,NonEConsump,Y$73,FALSE)/VLOOKUP($A87,IndCons,Y$73,FALSE))</f>
        <v/>
      </c>
      <c r="Z87" s="124">
        <f>IF(ISERROR(VLOOKUP($A87,NonEConsump,Z$73,FALSE)/VLOOKUP($A87,IndCons,Z$73,FALSE)),0,VLOOKUP($A87,NonEConsump,Z$73,FALSE)/VLOOKUP($A87,IndCons,Z$73,FALSE))</f>
        <v/>
      </c>
      <c r="AA87" s="124">
        <f>IF(ISERROR(VLOOKUP($A87,NonEConsump,AA$73,FALSE)/VLOOKUP($A87,IndCons,AA$73,FALSE)),0,VLOOKUP($A87,NonEConsump,AA$73,FALSE)/VLOOKUP($A87,IndCons,AA$73,FALSE))</f>
        <v/>
      </c>
      <c r="AB87" s="124">
        <f>IF(ISERROR(VLOOKUP($A87,NonEConsump,AB$73,FALSE)/VLOOKUP($A87,IndCons,AB$73,FALSE)),0,VLOOKUP($A87,NonEConsump,AB$73,FALSE)/VLOOKUP($A87,IndCons,AB$73,FALSE))</f>
        <v/>
      </c>
      <c r="AC87" s="124">
        <f>IF(ISERROR(VLOOKUP($A87,NonEConsump,AC$73,FALSE)/VLOOKUP($A87,IndCons,AC$73,FALSE)),0,VLOOKUP($A87,NonEConsump,AC$73,FALSE)/VLOOKUP($A87,IndCons,AC$73,FALSE))</f>
        <v/>
      </c>
      <c r="AD87" s="124">
        <f>IF(ISERROR(VLOOKUP($A87,NonEConsump,AD$73,FALSE)/VLOOKUP($A87,IndCons,AD$73,FALSE)),0,VLOOKUP($A87,NonEConsump,AD$73,FALSE)/VLOOKUP($A87,IndCons,AD$73,FALSE))</f>
        <v/>
      </c>
      <c r="AE87" s="124" t="n"/>
      <c r="AF87" s="125" t="n"/>
    </row>
    <row r="88">
      <c r="A88" s="113" t="inlineStr">
        <is>
          <t>Distillate Fuel</t>
        </is>
      </c>
      <c r="B88" s="124">
        <f>IF(ISERROR(VLOOKUP($A88,NonEConsump,B$73,FALSE)/VLOOKUP($A88,IndCons,B$73,FALSE)),0,VLOOKUP($A88,NonEConsump,B$73,FALSE)/VLOOKUP($A88,IndCons,B$73,FALSE))</f>
        <v/>
      </c>
      <c r="C88" s="124">
        <f>IF(ISERROR(VLOOKUP($A88,NonEConsump,C$73,FALSE)/VLOOKUP($A88,IndCons,C$73,FALSE)),0,VLOOKUP($A88,NonEConsump,C$73,FALSE)/VLOOKUP($A88,IndCons,C$73,FALSE))</f>
        <v/>
      </c>
      <c r="D88" s="124">
        <f>IF(ISERROR(VLOOKUP($A88,NonEConsump,D$73,FALSE)/VLOOKUP($A88,IndCons,D$73,FALSE)),0,VLOOKUP($A88,NonEConsump,D$73,FALSE)/VLOOKUP($A88,IndCons,D$73,FALSE))</f>
        <v/>
      </c>
      <c r="E88" s="124">
        <f>IF(ISERROR(VLOOKUP($A88,NonEConsump,E$73,FALSE)/VLOOKUP($A88,IndCons,E$73,FALSE)),0,VLOOKUP($A88,NonEConsump,E$73,FALSE)/VLOOKUP($A88,IndCons,E$73,FALSE))</f>
        <v/>
      </c>
      <c r="F88" s="124">
        <f>IF(ISERROR(VLOOKUP($A88,NonEConsump,F$73,FALSE)/VLOOKUP($A88,IndCons,F$73,FALSE)),0,VLOOKUP($A88,NonEConsump,F$73,FALSE)/VLOOKUP($A88,IndCons,F$73,FALSE))</f>
        <v/>
      </c>
      <c r="G88" s="124">
        <f>IF(ISERROR(VLOOKUP($A88,NonEConsump,G$73,FALSE)/VLOOKUP($A88,IndCons,G$73,FALSE)),0,VLOOKUP($A88,NonEConsump,G$73,FALSE)/VLOOKUP($A88,IndCons,G$73,FALSE))</f>
        <v/>
      </c>
      <c r="H88" s="124">
        <f>IF(ISERROR(VLOOKUP($A88,NonEConsump,H$73,FALSE)/VLOOKUP($A88,IndCons,H$73,FALSE)),0,VLOOKUP($A88,NonEConsump,H$73,FALSE)/VLOOKUP($A88,IndCons,H$73,FALSE))</f>
        <v/>
      </c>
      <c r="I88" s="124">
        <f>IF(ISERROR(VLOOKUP($A88,NonEConsump,I$73,FALSE)/VLOOKUP($A88,IndCons,I$73,FALSE)),0,VLOOKUP($A88,NonEConsump,I$73,FALSE)/VLOOKUP($A88,IndCons,I$73,FALSE))</f>
        <v/>
      </c>
      <c r="J88" s="124">
        <f>IF(ISERROR(VLOOKUP($A88,NonEConsump,J$73,FALSE)/VLOOKUP($A88,IndCons,J$73,FALSE)),0,VLOOKUP($A88,NonEConsump,J$73,FALSE)/VLOOKUP($A88,IndCons,J$73,FALSE))</f>
        <v/>
      </c>
      <c r="K88" s="124">
        <f>IF(ISERROR(VLOOKUP($A88,NonEConsump,K$73,FALSE)/VLOOKUP($A88,IndCons,K$73,FALSE)),0,VLOOKUP($A88,NonEConsump,K$73,FALSE)/VLOOKUP($A88,IndCons,K$73,FALSE))</f>
        <v/>
      </c>
      <c r="L88" s="124">
        <f>IF(ISERROR(VLOOKUP($A88,NonEConsump,L$73,FALSE)/VLOOKUP($A88,IndCons,L$73,FALSE)),0,VLOOKUP($A88,NonEConsump,L$73,FALSE)/VLOOKUP($A88,IndCons,L$73,FALSE))</f>
        <v/>
      </c>
      <c r="M88" s="124">
        <f>IF(ISERROR(VLOOKUP($A88,NonEConsump,M$73,FALSE)/VLOOKUP($A88,IndCons,M$73,FALSE)),0,VLOOKUP($A88,NonEConsump,M$73,FALSE)/VLOOKUP($A88,IndCons,M$73,FALSE))</f>
        <v/>
      </c>
      <c r="N88" s="124">
        <f>IF(ISERROR(VLOOKUP($A88,NonEConsump,N$73,FALSE)/VLOOKUP($A88,IndCons,N$73,FALSE)),0,VLOOKUP($A88,NonEConsump,N$73,FALSE)/VLOOKUP($A88,IndCons,N$73,FALSE))</f>
        <v/>
      </c>
      <c r="O88" s="124">
        <f>IF(ISERROR(VLOOKUP($A88,NonEConsump,O$73,FALSE)/VLOOKUP($A88,IndCons,O$73,FALSE)),0,VLOOKUP($A88,NonEConsump,O$73,FALSE)/VLOOKUP($A88,IndCons,O$73,FALSE))</f>
        <v/>
      </c>
      <c r="P88" s="124">
        <f>IF(ISERROR(VLOOKUP($A88,NonEConsump,P$73,FALSE)/VLOOKUP($A88,IndCons,P$73,FALSE)),0,VLOOKUP($A88,NonEConsump,P$73,FALSE)/VLOOKUP($A88,IndCons,P$73,FALSE))</f>
        <v/>
      </c>
      <c r="Q88" s="124">
        <f>IF(ISERROR(VLOOKUP($A88,NonEConsump,Q$73,FALSE)/VLOOKUP($A88,IndCons,Q$73,FALSE)),0,VLOOKUP($A88,NonEConsump,Q$73,FALSE)/VLOOKUP($A88,IndCons,Q$73,FALSE))</f>
        <v/>
      </c>
      <c r="R88" s="124">
        <f>IF(ISERROR(VLOOKUP($A88,NonEConsump,R$73,FALSE)/VLOOKUP($A88,IndCons,R$73,FALSE)),0,VLOOKUP($A88,NonEConsump,R$73,FALSE)/VLOOKUP($A88,IndCons,R$73,FALSE))</f>
        <v/>
      </c>
      <c r="S88" s="124">
        <f>IF(ISERROR(VLOOKUP($A88,NonEConsump,S$73,FALSE)/VLOOKUP($A88,IndCons,S$73,FALSE)),0,VLOOKUP($A88,NonEConsump,S$73,FALSE)/VLOOKUP($A88,IndCons,S$73,FALSE))</f>
        <v/>
      </c>
      <c r="T88" s="124">
        <f>IF(ISERROR(VLOOKUP($A88,NonEConsump,T$73,FALSE)/VLOOKUP($A88,IndCons,T$73,FALSE)),0,VLOOKUP($A88,NonEConsump,T$73,FALSE)/VLOOKUP($A88,IndCons,T$73,FALSE))</f>
        <v/>
      </c>
      <c r="U88" s="124">
        <f>IF(ISERROR(VLOOKUP($A88,NonEConsump,U$73,FALSE)/VLOOKUP($A88,IndCons,U$73,FALSE)),0,VLOOKUP($A88,NonEConsump,U$73,FALSE)/VLOOKUP($A88,IndCons,U$73,FALSE))</f>
        <v/>
      </c>
      <c r="V88" s="124">
        <f>IF(ISERROR(VLOOKUP($A88,NonEConsump,V$73,FALSE)/VLOOKUP($A88,IndCons,V$73,FALSE)),0,VLOOKUP($A88,NonEConsump,V$73,FALSE)/VLOOKUP($A88,IndCons,V$73,FALSE))</f>
        <v/>
      </c>
      <c r="W88" s="124">
        <f>IF(ISERROR(VLOOKUP($A88,NonEConsump,W$73,FALSE)/VLOOKUP($A88,IndCons,W$73,FALSE)),0,VLOOKUP($A88,NonEConsump,W$73,FALSE)/VLOOKUP($A88,IndCons,W$73,FALSE))</f>
        <v/>
      </c>
      <c r="X88" s="124">
        <f>IF(ISERROR(VLOOKUP($A88,NonEConsump,X$73,FALSE)/VLOOKUP($A88,IndCons,X$73,FALSE)),0,VLOOKUP($A88,NonEConsump,X$73,FALSE)/VLOOKUP($A88,IndCons,X$73,FALSE))</f>
        <v/>
      </c>
      <c r="Y88" s="124">
        <f>IF(ISERROR(VLOOKUP($A88,NonEConsump,Y$73,FALSE)/VLOOKUP($A88,IndCons,Y$73,FALSE)),0,VLOOKUP($A88,NonEConsump,Y$73,FALSE)/VLOOKUP($A88,IndCons,Y$73,FALSE))</f>
        <v/>
      </c>
      <c r="Z88" s="124">
        <f>IF(ISERROR(VLOOKUP($A88,NonEConsump,Z$73,FALSE)/VLOOKUP($A88,IndCons,Z$73,FALSE)),0,VLOOKUP($A88,NonEConsump,Z$73,FALSE)/VLOOKUP($A88,IndCons,Z$73,FALSE))</f>
        <v/>
      </c>
      <c r="AA88" s="124">
        <f>IF(ISERROR(VLOOKUP($A88,NonEConsump,AA$73,FALSE)/VLOOKUP($A88,IndCons,AA$73,FALSE)),0,VLOOKUP($A88,NonEConsump,AA$73,FALSE)/VLOOKUP($A88,IndCons,AA$73,FALSE))</f>
        <v/>
      </c>
      <c r="AB88" s="124">
        <f>IF(ISERROR(VLOOKUP($A88,NonEConsump,AB$73,FALSE)/VLOOKUP($A88,IndCons,AB$73,FALSE)),0,VLOOKUP($A88,NonEConsump,AB$73,FALSE)/VLOOKUP($A88,IndCons,AB$73,FALSE))</f>
        <v/>
      </c>
      <c r="AC88" s="124">
        <f>IF(ISERROR(VLOOKUP($A88,NonEConsump,AC$73,FALSE)/VLOOKUP($A88,IndCons,AC$73,FALSE)),0,VLOOKUP($A88,NonEConsump,AC$73,FALSE)/VLOOKUP($A88,IndCons,AC$73,FALSE))</f>
        <v/>
      </c>
      <c r="AD88" s="124">
        <f>IF(ISERROR(VLOOKUP($A88,NonEConsump,AD$73,FALSE)/VLOOKUP($A88,IndCons,AD$73,FALSE)),0,VLOOKUP($A88,NonEConsump,AD$73,FALSE)/VLOOKUP($A88,IndCons,AD$73,FALSE))</f>
        <v/>
      </c>
      <c r="AE88" s="124" t="n"/>
      <c r="AF88" s="125" t="n"/>
    </row>
    <row r="89">
      <c r="A89" s="113" t="inlineStr">
        <is>
          <t>Residual Fuel</t>
        </is>
      </c>
      <c r="B89" s="124">
        <f>IF(ISERROR(VLOOKUP($A89,NonEConsump,B$73,FALSE)/VLOOKUP($A89,IndCons,B$73,FALSE)),0,VLOOKUP($A89,NonEConsump,B$73,FALSE)/VLOOKUP($A89,IndCons,B$73,FALSE))</f>
        <v/>
      </c>
      <c r="C89" s="124">
        <f>IF(ISERROR(VLOOKUP($A89,NonEConsump,C$73,FALSE)/VLOOKUP($A89,IndCons,C$73,FALSE)),0,VLOOKUP($A89,NonEConsump,C$73,FALSE)/VLOOKUP($A89,IndCons,C$73,FALSE))</f>
        <v/>
      </c>
      <c r="D89" s="124">
        <f>IF(ISERROR(VLOOKUP($A89,NonEConsump,D$73,FALSE)/VLOOKUP($A89,IndCons,D$73,FALSE)),0,VLOOKUP($A89,NonEConsump,D$73,FALSE)/VLOOKUP($A89,IndCons,D$73,FALSE))</f>
        <v/>
      </c>
      <c r="E89" s="124">
        <f>IF(ISERROR(VLOOKUP($A89,NonEConsump,E$73,FALSE)/VLOOKUP($A89,IndCons,E$73,FALSE)),0,VLOOKUP($A89,NonEConsump,E$73,FALSE)/VLOOKUP($A89,IndCons,E$73,FALSE))</f>
        <v/>
      </c>
      <c r="F89" s="124">
        <f>IF(ISERROR(VLOOKUP($A89,NonEConsump,F$73,FALSE)/VLOOKUP($A89,IndCons,F$73,FALSE)),0,VLOOKUP($A89,NonEConsump,F$73,FALSE)/VLOOKUP($A89,IndCons,F$73,FALSE))</f>
        <v/>
      </c>
      <c r="G89" s="124">
        <f>IF(ISERROR(VLOOKUP($A89,NonEConsump,G$73,FALSE)/VLOOKUP($A89,IndCons,G$73,FALSE)),0,VLOOKUP($A89,NonEConsump,G$73,FALSE)/VLOOKUP($A89,IndCons,G$73,FALSE))</f>
        <v/>
      </c>
      <c r="H89" s="124">
        <f>IF(ISERROR(VLOOKUP($A89,NonEConsump,H$73,FALSE)/VLOOKUP($A89,IndCons,H$73,FALSE)),0,VLOOKUP($A89,NonEConsump,H$73,FALSE)/VLOOKUP($A89,IndCons,H$73,FALSE))</f>
        <v/>
      </c>
      <c r="I89" s="124">
        <f>IF(ISERROR(VLOOKUP($A89,NonEConsump,I$73,FALSE)/VLOOKUP($A89,IndCons,I$73,FALSE)),0,VLOOKUP($A89,NonEConsump,I$73,FALSE)/VLOOKUP($A89,IndCons,I$73,FALSE))</f>
        <v/>
      </c>
      <c r="J89" s="124">
        <f>IF(ISERROR(VLOOKUP($A89,NonEConsump,J$73,FALSE)/VLOOKUP($A89,IndCons,J$73,FALSE)),0,VLOOKUP($A89,NonEConsump,J$73,FALSE)/VLOOKUP($A89,IndCons,J$73,FALSE))</f>
        <v/>
      </c>
      <c r="K89" s="124">
        <f>IF(ISERROR(VLOOKUP($A89,NonEConsump,K$73,FALSE)/VLOOKUP($A89,IndCons,K$73,FALSE)),0,VLOOKUP($A89,NonEConsump,K$73,FALSE)/VLOOKUP($A89,IndCons,K$73,FALSE))</f>
        <v/>
      </c>
      <c r="L89" s="124">
        <f>IF(ISERROR(VLOOKUP($A89,NonEConsump,L$73,FALSE)/VLOOKUP($A89,IndCons,L$73,FALSE)),0,VLOOKUP($A89,NonEConsump,L$73,FALSE)/VLOOKUP($A89,IndCons,L$73,FALSE))</f>
        <v/>
      </c>
      <c r="M89" s="124">
        <f>IF(ISERROR(VLOOKUP($A89,NonEConsump,M$73,FALSE)/VLOOKUP($A89,IndCons,M$73,FALSE)),0,VLOOKUP($A89,NonEConsump,M$73,FALSE)/VLOOKUP($A89,IndCons,M$73,FALSE))</f>
        <v/>
      </c>
      <c r="N89" s="124">
        <f>IF(ISERROR(VLOOKUP($A89,NonEConsump,N$73,FALSE)/VLOOKUP($A89,IndCons,N$73,FALSE)),0,VLOOKUP($A89,NonEConsump,N$73,FALSE)/VLOOKUP($A89,IndCons,N$73,FALSE))</f>
        <v/>
      </c>
      <c r="O89" s="124">
        <f>IF(ISERROR(VLOOKUP($A89,NonEConsump,O$73,FALSE)/VLOOKUP($A89,IndCons,O$73,FALSE)),0,VLOOKUP($A89,NonEConsump,O$73,FALSE)/VLOOKUP($A89,IndCons,O$73,FALSE))</f>
        <v/>
      </c>
      <c r="P89" s="124">
        <f>IF(ISERROR(VLOOKUP($A89,NonEConsump,P$73,FALSE)/VLOOKUP($A89,IndCons,P$73,FALSE)),0,VLOOKUP($A89,NonEConsump,P$73,FALSE)/VLOOKUP($A89,IndCons,P$73,FALSE))</f>
        <v/>
      </c>
      <c r="Q89" s="124">
        <f>IF(ISERROR(VLOOKUP($A89,NonEConsump,Q$73,FALSE)/VLOOKUP($A89,IndCons,Q$73,FALSE)),0,VLOOKUP($A89,NonEConsump,Q$73,FALSE)/VLOOKUP($A89,IndCons,Q$73,FALSE))</f>
        <v/>
      </c>
      <c r="R89" s="124">
        <f>IF(ISERROR(VLOOKUP($A89,NonEConsump,R$73,FALSE)/VLOOKUP($A89,IndCons,R$73,FALSE)),0,VLOOKUP($A89,NonEConsump,R$73,FALSE)/VLOOKUP($A89,IndCons,R$73,FALSE))</f>
        <v/>
      </c>
      <c r="S89" s="124">
        <f>IF(ISERROR(VLOOKUP($A89,NonEConsump,S$73,FALSE)/VLOOKUP($A89,IndCons,S$73,FALSE)),0,VLOOKUP($A89,NonEConsump,S$73,FALSE)/VLOOKUP($A89,IndCons,S$73,FALSE))</f>
        <v/>
      </c>
      <c r="T89" s="124">
        <f>IF(ISERROR(VLOOKUP($A89,NonEConsump,T$73,FALSE)/VLOOKUP($A89,IndCons,T$73,FALSE)),0,VLOOKUP($A89,NonEConsump,T$73,FALSE)/VLOOKUP($A89,IndCons,T$73,FALSE))</f>
        <v/>
      </c>
      <c r="U89" s="124">
        <f>IF(ISERROR(VLOOKUP($A89,NonEConsump,U$73,FALSE)/VLOOKUP($A89,IndCons,U$73,FALSE)),0,VLOOKUP($A89,NonEConsump,U$73,FALSE)/VLOOKUP($A89,IndCons,U$73,FALSE))</f>
        <v/>
      </c>
      <c r="V89" s="124">
        <f>IF(ISERROR(VLOOKUP($A89,NonEConsump,V$73,FALSE)/VLOOKUP($A89,IndCons,V$73,FALSE)),0,VLOOKUP($A89,NonEConsump,V$73,FALSE)/VLOOKUP($A89,IndCons,V$73,FALSE))</f>
        <v/>
      </c>
      <c r="W89" s="124">
        <f>IF(ISERROR(VLOOKUP($A89,NonEConsump,W$73,FALSE)/VLOOKUP($A89,IndCons,W$73,FALSE)),0,VLOOKUP($A89,NonEConsump,W$73,FALSE)/VLOOKUP($A89,IndCons,W$73,FALSE))</f>
        <v/>
      </c>
      <c r="X89" s="124">
        <f>IF(ISERROR(VLOOKUP($A89,NonEConsump,X$73,FALSE)/VLOOKUP($A89,IndCons,X$73,FALSE)),0,VLOOKUP($A89,NonEConsump,X$73,FALSE)/VLOOKUP($A89,IndCons,X$73,FALSE))</f>
        <v/>
      </c>
      <c r="Y89" s="124">
        <f>IF(ISERROR(VLOOKUP($A89,NonEConsump,Y$73,FALSE)/VLOOKUP($A89,IndCons,Y$73,FALSE)),0,VLOOKUP($A89,NonEConsump,Y$73,FALSE)/VLOOKUP($A89,IndCons,Y$73,FALSE))</f>
        <v/>
      </c>
      <c r="Z89" s="124">
        <f>IF(ISERROR(VLOOKUP($A89,NonEConsump,Z$73,FALSE)/VLOOKUP($A89,IndCons,Z$73,FALSE)),0,VLOOKUP($A89,NonEConsump,Z$73,FALSE)/VLOOKUP($A89,IndCons,Z$73,FALSE))</f>
        <v/>
      </c>
      <c r="AA89" s="124">
        <f>IF(ISERROR(VLOOKUP($A89,NonEConsump,AA$73,FALSE)/VLOOKUP($A89,IndCons,AA$73,FALSE)),0,VLOOKUP($A89,NonEConsump,AA$73,FALSE)/VLOOKUP($A89,IndCons,AA$73,FALSE))</f>
        <v/>
      </c>
      <c r="AB89" s="124">
        <f>IF(ISERROR(VLOOKUP($A89,NonEConsump,AB$73,FALSE)/VLOOKUP($A89,IndCons,AB$73,FALSE)),0,VLOOKUP($A89,NonEConsump,AB$73,FALSE)/VLOOKUP($A89,IndCons,AB$73,FALSE))</f>
        <v/>
      </c>
      <c r="AC89" s="124">
        <f>IF(ISERROR(VLOOKUP($A89,NonEConsump,AC$73,FALSE)/VLOOKUP($A89,IndCons,AC$73,FALSE)),0,VLOOKUP($A89,NonEConsump,AC$73,FALSE)/VLOOKUP($A89,IndCons,AC$73,FALSE))</f>
        <v/>
      </c>
      <c r="AD89" s="124">
        <f>IF(ISERROR(VLOOKUP($A89,NonEConsump,AD$73,FALSE)/VLOOKUP($A89,IndCons,AD$73,FALSE)),0,VLOOKUP($A89,NonEConsump,AD$73,FALSE)/VLOOKUP($A89,IndCons,AD$73,FALSE))</f>
        <v/>
      </c>
      <c r="AE89" s="124" t="n"/>
      <c r="AF89" s="125" t="n"/>
    </row>
    <row r="90">
      <c r="A90" s="113" t="inlineStr">
        <is>
          <t>Waxes</t>
        </is>
      </c>
      <c r="B90" s="124">
        <f>IF(ISERROR(VLOOKUP($A90,NonEConsump,B$73,FALSE)/VLOOKUP($A90,IndCons,B$73,FALSE)),0,VLOOKUP($A90,NonEConsump,B$73,FALSE)/VLOOKUP($A90,IndCons,B$73,FALSE))</f>
        <v/>
      </c>
      <c r="C90" s="124">
        <f>IF(ISERROR(VLOOKUP($A90,NonEConsump,C$73,FALSE)/VLOOKUP($A90,IndCons,C$73,FALSE)),0,VLOOKUP($A90,NonEConsump,C$73,FALSE)/VLOOKUP($A90,IndCons,C$73,FALSE))</f>
        <v/>
      </c>
      <c r="D90" s="124">
        <f>IF(ISERROR(VLOOKUP($A90,NonEConsump,D$73,FALSE)/VLOOKUP($A90,IndCons,D$73,FALSE)),0,VLOOKUP($A90,NonEConsump,D$73,FALSE)/VLOOKUP($A90,IndCons,D$73,FALSE))</f>
        <v/>
      </c>
      <c r="E90" s="124">
        <f>IF(ISERROR(VLOOKUP($A90,NonEConsump,E$73,FALSE)/VLOOKUP($A90,IndCons,E$73,FALSE)),0,VLOOKUP($A90,NonEConsump,E$73,FALSE)/VLOOKUP($A90,IndCons,E$73,FALSE))</f>
        <v/>
      </c>
      <c r="F90" s="124">
        <f>IF(ISERROR(VLOOKUP($A90,NonEConsump,F$73,FALSE)/VLOOKUP($A90,IndCons,F$73,FALSE)),0,VLOOKUP($A90,NonEConsump,F$73,FALSE)/VLOOKUP($A90,IndCons,F$73,FALSE))</f>
        <v/>
      </c>
      <c r="G90" s="124">
        <f>IF(ISERROR(VLOOKUP($A90,NonEConsump,G$73,FALSE)/VLOOKUP($A90,IndCons,G$73,FALSE)),0,VLOOKUP($A90,NonEConsump,G$73,FALSE)/VLOOKUP($A90,IndCons,G$73,FALSE))</f>
        <v/>
      </c>
      <c r="H90" s="124">
        <f>IF(ISERROR(VLOOKUP($A90,NonEConsump,H$73,FALSE)/VLOOKUP($A90,IndCons,H$73,FALSE)),0,VLOOKUP($A90,NonEConsump,H$73,FALSE)/VLOOKUP($A90,IndCons,H$73,FALSE))</f>
        <v/>
      </c>
      <c r="I90" s="124">
        <f>IF(ISERROR(VLOOKUP($A90,NonEConsump,I$73,FALSE)/VLOOKUP($A90,IndCons,I$73,FALSE)),0,VLOOKUP($A90,NonEConsump,I$73,FALSE)/VLOOKUP($A90,IndCons,I$73,FALSE))</f>
        <v/>
      </c>
      <c r="J90" s="124">
        <f>IF(ISERROR(VLOOKUP($A90,NonEConsump,J$73,FALSE)/VLOOKUP($A90,IndCons,J$73,FALSE)),0,VLOOKUP($A90,NonEConsump,J$73,FALSE)/VLOOKUP($A90,IndCons,J$73,FALSE))</f>
        <v/>
      </c>
      <c r="K90" s="124">
        <f>IF(ISERROR(VLOOKUP($A90,NonEConsump,K$73,FALSE)/VLOOKUP($A90,IndCons,K$73,FALSE)),0,VLOOKUP($A90,NonEConsump,K$73,FALSE)/VLOOKUP($A90,IndCons,K$73,FALSE))</f>
        <v/>
      </c>
      <c r="L90" s="124">
        <f>IF(ISERROR(VLOOKUP($A90,NonEConsump,L$73,FALSE)/VLOOKUP($A90,IndCons,L$73,FALSE)),0,VLOOKUP($A90,NonEConsump,L$73,FALSE)/VLOOKUP($A90,IndCons,L$73,FALSE))</f>
        <v/>
      </c>
      <c r="M90" s="124">
        <f>IF(ISERROR(VLOOKUP($A90,NonEConsump,M$73,FALSE)/VLOOKUP($A90,IndCons,M$73,FALSE)),0,VLOOKUP($A90,NonEConsump,M$73,FALSE)/VLOOKUP($A90,IndCons,M$73,FALSE))</f>
        <v/>
      </c>
      <c r="N90" s="124">
        <f>IF(ISERROR(VLOOKUP($A90,NonEConsump,N$73,FALSE)/VLOOKUP($A90,IndCons,N$73,FALSE)),0,VLOOKUP($A90,NonEConsump,N$73,FALSE)/VLOOKUP($A90,IndCons,N$73,FALSE))</f>
        <v/>
      </c>
      <c r="O90" s="124">
        <f>IF(ISERROR(VLOOKUP($A90,NonEConsump,O$73,FALSE)/VLOOKUP($A90,IndCons,O$73,FALSE)),0,VLOOKUP($A90,NonEConsump,O$73,FALSE)/VLOOKUP($A90,IndCons,O$73,FALSE))</f>
        <v/>
      </c>
      <c r="P90" s="124">
        <f>IF(ISERROR(VLOOKUP($A90,NonEConsump,P$73,FALSE)/VLOOKUP($A90,IndCons,P$73,FALSE)),0,VLOOKUP($A90,NonEConsump,P$73,FALSE)/VLOOKUP($A90,IndCons,P$73,FALSE))</f>
        <v/>
      </c>
      <c r="Q90" s="124">
        <f>IF(ISERROR(VLOOKUP($A90,NonEConsump,Q$73,FALSE)/VLOOKUP($A90,IndCons,Q$73,FALSE)),0,VLOOKUP($A90,NonEConsump,Q$73,FALSE)/VLOOKUP($A90,IndCons,Q$73,FALSE))</f>
        <v/>
      </c>
      <c r="R90" s="124">
        <f>IF(ISERROR(VLOOKUP($A90,NonEConsump,R$73,FALSE)/VLOOKUP($A90,IndCons,R$73,FALSE)),0,VLOOKUP($A90,NonEConsump,R$73,FALSE)/VLOOKUP($A90,IndCons,R$73,FALSE))</f>
        <v/>
      </c>
      <c r="S90" s="124">
        <f>IF(ISERROR(VLOOKUP($A90,NonEConsump,S$73,FALSE)/VLOOKUP($A90,IndCons,S$73,FALSE)),0,VLOOKUP($A90,NonEConsump,S$73,FALSE)/VLOOKUP($A90,IndCons,S$73,FALSE))</f>
        <v/>
      </c>
      <c r="T90" s="124">
        <f>IF(ISERROR(VLOOKUP($A90,NonEConsump,T$73,FALSE)/VLOOKUP($A90,IndCons,T$73,FALSE)),0,VLOOKUP($A90,NonEConsump,T$73,FALSE)/VLOOKUP($A90,IndCons,T$73,FALSE))</f>
        <v/>
      </c>
      <c r="U90" s="124">
        <f>IF(ISERROR(VLOOKUP($A90,NonEConsump,U$73,FALSE)/VLOOKUP($A90,IndCons,U$73,FALSE)),0,VLOOKUP($A90,NonEConsump,U$73,FALSE)/VLOOKUP($A90,IndCons,U$73,FALSE))</f>
        <v/>
      </c>
      <c r="V90" s="124">
        <f>IF(ISERROR(VLOOKUP($A90,NonEConsump,V$73,FALSE)/VLOOKUP($A90,IndCons,V$73,FALSE)),0,VLOOKUP($A90,NonEConsump,V$73,FALSE)/VLOOKUP($A90,IndCons,V$73,FALSE))</f>
        <v/>
      </c>
      <c r="W90" s="124">
        <f>IF(ISERROR(VLOOKUP($A90,NonEConsump,W$73,FALSE)/VLOOKUP($A90,IndCons,W$73,FALSE)),0,VLOOKUP($A90,NonEConsump,W$73,FALSE)/VLOOKUP($A90,IndCons,W$73,FALSE))</f>
        <v/>
      </c>
      <c r="X90" s="124">
        <f>IF(ISERROR(VLOOKUP($A90,NonEConsump,X$73,FALSE)/VLOOKUP($A90,IndCons,X$73,FALSE)),0,VLOOKUP($A90,NonEConsump,X$73,FALSE)/VLOOKUP($A90,IndCons,X$73,FALSE))</f>
        <v/>
      </c>
      <c r="Y90" s="124">
        <f>IF(ISERROR(VLOOKUP($A90,NonEConsump,Y$73,FALSE)/VLOOKUP($A90,IndCons,Y$73,FALSE)),0,VLOOKUP($A90,NonEConsump,Y$73,FALSE)/VLOOKUP($A90,IndCons,Y$73,FALSE))</f>
        <v/>
      </c>
      <c r="Z90" s="124">
        <f>IF(ISERROR(VLOOKUP($A90,NonEConsump,Z$73,FALSE)/VLOOKUP($A90,IndCons,Z$73,FALSE)),0,VLOOKUP($A90,NonEConsump,Z$73,FALSE)/VLOOKUP($A90,IndCons,Z$73,FALSE))</f>
        <v/>
      </c>
      <c r="AA90" s="124">
        <f>IF(ISERROR(VLOOKUP($A90,NonEConsump,AA$73,FALSE)/VLOOKUP($A90,IndCons,AA$73,FALSE)),0,VLOOKUP($A90,NonEConsump,AA$73,FALSE)/VLOOKUP($A90,IndCons,AA$73,FALSE))</f>
        <v/>
      </c>
      <c r="AB90" s="124">
        <f>IF(ISERROR(VLOOKUP($A90,NonEConsump,AB$73,FALSE)/VLOOKUP($A90,IndCons,AB$73,FALSE)),0,VLOOKUP($A90,NonEConsump,AB$73,FALSE)/VLOOKUP($A90,IndCons,AB$73,FALSE))</f>
        <v/>
      </c>
      <c r="AC90" s="124">
        <f>IF(ISERROR(VLOOKUP($A90,NonEConsump,AC$73,FALSE)/VLOOKUP($A90,IndCons,AC$73,FALSE)),0,VLOOKUP($A90,NonEConsump,AC$73,FALSE)/VLOOKUP($A90,IndCons,AC$73,FALSE))</f>
        <v/>
      </c>
      <c r="AD90" s="124">
        <f>IF(ISERROR(VLOOKUP($A90,NonEConsump,AD$73,FALSE)/VLOOKUP($A90,IndCons,AD$73,FALSE)),0,VLOOKUP($A90,NonEConsump,AD$73,FALSE)/VLOOKUP($A90,IndCons,AD$73,FALSE))</f>
        <v/>
      </c>
      <c r="AE90" s="124" t="n"/>
      <c r="AF90" s="125" t="n"/>
    </row>
    <row r="91" ht="14" customHeight="1" s="159" thickBot="1">
      <c r="A91" s="113" t="inlineStr">
        <is>
          <t>Misc. Petro Products</t>
        </is>
      </c>
      <c r="B91" s="124">
        <f>IF(ISERROR(VLOOKUP($A91,NonEConsump,B$73,FALSE)/VLOOKUP($A91,IndCons,B$73,FALSE)),0,VLOOKUP($A91,NonEConsump,B$73,FALSE)/VLOOKUP($A91,IndCons,B$73,FALSE))</f>
        <v/>
      </c>
      <c r="C91" s="124">
        <f>IF(ISERROR(VLOOKUP($A91,NonEConsump,C$73,FALSE)/VLOOKUP($A91,IndCons,C$73,FALSE)),0,VLOOKUP($A91,NonEConsump,C$73,FALSE)/VLOOKUP($A91,IndCons,C$73,FALSE))</f>
        <v/>
      </c>
      <c r="D91" s="124">
        <f>IF(ISERROR(VLOOKUP($A91,NonEConsump,D$73,FALSE)/VLOOKUP($A91,IndCons,D$73,FALSE)),0,VLOOKUP($A91,NonEConsump,D$73,FALSE)/VLOOKUP($A91,IndCons,D$73,FALSE))</f>
        <v/>
      </c>
      <c r="E91" s="124">
        <f>IF(ISERROR(VLOOKUP($A91,NonEConsump,E$73,FALSE)/VLOOKUP($A91,IndCons,E$73,FALSE)),0,VLOOKUP($A91,NonEConsump,E$73,FALSE)/VLOOKUP($A91,IndCons,E$73,FALSE))</f>
        <v/>
      </c>
      <c r="F91" s="124">
        <f>IF(ISERROR(VLOOKUP($A91,NonEConsump,F$73,FALSE)/VLOOKUP($A91,IndCons,F$73,FALSE)),0,VLOOKUP($A91,NonEConsump,F$73,FALSE)/VLOOKUP($A91,IndCons,F$73,FALSE))</f>
        <v/>
      </c>
      <c r="G91" s="124">
        <f>IF(ISERROR(VLOOKUP($A91,NonEConsump,G$73,FALSE)/VLOOKUP($A91,IndCons,G$73,FALSE)),0,VLOOKUP($A91,NonEConsump,G$73,FALSE)/VLOOKUP($A91,IndCons,G$73,FALSE))</f>
        <v/>
      </c>
      <c r="H91" s="124">
        <f>IF(ISERROR(VLOOKUP($A91,NonEConsump,H$73,FALSE)/VLOOKUP($A91,IndCons,H$73,FALSE)),0,VLOOKUP($A91,NonEConsump,H$73,FALSE)/VLOOKUP($A91,IndCons,H$73,FALSE))</f>
        <v/>
      </c>
      <c r="I91" s="124">
        <f>IF(ISERROR(VLOOKUP($A91,NonEConsump,I$73,FALSE)/VLOOKUP($A91,IndCons,I$73,FALSE)),0,VLOOKUP($A91,NonEConsump,I$73,FALSE)/VLOOKUP($A91,IndCons,I$73,FALSE))</f>
        <v/>
      </c>
      <c r="J91" s="124">
        <f>IF(ISERROR(VLOOKUP($A91,NonEConsump,J$73,FALSE)/VLOOKUP($A91,IndCons,J$73,FALSE)),0,VLOOKUP($A91,NonEConsump,J$73,FALSE)/VLOOKUP($A91,IndCons,J$73,FALSE))</f>
        <v/>
      </c>
      <c r="K91" s="124">
        <f>IF(ISERROR(VLOOKUP($A91,NonEConsump,K$73,FALSE)/VLOOKUP($A91,IndCons,K$73,FALSE)),0,VLOOKUP($A91,NonEConsump,K$73,FALSE)/VLOOKUP($A91,IndCons,K$73,FALSE))</f>
        <v/>
      </c>
      <c r="L91" s="124">
        <f>IF(ISERROR(VLOOKUP($A91,NonEConsump,L$73,FALSE)/VLOOKUP($A91,IndCons,L$73,FALSE)),0,VLOOKUP($A91,NonEConsump,L$73,FALSE)/VLOOKUP($A91,IndCons,L$73,FALSE))</f>
        <v/>
      </c>
      <c r="M91" s="124">
        <f>IF(ISERROR(VLOOKUP($A91,NonEConsump,M$73,FALSE)/VLOOKUP($A91,IndCons,M$73,FALSE)),0,VLOOKUP($A91,NonEConsump,M$73,FALSE)/VLOOKUP($A91,IndCons,M$73,FALSE))</f>
        <v/>
      </c>
      <c r="N91" s="124">
        <f>IF(ISERROR(VLOOKUP($A91,NonEConsump,N$73,FALSE)/VLOOKUP($A91,IndCons,N$73,FALSE)),0,VLOOKUP($A91,NonEConsump,N$73,FALSE)/VLOOKUP($A91,IndCons,N$73,FALSE))</f>
        <v/>
      </c>
      <c r="O91" s="124">
        <f>IF(ISERROR(VLOOKUP($A91,NonEConsump,O$73,FALSE)/VLOOKUP($A91,IndCons,O$73,FALSE)),0,VLOOKUP($A91,NonEConsump,O$73,FALSE)/VLOOKUP($A91,IndCons,O$73,FALSE))</f>
        <v/>
      </c>
      <c r="P91" s="124">
        <f>IF(ISERROR(VLOOKUP($A91,NonEConsump,P$73,FALSE)/VLOOKUP($A91,IndCons,P$73,FALSE)),0,VLOOKUP($A91,NonEConsump,P$73,FALSE)/VLOOKUP($A91,IndCons,P$73,FALSE))</f>
        <v/>
      </c>
      <c r="Q91" s="124">
        <f>IF(ISERROR(VLOOKUP($A91,NonEConsump,Q$73,FALSE)/VLOOKUP($A91,IndCons,Q$73,FALSE)),0,VLOOKUP($A91,NonEConsump,Q$73,FALSE)/VLOOKUP($A91,IndCons,Q$73,FALSE))</f>
        <v/>
      </c>
      <c r="R91" s="124">
        <f>IF(ISERROR(VLOOKUP($A91,NonEConsump,R$73,FALSE)/VLOOKUP($A91,IndCons,R$73,FALSE)),0,VLOOKUP($A91,NonEConsump,R$73,FALSE)/VLOOKUP($A91,IndCons,R$73,FALSE))</f>
        <v/>
      </c>
      <c r="S91" s="124">
        <f>IF(ISERROR(VLOOKUP($A91,NonEConsump,S$73,FALSE)/VLOOKUP($A91,IndCons,S$73,FALSE)),0,VLOOKUP($A91,NonEConsump,S$73,FALSE)/VLOOKUP($A91,IndCons,S$73,FALSE))</f>
        <v/>
      </c>
      <c r="T91" s="124">
        <f>IF(ISERROR(VLOOKUP($A91,NonEConsump,T$73,FALSE)/VLOOKUP($A91,IndCons,T$73,FALSE)),0,VLOOKUP($A91,NonEConsump,T$73,FALSE)/VLOOKUP($A91,IndCons,T$73,FALSE))</f>
        <v/>
      </c>
      <c r="U91" s="124">
        <f>IF(ISERROR(VLOOKUP($A91,NonEConsump,U$73,FALSE)/VLOOKUP($A91,IndCons,U$73,FALSE)),0,VLOOKUP($A91,NonEConsump,U$73,FALSE)/VLOOKUP($A91,IndCons,U$73,FALSE))</f>
        <v/>
      </c>
      <c r="V91" s="124">
        <f>IF(ISERROR(VLOOKUP($A91,NonEConsump,V$73,FALSE)/VLOOKUP($A91,IndCons,V$73,FALSE)),0,VLOOKUP($A91,NonEConsump,V$73,FALSE)/VLOOKUP($A91,IndCons,V$73,FALSE))</f>
        <v/>
      </c>
      <c r="W91" s="124">
        <f>IF(ISERROR(VLOOKUP($A91,NonEConsump,W$73,FALSE)/VLOOKUP($A91,IndCons,W$73,FALSE)),0,VLOOKUP($A91,NonEConsump,W$73,FALSE)/VLOOKUP($A91,IndCons,W$73,FALSE))</f>
        <v/>
      </c>
      <c r="X91" s="124">
        <f>IF(ISERROR(VLOOKUP($A91,NonEConsump,X$73,FALSE)/VLOOKUP($A91,IndCons,X$73,FALSE)),0,VLOOKUP($A91,NonEConsump,X$73,FALSE)/VLOOKUP($A91,IndCons,X$73,FALSE))</f>
        <v/>
      </c>
      <c r="Y91" s="124">
        <f>IF(ISERROR(VLOOKUP($A91,NonEConsump,Y$73,FALSE)/VLOOKUP($A91,IndCons,Y$73,FALSE)),0,VLOOKUP($A91,NonEConsump,Y$73,FALSE)/VLOOKUP($A91,IndCons,Y$73,FALSE))</f>
        <v/>
      </c>
      <c r="Z91" s="124">
        <f>IF(ISERROR(VLOOKUP($A91,NonEConsump,Z$73,FALSE)/VLOOKUP($A91,IndCons,Z$73,FALSE)),0,VLOOKUP($A91,NonEConsump,Z$73,FALSE)/VLOOKUP($A91,IndCons,Z$73,FALSE))</f>
        <v/>
      </c>
      <c r="AA91" s="124">
        <f>IF(ISERROR(VLOOKUP($A91,NonEConsump,AA$73,FALSE)/VLOOKUP($A91,IndCons,AA$73,FALSE)),0,VLOOKUP($A91,NonEConsump,AA$73,FALSE)/VLOOKUP($A91,IndCons,AA$73,FALSE))</f>
        <v/>
      </c>
      <c r="AB91" s="124">
        <f>IF(ISERROR(VLOOKUP($A91,NonEConsump,AB$73,FALSE)/VLOOKUP($A91,IndCons,AB$73,FALSE)),0,VLOOKUP($A91,NonEConsump,AB$73,FALSE)/VLOOKUP($A91,IndCons,AB$73,FALSE))</f>
        <v/>
      </c>
      <c r="AC91" s="124">
        <f>IF(ISERROR(VLOOKUP($A91,NonEConsump,AC$73,FALSE)/VLOOKUP($A91,IndCons,AC$73,FALSE)),0,VLOOKUP($A91,NonEConsump,AC$73,FALSE)/VLOOKUP($A91,IndCons,AC$73,FALSE))</f>
        <v/>
      </c>
      <c r="AD91" s="124">
        <f>IF(ISERROR(VLOOKUP($A91,NonEConsump,AD$73,FALSE)/VLOOKUP($A91,IndCons,AD$73,FALSE)),0,VLOOKUP($A91,NonEConsump,AD$73,FALSE)/VLOOKUP($A91,IndCons,AD$73,FALSE))</f>
        <v/>
      </c>
      <c r="AE91" s="127" t="n"/>
      <c r="AF91" s="128" t="n"/>
    </row>
    <row r="92">
      <c r="A92" s="129" t="inlineStr">
        <is>
          <t>Other Coal</t>
        </is>
      </c>
      <c r="B92" s="130">
        <f>IF(ISERROR(VLOOKUP($A92,NonEConsump,B$73,FALSE)/VLOOKUP($A92,IndCons,B$73,FALSE)),0,VLOOKUP($A92,NonEConsump,B$73,FALSE)/VLOOKUP($A92,IndCons,B$73,FALSE))</f>
        <v/>
      </c>
      <c r="C92" s="130">
        <f>IF(ISERROR(VLOOKUP($A92,NonEConsump,C$73,FALSE)/VLOOKUP($A92,IndCons,C$73,FALSE)),0,VLOOKUP($A92,NonEConsump,C$73,FALSE)/VLOOKUP($A92,IndCons,C$73,FALSE))</f>
        <v/>
      </c>
      <c r="D92" s="130">
        <f>IF(ISERROR(VLOOKUP($A92,NonEConsump,D$73,FALSE)/VLOOKUP($A92,IndCons,D$73,FALSE)),0,VLOOKUP($A92,NonEConsump,D$73,FALSE)/VLOOKUP($A92,IndCons,D$73,FALSE))</f>
        <v/>
      </c>
      <c r="E92" s="130">
        <f>IF(ISERROR(VLOOKUP($A92,NonEConsump,E$73,FALSE)/VLOOKUP($A92,IndCons,E$73,FALSE)),0,VLOOKUP($A92,NonEConsump,E$73,FALSE)/VLOOKUP($A92,IndCons,E$73,FALSE))</f>
        <v/>
      </c>
      <c r="F92" s="130">
        <f>IF(ISERROR(VLOOKUP($A92,NonEConsump,F$73,FALSE)/VLOOKUP($A92,IndCons,F$73,FALSE)),0,VLOOKUP($A92,NonEConsump,F$73,FALSE)/VLOOKUP($A92,IndCons,F$73,FALSE))</f>
        <v/>
      </c>
      <c r="G92" s="130">
        <f>IF(ISERROR(VLOOKUP($A92,NonEConsump,G$73,FALSE)/VLOOKUP($A92,IndCons,G$73,FALSE)),0,VLOOKUP($A92,NonEConsump,G$73,FALSE)/VLOOKUP($A92,IndCons,G$73,FALSE))</f>
        <v/>
      </c>
      <c r="H92" s="130">
        <f>IF(ISERROR(VLOOKUP($A92,NonEConsump,H$73,FALSE)/VLOOKUP($A92,IndCons,H$73,FALSE)),0,VLOOKUP($A92,NonEConsump,H$73,FALSE)/VLOOKUP($A92,IndCons,H$73,FALSE))</f>
        <v/>
      </c>
      <c r="I92" s="130">
        <f>IF(ISERROR(VLOOKUP($A92,NonEConsump,I$73,FALSE)/VLOOKUP($A92,IndCons,I$73,FALSE)),0,VLOOKUP($A92,NonEConsump,I$73,FALSE)/VLOOKUP($A92,IndCons,I$73,FALSE))</f>
        <v/>
      </c>
      <c r="J92" s="130">
        <f>IF(ISERROR(VLOOKUP($A92,NonEConsump,J$73,FALSE)/VLOOKUP($A92,IndCons,J$73,FALSE)),0,VLOOKUP($A92,NonEConsump,J$73,FALSE)/VLOOKUP($A92,IndCons,J$73,FALSE))</f>
        <v/>
      </c>
      <c r="K92" s="130">
        <f>IF(ISERROR(VLOOKUP($A92,NonEConsump,K$73,FALSE)/VLOOKUP($A92,IndCons,K$73,FALSE)),0,VLOOKUP($A92,NonEConsump,K$73,FALSE)/VLOOKUP($A92,IndCons,K$73,FALSE))</f>
        <v/>
      </c>
      <c r="L92" s="130">
        <f>IF(ISERROR(VLOOKUP($A92,NonEConsump,L$73,FALSE)/VLOOKUP($A92,IndCons,L$73,FALSE)),0,VLOOKUP($A92,NonEConsump,L$73,FALSE)/VLOOKUP($A92,IndCons,L$73,FALSE))</f>
        <v/>
      </c>
      <c r="M92" s="130">
        <f>IF(ISERROR(VLOOKUP($A92,NonEConsump,M$73,FALSE)/VLOOKUP($A92,IndCons,M$73,FALSE)),0,VLOOKUP($A92,NonEConsump,M$73,FALSE)/VLOOKUP($A92,IndCons,M$73,FALSE))</f>
        <v/>
      </c>
      <c r="N92" s="130">
        <f>IF(ISERROR(VLOOKUP($A92,NonEConsump,N$73,FALSE)/VLOOKUP($A92,IndCons,N$73,FALSE)),0,VLOOKUP($A92,NonEConsump,N$73,FALSE)/VLOOKUP($A92,IndCons,N$73,FALSE))</f>
        <v/>
      </c>
      <c r="O92" s="130">
        <f>IF(ISERROR(VLOOKUP($A92,NonEConsump,O$73,FALSE)/VLOOKUP($A92,IndCons,O$73,FALSE)),0,VLOOKUP($A92,NonEConsump,O$73,FALSE)/VLOOKUP($A92,IndCons,O$73,FALSE))</f>
        <v/>
      </c>
      <c r="P92" s="130">
        <f>IF(ISERROR(VLOOKUP($A92,NonEConsump,P$73,FALSE)/VLOOKUP($A92,IndCons,P$73,FALSE)),0,VLOOKUP($A92,NonEConsump,P$73,FALSE)/VLOOKUP($A92,IndCons,P$73,FALSE))</f>
        <v/>
      </c>
      <c r="Q92" s="130">
        <f>IF(ISERROR(VLOOKUP($A92,NonEConsump,Q$73,FALSE)/VLOOKUP($A92,IndCons,Q$73,FALSE)),0,VLOOKUP($A92,NonEConsump,Q$73,FALSE)/VLOOKUP($A92,IndCons,Q$73,FALSE))</f>
        <v/>
      </c>
      <c r="R92" s="130">
        <f>IF(ISERROR(VLOOKUP($A92,NonEConsump,R$73,FALSE)/VLOOKUP($A92,IndCons,R$73,FALSE)),0,VLOOKUP($A92,NonEConsump,R$73,FALSE)/VLOOKUP($A92,IndCons,R$73,FALSE))</f>
        <v/>
      </c>
      <c r="S92" s="130">
        <f>IF(ISERROR(VLOOKUP($A92,NonEConsump,S$73,FALSE)/VLOOKUP($A92,IndCons,S$73,FALSE)),0,VLOOKUP($A92,NonEConsump,S$73,FALSE)/VLOOKUP($A92,IndCons,S$73,FALSE))</f>
        <v/>
      </c>
      <c r="T92" s="130">
        <f>IF(ISERROR(VLOOKUP($A92,NonEConsump,T$73,FALSE)/VLOOKUP($A92,IndCons,T$73,FALSE)),0,VLOOKUP($A92,NonEConsump,T$73,FALSE)/VLOOKUP($A92,IndCons,T$73,FALSE))</f>
        <v/>
      </c>
      <c r="U92" s="130">
        <f>IF(ISERROR(VLOOKUP($A92,NonEConsump,U$73,FALSE)/VLOOKUP($A92,IndCons,U$73,FALSE)),0,VLOOKUP($A92,NonEConsump,U$73,FALSE)/VLOOKUP($A92,IndCons,U$73,FALSE))</f>
        <v/>
      </c>
      <c r="V92" s="130">
        <f>IF(ISERROR(VLOOKUP($A92,NonEConsump,V$73,FALSE)/VLOOKUP($A92,IndCons,V$73,FALSE)),0,VLOOKUP($A92,NonEConsump,V$73,FALSE)/VLOOKUP($A92,IndCons,V$73,FALSE))</f>
        <v/>
      </c>
      <c r="W92" s="130">
        <f>IF(ISERROR(VLOOKUP($A92,NonEConsump,W$73,FALSE)/VLOOKUP($A92,IndCons,W$73,FALSE)),0,VLOOKUP($A92,NonEConsump,W$73,FALSE)/VLOOKUP($A92,IndCons,W$73,FALSE))</f>
        <v/>
      </c>
      <c r="X92" s="130">
        <f>IF(ISERROR(VLOOKUP($A92,NonEConsump,X$73,FALSE)/VLOOKUP($A92,IndCons,X$73,FALSE)),0,VLOOKUP($A92,NonEConsump,X$73,FALSE)/VLOOKUP($A92,IndCons,X$73,FALSE))</f>
        <v/>
      </c>
      <c r="Y92" s="130">
        <f>IF(ISERROR(VLOOKUP($A92,NonEConsump,Y$73,FALSE)/VLOOKUP($A92,IndCons,Y$73,FALSE)),0,VLOOKUP($A92,NonEConsump,Y$73,FALSE)/VLOOKUP($A92,IndCons,Y$73,FALSE))</f>
        <v/>
      </c>
      <c r="Z92" s="130">
        <f>IF(ISERROR(VLOOKUP($A92,NonEConsump,Z$73,FALSE)/VLOOKUP($A92,IndCons,Z$73,FALSE)),0,VLOOKUP($A92,NonEConsump,Z$73,FALSE)/VLOOKUP($A92,IndCons,Z$73,FALSE))</f>
        <v/>
      </c>
      <c r="AA92" s="130">
        <f>IF(ISERROR(VLOOKUP($A92,NonEConsump,AA$73,FALSE)/VLOOKUP($A92,IndCons,AA$73,FALSE)),0,VLOOKUP($A92,NonEConsump,AA$73,FALSE)/VLOOKUP($A92,IndCons,AA$73,FALSE))</f>
        <v/>
      </c>
      <c r="AB92" s="130">
        <f>IF(ISERROR(VLOOKUP($A92,NonEConsump,AB$73,FALSE)/VLOOKUP($A92,IndCons,AB$73,FALSE)),0,VLOOKUP($A92,NonEConsump,AB$73,FALSE)/VLOOKUP($A92,IndCons,AB$73,FALSE))</f>
        <v/>
      </c>
      <c r="AC92" s="130">
        <f>IF(ISERROR(VLOOKUP($A92,NonEConsump,AC$73,FALSE)/VLOOKUP($A92,IndCons,AC$73,FALSE)),0,VLOOKUP($A92,NonEConsump,AC$73,FALSE)/VLOOKUP($A92,IndCons,AC$73,FALSE))</f>
        <v/>
      </c>
      <c r="AD92" s="130">
        <f>IF(ISERROR(VLOOKUP($A92,NonEConsump,AD$73,FALSE)/VLOOKUP($A92,IndCons,AD$73,FALSE)),0,VLOOKUP($A92,NonEConsump,AD$73,FALSE)/VLOOKUP($A92,IndCons,AD$73,FALSE))</f>
        <v/>
      </c>
      <c r="AE92" s="130" t="n"/>
      <c r="AF92" s="131" t="n"/>
    </row>
    <row r="93">
      <c r="A93" s="113" t="inlineStr">
        <is>
          <t>Aviation Gasoline Blending Components</t>
        </is>
      </c>
      <c r="B93" s="124">
        <f>IF(ISERROR(VLOOKUP($A93,NonEConsump,B$73,FALSE)/VLOOKUP($A93,IndCons,B$73,FALSE)),0,VLOOKUP($A93,NonEConsump,B$73,FALSE)/VLOOKUP($A93,IndCons,B$73,FALSE))</f>
        <v/>
      </c>
      <c r="C93" s="124">
        <f>IF(ISERROR(VLOOKUP($A93,NonEConsump,C$73,FALSE)/VLOOKUP($A93,IndCons,C$73,FALSE)),0,VLOOKUP($A93,NonEConsump,C$73,FALSE)/VLOOKUP($A93,IndCons,C$73,FALSE))</f>
        <v/>
      </c>
      <c r="D93" s="124">
        <f>IF(ISERROR(VLOOKUP($A93,NonEConsump,D$73,FALSE)/VLOOKUP($A93,IndCons,D$73,FALSE)),0,VLOOKUP($A93,NonEConsump,D$73,FALSE)/VLOOKUP($A93,IndCons,D$73,FALSE))</f>
        <v/>
      </c>
      <c r="E93" s="124">
        <f>IF(ISERROR(VLOOKUP($A93,NonEConsump,E$73,FALSE)/VLOOKUP($A93,IndCons,E$73,FALSE)),0,VLOOKUP($A93,NonEConsump,E$73,FALSE)/VLOOKUP($A93,IndCons,E$73,FALSE))</f>
        <v/>
      </c>
      <c r="F93" s="124">
        <f>IF(ISERROR(VLOOKUP($A93,NonEConsump,F$73,FALSE)/VLOOKUP($A93,IndCons,F$73,FALSE)),0,VLOOKUP($A93,NonEConsump,F$73,FALSE)/VLOOKUP($A93,IndCons,F$73,FALSE))</f>
        <v/>
      </c>
      <c r="G93" s="124">
        <f>IF(ISERROR(VLOOKUP($A93,NonEConsump,G$73,FALSE)/VLOOKUP($A93,IndCons,G$73,FALSE)),0,VLOOKUP($A93,NonEConsump,G$73,FALSE)/VLOOKUP($A93,IndCons,G$73,FALSE))</f>
        <v/>
      </c>
      <c r="H93" s="124">
        <f>IF(ISERROR(VLOOKUP($A93,NonEConsump,H$73,FALSE)/VLOOKUP($A93,IndCons,H$73,FALSE)),0,VLOOKUP($A93,NonEConsump,H$73,FALSE)/VLOOKUP($A93,IndCons,H$73,FALSE))</f>
        <v/>
      </c>
      <c r="I93" s="124">
        <f>IF(ISERROR(VLOOKUP($A93,NonEConsump,I$73,FALSE)/VLOOKUP($A93,IndCons,I$73,FALSE)),0,VLOOKUP($A93,NonEConsump,I$73,FALSE)/VLOOKUP($A93,IndCons,I$73,FALSE))</f>
        <v/>
      </c>
      <c r="J93" s="124">
        <f>IF(ISERROR(VLOOKUP($A93,NonEConsump,J$73,FALSE)/VLOOKUP($A93,IndCons,J$73,FALSE)),0,VLOOKUP($A93,NonEConsump,J$73,FALSE)/VLOOKUP($A93,IndCons,J$73,FALSE))</f>
        <v/>
      </c>
      <c r="K93" s="124">
        <f>IF(ISERROR(VLOOKUP($A93,NonEConsump,K$73,FALSE)/VLOOKUP($A93,IndCons,K$73,FALSE)),0,VLOOKUP($A93,NonEConsump,K$73,FALSE)/VLOOKUP($A93,IndCons,K$73,FALSE))</f>
        <v/>
      </c>
      <c r="L93" s="124">
        <f>IF(ISERROR(VLOOKUP($A93,NonEConsump,L$73,FALSE)/VLOOKUP($A93,IndCons,L$73,FALSE)),0,VLOOKUP($A93,NonEConsump,L$73,FALSE)/VLOOKUP($A93,IndCons,L$73,FALSE))</f>
        <v/>
      </c>
      <c r="M93" s="124">
        <f>IF(ISERROR(VLOOKUP($A93,NonEConsump,M$73,FALSE)/VLOOKUP($A93,IndCons,M$73,FALSE)),0,VLOOKUP($A93,NonEConsump,M$73,FALSE)/VLOOKUP($A93,IndCons,M$73,FALSE))</f>
        <v/>
      </c>
      <c r="N93" s="124">
        <f>IF(ISERROR(VLOOKUP($A93,NonEConsump,N$73,FALSE)/VLOOKUP($A93,IndCons,N$73,FALSE)),0,VLOOKUP($A93,NonEConsump,N$73,FALSE)/VLOOKUP($A93,IndCons,N$73,FALSE))</f>
        <v/>
      </c>
      <c r="O93" s="124">
        <f>IF(ISERROR(VLOOKUP($A93,NonEConsump,O$73,FALSE)/VLOOKUP($A93,IndCons,O$73,FALSE)),0,VLOOKUP($A93,NonEConsump,O$73,FALSE)/VLOOKUP($A93,IndCons,O$73,FALSE))</f>
        <v/>
      </c>
      <c r="P93" s="124">
        <f>IF(ISERROR(VLOOKUP($A93,NonEConsump,P$73,FALSE)/VLOOKUP($A93,IndCons,P$73,FALSE)),0,VLOOKUP($A93,NonEConsump,P$73,FALSE)/VLOOKUP($A93,IndCons,P$73,FALSE))</f>
        <v/>
      </c>
      <c r="Q93" s="124">
        <f>IF(ISERROR(VLOOKUP($A93,NonEConsump,Q$73,FALSE)/VLOOKUP($A93,IndCons,Q$73,FALSE)),0,VLOOKUP($A93,NonEConsump,Q$73,FALSE)/VLOOKUP($A93,IndCons,Q$73,FALSE))</f>
        <v/>
      </c>
      <c r="R93" s="124">
        <f>IF(ISERROR(VLOOKUP($A93,NonEConsump,R$73,FALSE)/VLOOKUP($A93,IndCons,R$73,FALSE)),0,VLOOKUP($A93,NonEConsump,R$73,FALSE)/VLOOKUP($A93,IndCons,R$73,FALSE))</f>
        <v/>
      </c>
      <c r="S93" s="124">
        <f>IF(ISERROR(VLOOKUP($A93,NonEConsump,S$73,FALSE)/VLOOKUP($A93,IndCons,S$73,FALSE)),0,VLOOKUP($A93,NonEConsump,S$73,FALSE)/VLOOKUP($A93,IndCons,S$73,FALSE))</f>
        <v/>
      </c>
      <c r="T93" s="124">
        <f>IF(ISERROR(VLOOKUP($A93,NonEConsump,T$73,FALSE)/VLOOKUP($A93,IndCons,T$73,FALSE)),0,VLOOKUP($A93,NonEConsump,T$73,FALSE)/VLOOKUP($A93,IndCons,T$73,FALSE))</f>
        <v/>
      </c>
      <c r="U93" s="124">
        <f>IF(ISERROR(VLOOKUP($A93,NonEConsump,U$73,FALSE)/VLOOKUP($A93,IndCons,U$73,FALSE)),0,VLOOKUP($A93,NonEConsump,U$73,FALSE)/VLOOKUP($A93,IndCons,U$73,FALSE))</f>
        <v/>
      </c>
      <c r="V93" s="124">
        <f>IF(ISERROR(VLOOKUP($A93,NonEConsump,V$73,FALSE)/VLOOKUP($A93,IndCons,V$73,FALSE)),0,VLOOKUP($A93,NonEConsump,V$73,FALSE)/VLOOKUP($A93,IndCons,V$73,FALSE))</f>
        <v/>
      </c>
      <c r="W93" s="124">
        <f>IF(ISERROR(VLOOKUP($A93,NonEConsump,W$73,FALSE)/VLOOKUP($A93,IndCons,W$73,FALSE)),0,VLOOKUP($A93,NonEConsump,W$73,FALSE)/VLOOKUP($A93,IndCons,W$73,FALSE))</f>
        <v/>
      </c>
      <c r="X93" s="124">
        <f>IF(ISERROR(VLOOKUP($A93,NonEConsump,X$73,FALSE)/VLOOKUP($A93,IndCons,X$73,FALSE)),0,VLOOKUP($A93,NonEConsump,X$73,FALSE)/VLOOKUP($A93,IndCons,X$73,FALSE))</f>
        <v/>
      </c>
      <c r="Y93" s="124">
        <f>IF(ISERROR(VLOOKUP($A93,NonEConsump,Y$73,FALSE)/VLOOKUP($A93,IndCons,Y$73,FALSE)),0,VLOOKUP($A93,NonEConsump,Y$73,FALSE)/VLOOKUP($A93,IndCons,Y$73,FALSE))</f>
        <v/>
      </c>
      <c r="Z93" s="124">
        <f>IF(ISERROR(VLOOKUP($A93,NonEConsump,Z$73,FALSE)/VLOOKUP($A93,IndCons,Z$73,FALSE)),0,VLOOKUP($A93,NonEConsump,Z$73,FALSE)/VLOOKUP($A93,IndCons,Z$73,FALSE))</f>
        <v/>
      </c>
      <c r="AA93" s="124">
        <f>IF(ISERROR(VLOOKUP($A93,NonEConsump,AA$73,FALSE)/VLOOKUP($A93,IndCons,AA$73,FALSE)),0,VLOOKUP($A93,NonEConsump,AA$73,FALSE)/VLOOKUP($A93,IndCons,AA$73,FALSE))</f>
        <v/>
      </c>
      <c r="AB93" s="124">
        <f>IF(ISERROR(VLOOKUP($A93,NonEConsump,AB$73,FALSE)/VLOOKUP($A93,IndCons,AB$73,FALSE)),0,VLOOKUP($A93,NonEConsump,AB$73,FALSE)/VLOOKUP($A93,IndCons,AB$73,FALSE))</f>
        <v/>
      </c>
      <c r="AC93" s="124">
        <f>IF(ISERROR(VLOOKUP($A93,NonEConsump,AC$73,FALSE)/VLOOKUP($A93,IndCons,AC$73,FALSE)),0,VLOOKUP($A93,NonEConsump,AC$73,FALSE)/VLOOKUP($A93,IndCons,AC$73,FALSE))</f>
        <v/>
      </c>
      <c r="AD93" s="124">
        <f>IF(ISERROR(VLOOKUP($A93,NonEConsump,AD$73,FALSE)/VLOOKUP($A93,IndCons,AD$73,FALSE)),0,VLOOKUP($A93,NonEConsump,AD$73,FALSE)/VLOOKUP($A93,IndCons,AD$73,FALSE))</f>
        <v/>
      </c>
      <c r="AE93" s="124" t="n"/>
      <c r="AF93" s="125" t="n"/>
    </row>
    <row r="94">
      <c r="A94" s="113" t="inlineStr">
        <is>
          <t>Crude Oil</t>
        </is>
      </c>
      <c r="B94" s="124">
        <f>IF(ISERROR(VLOOKUP($A94,NonEConsump,B$73,FALSE)/VLOOKUP($A94,IndCons,B$73,FALSE)),0,VLOOKUP($A94,NonEConsump,B$73,FALSE)/VLOOKUP($A94,IndCons,B$73,FALSE))</f>
        <v/>
      </c>
      <c r="C94" s="124">
        <f>IF(ISERROR(VLOOKUP($A94,NonEConsump,C$73,FALSE)/VLOOKUP($A94,IndCons,C$73,FALSE)),0,VLOOKUP($A94,NonEConsump,C$73,FALSE)/VLOOKUP($A94,IndCons,C$73,FALSE))</f>
        <v/>
      </c>
      <c r="D94" s="124">
        <f>IF(ISERROR(VLOOKUP($A94,NonEConsump,D$73,FALSE)/VLOOKUP($A94,IndCons,D$73,FALSE)),0,VLOOKUP($A94,NonEConsump,D$73,FALSE)/VLOOKUP($A94,IndCons,D$73,FALSE))</f>
        <v/>
      </c>
      <c r="E94" s="124">
        <f>IF(ISERROR(VLOOKUP($A94,NonEConsump,E$73,FALSE)/VLOOKUP($A94,IndCons,E$73,FALSE)),0,VLOOKUP($A94,NonEConsump,E$73,FALSE)/VLOOKUP($A94,IndCons,E$73,FALSE))</f>
        <v/>
      </c>
      <c r="F94" s="124">
        <f>IF(ISERROR(VLOOKUP($A94,NonEConsump,F$73,FALSE)/VLOOKUP($A94,IndCons,F$73,FALSE)),0,VLOOKUP($A94,NonEConsump,F$73,FALSE)/VLOOKUP($A94,IndCons,F$73,FALSE))</f>
        <v/>
      </c>
      <c r="G94" s="124">
        <f>IF(ISERROR(VLOOKUP($A94,NonEConsump,G$73,FALSE)/VLOOKUP($A94,IndCons,G$73,FALSE)),0,VLOOKUP($A94,NonEConsump,G$73,FALSE)/VLOOKUP($A94,IndCons,G$73,FALSE))</f>
        <v/>
      </c>
      <c r="H94" s="124">
        <f>IF(ISERROR(VLOOKUP($A94,NonEConsump,H$73,FALSE)/VLOOKUP($A94,IndCons,H$73,FALSE)),0,VLOOKUP($A94,NonEConsump,H$73,FALSE)/VLOOKUP($A94,IndCons,H$73,FALSE))</f>
        <v/>
      </c>
      <c r="I94" s="124">
        <f>IF(ISERROR(VLOOKUP($A94,NonEConsump,I$73,FALSE)/VLOOKUP($A94,IndCons,I$73,FALSE)),0,VLOOKUP($A94,NonEConsump,I$73,FALSE)/VLOOKUP($A94,IndCons,I$73,FALSE))</f>
        <v/>
      </c>
      <c r="J94" s="124">
        <f>IF(ISERROR(VLOOKUP($A94,NonEConsump,J$73,FALSE)/VLOOKUP($A94,IndCons,J$73,FALSE)),0,VLOOKUP($A94,NonEConsump,J$73,FALSE)/VLOOKUP($A94,IndCons,J$73,FALSE))</f>
        <v/>
      </c>
      <c r="K94" s="124">
        <f>IF(ISERROR(VLOOKUP($A94,NonEConsump,K$73,FALSE)/VLOOKUP($A94,IndCons,K$73,FALSE)),0,VLOOKUP($A94,NonEConsump,K$73,FALSE)/VLOOKUP($A94,IndCons,K$73,FALSE))</f>
        <v/>
      </c>
      <c r="L94" s="124">
        <f>IF(ISERROR(VLOOKUP($A94,NonEConsump,L$73,FALSE)/VLOOKUP($A94,IndCons,L$73,FALSE)),0,VLOOKUP($A94,NonEConsump,L$73,FALSE)/VLOOKUP($A94,IndCons,L$73,FALSE))</f>
        <v/>
      </c>
      <c r="M94" s="124">
        <f>IF(ISERROR(VLOOKUP($A94,NonEConsump,M$73,FALSE)/VLOOKUP($A94,IndCons,M$73,FALSE)),0,VLOOKUP($A94,NonEConsump,M$73,FALSE)/VLOOKUP($A94,IndCons,M$73,FALSE))</f>
        <v/>
      </c>
      <c r="N94" s="124">
        <f>IF(ISERROR(VLOOKUP($A94,NonEConsump,N$73,FALSE)/VLOOKUP($A94,IndCons,N$73,FALSE)),0,VLOOKUP($A94,NonEConsump,N$73,FALSE)/VLOOKUP($A94,IndCons,N$73,FALSE))</f>
        <v/>
      </c>
      <c r="O94" s="124">
        <f>IF(ISERROR(VLOOKUP($A94,NonEConsump,O$73,FALSE)/VLOOKUP($A94,IndCons,O$73,FALSE)),0,VLOOKUP($A94,NonEConsump,O$73,FALSE)/VLOOKUP($A94,IndCons,O$73,FALSE))</f>
        <v/>
      </c>
      <c r="P94" s="124">
        <f>IF(ISERROR(VLOOKUP($A94,NonEConsump,P$73,FALSE)/VLOOKUP($A94,IndCons,P$73,FALSE)),0,VLOOKUP($A94,NonEConsump,P$73,FALSE)/VLOOKUP($A94,IndCons,P$73,FALSE))</f>
        <v/>
      </c>
      <c r="Q94" s="124">
        <f>IF(ISERROR(VLOOKUP($A94,NonEConsump,Q$73,FALSE)/VLOOKUP($A94,IndCons,Q$73,FALSE)),0,VLOOKUP($A94,NonEConsump,Q$73,FALSE)/VLOOKUP($A94,IndCons,Q$73,FALSE))</f>
        <v/>
      </c>
      <c r="R94" s="124">
        <f>IF(ISERROR(VLOOKUP($A94,NonEConsump,R$73,FALSE)/VLOOKUP($A94,IndCons,R$73,FALSE)),0,VLOOKUP($A94,NonEConsump,R$73,FALSE)/VLOOKUP($A94,IndCons,R$73,FALSE))</f>
        <v/>
      </c>
      <c r="S94" s="124">
        <f>IF(ISERROR(VLOOKUP($A94,NonEConsump,S$73,FALSE)/VLOOKUP($A94,IndCons,S$73,FALSE)),0,VLOOKUP($A94,NonEConsump,S$73,FALSE)/VLOOKUP($A94,IndCons,S$73,FALSE))</f>
        <v/>
      </c>
      <c r="T94" s="124">
        <f>IF(ISERROR(VLOOKUP($A94,NonEConsump,T$73,FALSE)/VLOOKUP($A94,IndCons,T$73,FALSE)),0,VLOOKUP($A94,NonEConsump,T$73,FALSE)/VLOOKUP($A94,IndCons,T$73,FALSE))</f>
        <v/>
      </c>
      <c r="U94" s="124">
        <f>IF(ISERROR(VLOOKUP($A94,NonEConsump,U$73,FALSE)/VLOOKUP($A94,IndCons,U$73,FALSE)),0,VLOOKUP($A94,NonEConsump,U$73,FALSE)/VLOOKUP($A94,IndCons,U$73,FALSE))</f>
        <v/>
      </c>
      <c r="V94" s="124">
        <f>IF(ISERROR(VLOOKUP($A94,NonEConsump,V$73,FALSE)/VLOOKUP($A94,IndCons,V$73,FALSE)),0,VLOOKUP($A94,NonEConsump,V$73,FALSE)/VLOOKUP($A94,IndCons,V$73,FALSE))</f>
        <v/>
      </c>
      <c r="W94" s="124">
        <f>IF(ISERROR(VLOOKUP($A94,NonEConsump,W$73,FALSE)/VLOOKUP($A94,IndCons,W$73,FALSE)),0,VLOOKUP($A94,NonEConsump,W$73,FALSE)/VLOOKUP($A94,IndCons,W$73,FALSE))</f>
        <v/>
      </c>
      <c r="X94" s="124">
        <f>IF(ISERROR(VLOOKUP($A94,NonEConsump,X$73,FALSE)/VLOOKUP($A94,IndCons,X$73,FALSE)),0,VLOOKUP($A94,NonEConsump,X$73,FALSE)/VLOOKUP($A94,IndCons,X$73,FALSE))</f>
        <v/>
      </c>
      <c r="Y94" s="124">
        <f>IF(ISERROR(VLOOKUP($A94,NonEConsump,Y$73,FALSE)/VLOOKUP($A94,IndCons,Y$73,FALSE)),0,VLOOKUP($A94,NonEConsump,Y$73,FALSE)/VLOOKUP($A94,IndCons,Y$73,FALSE))</f>
        <v/>
      </c>
      <c r="Z94" s="124">
        <f>IF(ISERROR(VLOOKUP($A94,NonEConsump,Z$73,FALSE)/VLOOKUP($A94,IndCons,Z$73,FALSE)),0,VLOOKUP($A94,NonEConsump,Z$73,FALSE)/VLOOKUP($A94,IndCons,Z$73,FALSE))</f>
        <v/>
      </c>
      <c r="AA94" s="124">
        <f>IF(ISERROR(VLOOKUP($A94,NonEConsump,AA$73,FALSE)/VLOOKUP($A94,IndCons,AA$73,FALSE)),0,VLOOKUP($A94,NonEConsump,AA$73,FALSE)/VLOOKUP($A94,IndCons,AA$73,FALSE))</f>
        <v/>
      </c>
      <c r="AB94" s="124">
        <f>IF(ISERROR(VLOOKUP($A94,NonEConsump,AB$73,FALSE)/VLOOKUP($A94,IndCons,AB$73,FALSE)),0,VLOOKUP($A94,NonEConsump,AB$73,FALSE)/VLOOKUP($A94,IndCons,AB$73,FALSE))</f>
        <v/>
      </c>
      <c r="AC94" s="124">
        <f>IF(ISERROR(VLOOKUP($A94,NonEConsump,AC$73,FALSE)/VLOOKUP($A94,IndCons,AC$73,FALSE)),0,VLOOKUP($A94,NonEConsump,AC$73,FALSE)/VLOOKUP($A94,IndCons,AC$73,FALSE))</f>
        <v/>
      </c>
      <c r="AD94" s="124">
        <f>IF(ISERROR(VLOOKUP($A94,NonEConsump,AD$73,FALSE)/VLOOKUP($A94,IndCons,AD$73,FALSE)),0,VLOOKUP($A94,NonEConsump,AD$73,FALSE)/VLOOKUP($A94,IndCons,AD$73,FALSE))</f>
        <v/>
      </c>
      <c r="AE94" s="124" t="n"/>
      <c r="AF94" s="125" t="n"/>
    </row>
    <row r="95">
      <c r="A95" s="113" t="inlineStr">
        <is>
          <t>Kerosene</t>
        </is>
      </c>
      <c r="B95" s="124">
        <f>IF(ISERROR(VLOOKUP($A95,NonEConsump,B$73,FALSE)/VLOOKUP($A95,IndCons,B$73,FALSE)),0,VLOOKUP($A95,NonEConsump,B$73,FALSE)/VLOOKUP($A95,IndCons,B$73,FALSE))</f>
        <v/>
      </c>
      <c r="C95" s="124">
        <f>IF(ISERROR(VLOOKUP($A95,NonEConsump,C$73,FALSE)/VLOOKUP($A95,IndCons,C$73,FALSE)),0,VLOOKUP($A95,NonEConsump,C$73,FALSE)/VLOOKUP($A95,IndCons,C$73,FALSE))</f>
        <v/>
      </c>
      <c r="D95" s="124">
        <f>IF(ISERROR(VLOOKUP($A95,NonEConsump,D$73,FALSE)/VLOOKUP($A95,IndCons,D$73,FALSE)),0,VLOOKUP($A95,NonEConsump,D$73,FALSE)/VLOOKUP($A95,IndCons,D$73,FALSE))</f>
        <v/>
      </c>
      <c r="E95" s="124">
        <f>IF(ISERROR(VLOOKUP($A95,NonEConsump,E$73,FALSE)/VLOOKUP($A95,IndCons,E$73,FALSE)),0,VLOOKUP($A95,NonEConsump,E$73,FALSE)/VLOOKUP($A95,IndCons,E$73,FALSE))</f>
        <v/>
      </c>
      <c r="F95" s="124">
        <f>IF(ISERROR(VLOOKUP($A95,NonEConsump,F$73,FALSE)/VLOOKUP($A95,IndCons,F$73,FALSE)),0,VLOOKUP($A95,NonEConsump,F$73,FALSE)/VLOOKUP($A95,IndCons,F$73,FALSE))</f>
        <v/>
      </c>
      <c r="G95" s="124">
        <f>IF(ISERROR(VLOOKUP($A95,NonEConsump,G$73,FALSE)/VLOOKUP($A95,IndCons,G$73,FALSE)),0,VLOOKUP($A95,NonEConsump,G$73,FALSE)/VLOOKUP($A95,IndCons,G$73,FALSE))</f>
        <v/>
      </c>
      <c r="H95" s="124">
        <f>IF(ISERROR(VLOOKUP($A95,NonEConsump,H$73,FALSE)/VLOOKUP($A95,IndCons,H$73,FALSE)),0,VLOOKUP($A95,NonEConsump,H$73,FALSE)/VLOOKUP($A95,IndCons,H$73,FALSE))</f>
        <v/>
      </c>
      <c r="I95" s="124">
        <f>IF(ISERROR(VLOOKUP($A95,NonEConsump,I$73,FALSE)/VLOOKUP($A95,IndCons,I$73,FALSE)),0,VLOOKUP($A95,NonEConsump,I$73,FALSE)/VLOOKUP($A95,IndCons,I$73,FALSE))</f>
        <v/>
      </c>
      <c r="J95" s="124">
        <f>IF(ISERROR(VLOOKUP($A95,NonEConsump,J$73,FALSE)/VLOOKUP($A95,IndCons,J$73,FALSE)),0,VLOOKUP($A95,NonEConsump,J$73,FALSE)/VLOOKUP($A95,IndCons,J$73,FALSE))</f>
        <v/>
      </c>
      <c r="K95" s="124">
        <f>IF(ISERROR(VLOOKUP($A95,NonEConsump,K$73,FALSE)/VLOOKUP($A95,IndCons,K$73,FALSE)),0,VLOOKUP($A95,NonEConsump,K$73,FALSE)/VLOOKUP($A95,IndCons,K$73,FALSE))</f>
        <v/>
      </c>
      <c r="L95" s="124">
        <f>IF(ISERROR(VLOOKUP($A95,NonEConsump,L$73,FALSE)/VLOOKUP($A95,IndCons,L$73,FALSE)),0,VLOOKUP($A95,NonEConsump,L$73,FALSE)/VLOOKUP($A95,IndCons,L$73,FALSE))</f>
        <v/>
      </c>
      <c r="M95" s="124">
        <f>IF(ISERROR(VLOOKUP($A95,NonEConsump,M$73,FALSE)/VLOOKUP($A95,IndCons,M$73,FALSE)),0,VLOOKUP($A95,NonEConsump,M$73,FALSE)/VLOOKUP($A95,IndCons,M$73,FALSE))</f>
        <v/>
      </c>
      <c r="N95" s="124">
        <f>IF(ISERROR(VLOOKUP($A95,NonEConsump,N$73,FALSE)/VLOOKUP($A95,IndCons,N$73,FALSE)),0,VLOOKUP($A95,NonEConsump,N$73,FALSE)/VLOOKUP($A95,IndCons,N$73,FALSE))</f>
        <v/>
      </c>
      <c r="O95" s="124">
        <f>IF(ISERROR(VLOOKUP($A95,NonEConsump,O$73,FALSE)/VLOOKUP($A95,IndCons,O$73,FALSE)),0,VLOOKUP($A95,NonEConsump,O$73,FALSE)/VLOOKUP($A95,IndCons,O$73,FALSE))</f>
        <v/>
      </c>
      <c r="P95" s="124">
        <f>IF(ISERROR(VLOOKUP($A95,NonEConsump,P$73,FALSE)/VLOOKUP($A95,IndCons,P$73,FALSE)),0,VLOOKUP($A95,NonEConsump,P$73,FALSE)/VLOOKUP($A95,IndCons,P$73,FALSE))</f>
        <v/>
      </c>
      <c r="Q95" s="124">
        <f>IF(ISERROR(VLOOKUP($A95,NonEConsump,Q$73,FALSE)/VLOOKUP($A95,IndCons,Q$73,FALSE)),0,VLOOKUP($A95,NonEConsump,Q$73,FALSE)/VLOOKUP($A95,IndCons,Q$73,FALSE))</f>
        <v/>
      </c>
      <c r="R95" s="124">
        <f>IF(ISERROR(VLOOKUP($A95,NonEConsump,R$73,FALSE)/VLOOKUP($A95,IndCons,R$73,FALSE)),0,VLOOKUP($A95,NonEConsump,R$73,FALSE)/VLOOKUP($A95,IndCons,R$73,FALSE))</f>
        <v/>
      </c>
      <c r="S95" s="124">
        <f>IF(ISERROR(VLOOKUP($A95,NonEConsump,S$73,FALSE)/VLOOKUP($A95,IndCons,S$73,FALSE)),0,VLOOKUP($A95,NonEConsump,S$73,FALSE)/VLOOKUP($A95,IndCons,S$73,FALSE))</f>
        <v/>
      </c>
      <c r="T95" s="124">
        <f>IF(ISERROR(VLOOKUP($A95,NonEConsump,T$73,FALSE)/VLOOKUP($A95,IndCons,T$73,FALSE)),0,VLOOKUP($A95,NonEConsump,T$73,FALSE)/VLOOKUP($A95,IndCons,T$73,FALSE))</f>
        <v/>
      </c>
      <c r="U95" s="124">
        <f>IF(ISERROR(VLOOKUP($A95,NonEConsump,U$73,FALSE)/VLOOKUP($A95,IndCons,U$73,FALSE)),0,VLOOKUP($A95,NonEConsump,U$73,FALSE)/VLOOKUP($A95,IndCons,U$73,FALSE))</f>
        <v/>
      </c>
      <c r="V95" s="124">
        <f>IF(ISERROR(VLOOKUP($A95,NonEConsump,V$73,FALSE)/VLOOKUP($A95,IndCons,V$73,FALSE)),0,VLOOKUP($A95,NonEConsump,V$73,FALSE)/VLOOKUP($A95,IndCons,V$73,FALSE))</f>
        <v/>
      </c>
      <c r="W95" s="124">
        <f>IF(ISERROR(VLOOKUP($A95,NonEConsump,W$73,FALSE)/VLOOKUP($A95,IndCons,W$73,FALSE)),0,VLOOKUP($A95,NonEConsump,W$73,FALSE)/VLOOKUP($A95,IndCons,W$73,FALSE))</f>
        <v/>
      </c>
      <c r="X95" s="124">
        <f>IF(ISERROR(VLOOKUP($A95,NonEConsump,X$73,FALSE)/VLOOKUP($A95,IndCons,X$73,FALSE)),0,VLOOKUP($A95,NonEConsump,X$73,FALSE)/VLOOKUP($A95,IndCons,X$73,FALSE))</f>
        <v/>
      </c>
      <c r="Y95" s="124">
        <f>IF(ISERROR(VLOOKUP($A95,NonEConsump,Y$73,FALSE)/VLOOKUP($A95,IndCons,Y$73,FALSE)),0,VLOOKUP($A95,NonEConsump,Y$73,FALSE)/VLOOKUP($A95,IndCons,Y$73,FALSE))</f>
        <v/>
      </c>
      <c r="Z95" s="124">
        <f>IF(ISERROR(VLOOKUP($A95,NonEConsump,Z$73,FALSE)/VLOOKUP($A95,IndCons,Z$73,FALSE)),0,VLOOKUP($A95,NonEConsump,Z$73,FALSE)/VLOOKUP($A95,IndCons,Z$73,FALSE))</f>
        <v/>
      </c>
      <c r="AA95" s="124">
        <f>IF(ISERROR(VLOOKUP($A95,NonEConsump,AA$73,FALSE)/VLOOKUP($A95,IndCons,AA$73,FALSE)),0,VLOOKUP($A95,NonEConsump,AA$73,FALSE)/VLOOKUP($A95,IndCons,AA$73,FALSE))</f>
        <v/>
      </c>
      <c r="AB95" s="124">
        <f>IF(ISERROR(VLOOKUP($A95,NonEConsump,AB$73,FALSE)/VLOOKUP($A95,IndCons,AB$73,FALSE)),0,VLOOKUP($A95,NonEConsump,AB$73,FALSE)/VLOOKUP($A95,IndCons,AB$73,FALSE))</f>
        <v/>
      </c>
      <c r="AC95" s="124">
        <f>IF(ISERROR(VLOOKUP($A95,NonEConsump,AC$73,FALSE)/VLOOKUP($A95,IndCons,AC$73,FALSE)),0,VLOOKUP($A95,NonEConsump,AC$73,FALSE)/VLOOKUP($A95,IndCons,AC$73,FALSE))</f>
        <v/>
      </c>
      <c r="AD95" s="124">
        <f>IF(ISERROR(VLOOKUP($A95,NonEConsump,AD$73,FALSE)/VLOOKUP($A95,IndCons,AD$73,FALSE)),0,VLOOKUP($A95,NonEConsump,AD$73,FALSE)/VLOOKUP($A95,IndCons,AD$73,FALSE))</f>
        <v/>
      </c>
      <c r="AE95" s="124" t="n"/>
      <c r="AF95" s="125" t="n"/>
    </row>
    <row r="96">
      <c r="A96" s="113" t="inlineStr">
        <is>
          <t>Motor Gasoline</t>
        </is>
      </c>
      <c r="B96" s="124">
        <f>IF(ISERROR(VLOOKUP($A96,NonEConsump,B$73,FALSE)/VLOOKUP($A96,IndCons,B$73,FALSE)),0,VLOOKUP($A96,NonEConsump,B$73,FALSE)/VLOOKUP($A96,IndCons,B$73,FALSE))</f>
        <v/>
      </c>
      <c r="C96" s="124">
        <f>IF(ISERROR(VLOOKUP($A96,NonEConsump,C$73,FALSE)/VLOOKUP($A96,IndCons,C$73,FALSE)),0,VLOOKUP($A96,NonEConsump,C$73,FALSE)/VLOOKUP($A96,IndCons,C$73,FALSE))</f>
        <v/>
      </c>
      <c r="D96" s="124">
        <f>IF(ISERROR(VLOOKUP($A96,NonEConsump,D$73,FALSE)/VLOOKUP($A96,IndCons,D$73,FALSE)),0,VLOOKUP($A96,NonEConsump,D$73,FALSE)/VLOOKUP($A96,IndCons,D$73,FALSE))</f>
        <v/>
      </c>
      <c r="E96" s="124">
        <f>IF(ISERROR(VLOOKUP($A96,NonEConsump,E$73,FALSE)/VLOOKUP($A96,IndCons,E$73,FALSE)),0,VLOOKUP($A96,NonEConsump,E$73,FALSE)/VLOOKUP($A96,IndCons,E$73,FALSE))</f>
        <v/>
      </c>
      <c r="F96" s="124">
        <f>IF(ISERROR(VLOOKUP($A96,NonEConsump,F$73,FALSE)/VLOOKUP($A96,IndCons,F$73,FALSE)),0,VLOOKUP($A96,NonEConsump,F$73,FALSE)/VLOOKUP($A96,IndCons,F$73,FALSE))</f>
        <v/>
      </c>
      <c r="G96" s="124">
        <f>IF(ISERROR(VLOOKUP($A96,NonEConsump,G$73,FALSE)/VLOOKUP($A96,IndCons,G$73,FALSE)),0,VLOOKUP($A96,NonEConsump,G$73,FALSE)/VLOOKUP($A96,IndCons,G$73,FALSE))</f>
        <v/>
      </c>
      <c r="H96" s="124">
        <f>IF(ISERROR(VLOOKUP($A96,NonEConsump,H$73,FALSE)/VLOOKUP($A96,IndCons,H$73,FALSE)),0,VLOOKUP($A96,NonEConsump,H$73,FALSE)/VLOOKUP($A96,IndCons,H$73,FALSE))</f>
        <v/>
      </c>
      <c r="I96" s="124">
        <f>IF(ISERROR(VLOOKUP($A96,NonEConsump,I$73,FALSE)/VLOOKUP($A96,IndCons,I$73,FALSE)),0,VLOOKUP($A96,NonEConsump,I$73,FALSE)/VLOOKUP($A96,IndCons,I$73,FALSE))</f>
        <v/>
      </c>
      <c r="J96" s="124">
        <f>IF(ISERROR(VLOOKUP($A96,NonEConsump,J$73,FALSE)/VLOOKUP($A96,IndCons,J$73,FALSE)),0,VLOOKUP($A96,NonEConsump,J$73,FALSE)/VLOOKUP($A96,IndCons,J$73,FALSE))</f>
        <v/>
      </c>
      <c r="K96" s="124">
        <f>IF(ISERROR(VLOOKUP($A96,NonEConsump,K$73,FALSE)/VLOOKUP($A96,IndCons,K$73,FALSE)),0,VLOOKUP($A96,NonEConsump,K$73,FALSE)/VLOOKUP($A96,IndCons,K$73,FALSE))</f>
        <v/>
      </c>
      <c r="L96" s="124">
        <f>IF(ISERROR(VLOOKUP($A96,NonEConsump,L$73,FALSE)/VLOOKUP($A96,IndCons,L$73,FALSE)),0,VLOOKUP($A96,NonEConsump,L$73,FALSE)/VLOOKUP($A96,IndCons,L$73,FALSE))</f>
        <v/>
      </c>
      <c r="M96" s="124">
        <f>IF(ISERROR(VLOOKUP($A96,NonEConsump,M$73,FALSE)/VLOOKUP($A96,IndCons,M$73,FALSE)),0,VLOOKUP($A96,NonEConsump,M$73,FALSE)/VLOOKUP($A96,IndCons,M$73,FALSE))</f>
        <v/>
      </c>
      <c r="N96" s="124">
        <f>IF(ISERROR(VLOOKUP($A96,NonEConsump,N$73,FALSE)/VLOOKUP($A96,IndCons,N$73,FALSE)),0,VLOOKUP($A96,NonEConsump,N$73,FALSE)/VLOOKUP($A96,IndCons,N$73,FALSE))</f>
        <v/>
      </c>
      <c r="O96" s="124">
        <f>IF(ISERROR(VLOOKUP($A96,NonEConsump,O$73,FALSE)/VLOOKUP($A96,IndCons,O$73,FALSE)),0,VLOOKUP($A96,NonEConsump,O$73,FALSE)/VLOOKUP($A96,IndCons,O$73,FALSE))</f>
        <v/>
      </c>
      <c r="P96" s="124">
        <f>IF(ISERROR(VLOOKUP($A96,NonEConsump,P$73,FALSE)/VLOOKUP($A96,IndCons,P$73,FALSE)),0,VLOOKUP($A96,NonEConsump,P$73,FALSE)/VLOOKUP($A96,IndCons,P$73,FALSE))</f>
        <v/>
      </c>
      <c r="Q96" s="124">
        <f>IF(ISERROR(VLOOKUP($A96,NonEConsump,Q$73,FALSE)/VLOOKUP($A96,IndCons,Q$73,FALSE)),0,VLOOKUP($A96,NonEConsump,Q$73,FALSE)/VLOOKUP($A96,IndCons,Q$73,FALSE))</f>
        <v/>
      </c>
      <c r="R96" s="124">
        <f>IF(ISERROR(VLOOKUP($A96,NonEConsump,R$73,FALSE)/VLOOKUP($A96,IndCons,R$73,FALSE)),0,VLOOKUP($A96,NonEConsump,R$73,FALSE)/VLOOKUP($A96,IndCons,R$73,FALSE))</f>
        <v/>
      </c>
      <c r="S96" s="124">
        <f>IF(ISERROR(VLOOKUP($A96,NonEConsump,S$73,FALSE)/VLOOKUP($A96,IndCons,S$73,FALSE)),0,VLOOKUP($A96,NonEConsump,S$73,FALSE)/VLOOKUP($A96,IndCons,S$73,FALSE))</f>
        <v/>
      </c>
      <c r="T96" s="124">
        <f>IF(ISERROR(VLOOKUP($A96,NonEConsump,T$73,FALSE)/VLOOKUP($A96,IndCons,T$73,FALSE)),0,VLOOKUP($A96,NonEConsump,T$73,FALSE)/VLOOKUP($A96,IndCons,T$73,FALSE))</f>
        <v/>
      </c>
      <c r="U96" s="124">
        <f>IF(ISERROR(VLOOKUP($A96,NonEConsump,U$73,FALSE)/VLOOKUP($A96,IndCons,U$73,FALSE)),0,VLOOKUP($A96,NonEConsump,U$73,FALSE)/VLOOKUP($A96,IndCons,U$73,FALSE))</f>
        <v/>
      </c>
      <c r="V96" s="124">
        <f>IF(ISERROR(VLOOKUP($A96,NonEConsump,V$73,FALSE)/VLOOKUP($A96,IndCons,V$73,FALSE)),0,VLOOKUP($A96,NonEConsump,V$73,FALSE)/VLOOKUP($A96,IndCons,V$73,FALSE))</f>
        <v/>
      </c>
      <c r="W96" s="124">
        <f>IF(ISERROR(VLOOKUP($A96,NonEConsump,W$73,FALSE)/VLOOKUP($A96,IndCons,W$73,FALSE)),0,VLOOKUP($A96,NonEConsump,W$73,FALSE)/VLOOKUP($A96,IndCons,W$73,FALSE))</f>
        <v/>
      </c>
      <c r="X96" s="124">
        <f>IF(ISERROR(VLOOKUP($A96,NonEConsump,X$73,FALSE)/VLOOKUP($A96,IndCons,X$73,FALSE)),0,VLOOKUP($A96,NonEConsump,X$73,FALSE)/VLOOKUP($A96,IndCons,X$73,FALSE))</f>
        <v/>
      </c>
      <c r="Y96" s="124">
        <f>IF(ISERROR(VLOOKUP($A96,NonEConsump,Y$73,FALSE)/VLOOKUP($A96,IndCons,Y$73,FALSE)),0,VLOOKUP($A96,NonEConsump,Y$73,FALSE)/VLOOKUP($A96,IndCons,Y$73,FALSE))</f>
        <v/>
      </c>
      <c r="Z96" s="124">
        <f>IF(ISERROR(VLOOKUP($A96,NonEConsump,Z$73,FALSE)/VLOOKUP($A96,IndCons,Z$73,FALSE)),0,VLOOKUP($A96,NonEConsump,Z$73,FALSE)/VLOOKUP($A96,IndCons,Z$73,FALSE))</f>
        <v/>
      </c>
      <c r="AA96" s="124">
        <f>IF(ISERROR(VLOOKUP($A96,NonEConsump,AA$73,FALSE)/VLOOKUP($A96,IndCons,AA$73,FALSE)),0,VLOOKUP($A96,NonEConsump,AA$73,FALSE)/VLOOKUP($A96,IndCons,AA$73,FALSE))</f>
        <v/>
      </c>
      <c r="AB96" s="124">
        <f>IF(ISERROR(VLOOKUP($A96,NonEConsump,AB$73,FALSE)/VLOOKUP($A96,IndCons,AB$73,FALSE)),0,VLOOKUP($A96,NonEConsump,AB$73,FALSE)/VLOOKUP($A96,IndCons,AB$73,FALSE))</f>
        <v/>
      </c>
      <c r="AC96" s="124">
        <f>IF(ISERROR(VLOOKUP($A96,NonEConsump,AC$73,FALSE)/VLOOKUP($A96,IndCons,AC$73,FALSE)),0,VLOOKUP($A96,NonEConsump,AC$73,FALSE)/VLOOKUP($A96,IndCons,AC$73,FALSE))</f>
        <v/>
      </c>
      <c r="AD96" s="124">
        <f>IF(ISERROR(VLOOKUP($A96,NonEConsump,AD$73,FALSE)/VLOOKUP($A96,IndCons,AD$73,FALSE)),0,VLOOKUP($A96,NonEConsump,AD$73,FALSE)/VLOOKUP($A96,IndCons,AD$73,FALSE))</f>
        <v/>
      </c>
      <c r="AE96" s="124" t="n"/>
      <c r="AF96" s="125" t="n"/>
    </row>
    <row r="97">
      <c r="A97" s="113" t="inlineStr">
        <is>
          <t>Motor Gasoline Blending Components</t>
        </is>
      </c>
      <c r="B97" s="124">
        <f>IF(ISERROR(VLOOKUP($A97,NonEConsump,B$73,FALSE)/VLOOKUP($A97,IndCons,B$73,FALSE)),0,VLOOKUP($A97,NonEConsump,B$73,FALSE)/VLOOKUP($A97,IndCons,B$73,FALSE))</f>
        <v/>
      </c>
      <c r="C97" s="124">
        <f>IF(ISERROR(VLOOKUP($A97,NonEConsump,C$73,FALSE)/VLOOKUP($A97,IndCons,C$73,FALSE)),0,VLOOKUP($A97,NonEConsump,C$73,FALSE)/VLOOKUP($A97,IndCons,C$73,FALSE))</f>
        <v/>
      </c>
      <c r="D97" s="124">
        <f>IF(ISERROR(VLOOKUP($A97,NonEConsump,D$73,FALSE)/VLOOKUP($A97,IndCons,D$73,FALSE)),0,VLOOKUP($A97,NonEConsump,D$73,FALSE)/VLOOKUP($A97,IndCons,D$73,FALSE))</f>
        <v/>
      </c>
      <c r="E97" s="124">
        <f>IF(ISERROR(VLOOKUP($A97,NonEConsump,E$73,FALSE)/VLOOKUP($A97,IndCons,E$73,FALSE)),0,VLOOKUP($A97,NonEConsump,E$73,FALSE)/VLOOKUP($A97,IndCons,E$73,FALSE))</f>
        <v/>
      </c>
      <c r="F97" s="124">
        <f>IF(ISERROR(VLOOKUP($A97,NonEConsump,F$73,FALSE)/VLOOKUP($A97,IndCons,F$73,FALSE)),0,VLOOKUP($A97,NonEConsump,F$73,FALSE)/VLOOKUP($A97,IndCons,F$73,FALSE))</f>
        <v/>
      </c>
      <c r="G97" s="124">
        <f>IF(ISERROR(VLOOKUP($A97,NonEConsump,G$73,FALSE)/VLOOKUP($A97,IndCons,G$73,FALSE)),0,VLOOKUP($A97,NonEConsump,G$73,FALSE)/VLOOKUP($A97,IndCons,G$73,FALSE))</f>
        <v/>
      </c>
      <c r="H97" s="124">
        <f>IF(ISERROR(VLOOKUP($A97,NonEConsump,H$73,FALSE)/VLOOKUP($A97,IndCons,H$73,FALSE)),0,VLOOKUP($A97,NonEConsump,H$73,FALSE)/VLOOKUP($A97,IndCons,H$73,FALSE))</f>
        <v/>
      </c>
      <c r="I97" s="124">
        <f>IF(ISERROR(VLOOKUP($A97,NonEConsump,I$73,FALSE)/VLOOKUP($A97,IndCons,I$73,FALSE)),0,VLOOKUP($A97,NonEConsump,I$73,FALSE)/VLOOKUP($A97,IndCons,I$73,FALSE))</f>
        <v/>
      </c>
      <c r="J97" s="124">
        <f>IF(ISERROR(VLOOKUP($A97,NonEConsump,J$73,FALSE)/VLOOKUP($A97,IndCons,J$73,FALSE)),0,VLOOKUP($A97,NonEConsump,J$73,FALSE)/VLOOKUP($A97,IndCons,J$73,FALSE))</f>
        <v/>
      </c>
      <c r="K97" s="124">
        <f>IF(ISERROR(VLOOKUP($A97,NonEConsump,K$73,FALSE)/VLOOKUP($A97,IndCons,K$73,FALSE)),0,VLOOKUP($A97,NonEConsump,K$73,FALSE)/VLOOKUP($A97,IndCons,K$73,FALSE))</f>
        <v/>
      </c>
      <c r="L97" s="124">
        <f>IF(ISERROR(VLOOKUP($A97,NonEConsump,L$73,FALSE)/VLOOKUP($A97,IndCons,L$73,FALSE)),0,VLOOKUP($A97,NonEConsump,L$73,FALSE)/VLOOKUP($A97,IndCons,L$73,FALSE))</f>
        <v/>
      </c>
      <c r="M97" s="124">
        <f>IF(ISERROR(VLOOKUP($A97,NonEConsump,M$73,FALSE)/VLOOKUP($A97,IndCons,M$73,FALSE)),0,VLOOKUP($A97,NonEConsump,M$73,FALSE)/VLOOKUP($A97,IndCons,M$73,FALSE))</f>
        <v/>
      </c>
      <c r="N97" s="124">
        <f>IF(ISERROR(VLOOKUP($A97,NonEConsump,N$73,FALSE)/VLOOKUP($A97,IndCons,N$73,FALSE)),0,VLOOKUP($A97,NonEConsump,N$73,FALSE)/VLOOKUP($A97,IndCons,N$73,FALSE))</f>
        <v/>
      </c>
      <c r="O97" s="124">
        <f>IF(ISERROR(VLOOKUP($A97,NonEConsump,O$73,FALSE)/VLOOKUP($A97,IndCons,O$73,FALSE)),0,VLOOKUP($A97,NonEConsump,O$73,FALSE)/VLOOKUP($A97,IndCons,O$73,FALSE))</f>
        <v/>
      </c>
      <c r="P97" s="124">
        <f>IF(ISERROR(VLOOKUP($A97,NonEConsump,P$73,FALSE)/VLOOKUP($A97,IndCons,P$73,FALSE)),0,VLOOKUP($A97,NonEConsump,P$73,FALSE)/VLOOKUP($A97,IndCons,P$73,FALSE))</f>
        <v/>
      </c>
      <c r="Q97" s="124">
        <f>IF(ISERROR(VLOOKUP($A97,NonEConsump,Q$73,FALSE)/VLOOKUP($A97,IndCons,Q$73,FALSE)),0,VLOOKUP($A97,NonEConsump,Q$73,FALSE)/VLOOKUP($A97,IndCons,Q$73,FALSE))</f>
        <v/>
      </c>
      <c r="R97" s="124">
        <f>IF(ISERROR(VLOOKUP($A97,NonEConsump,R$73,FALSE)/VLOOKUP($A97,IndCons,R$73,FALSE)),0,VLOOKUP($A97,NonEConsump,R$73,FALSE)/VLOOKUP($A97,IndCons,R$73,FALSE))</f>
        <v/>
      </c>
      <c r="S97" s="124">
        <f>IF(ISERROR(VLOOKUP($A97,NonEConsump,S$73,FALSE)/VLOOKUP($A97,IndCons,S$73,FALSE)),0,VLOOKUP($A97,NonEConsump,S$73,FALSE)/VLOOKUP($A97,IndCons,S$73,FALSE))</f>
        <v/>
      </c>
      <c r="T97" s="124">
        <f>IF(ISERROR(VLOOKUP($A97,NonEConsump,T$73,FALSE)/VLOOKUP($A97,IndCons,T$73,FALSE)),0,VLOOKUP($A97,NonEConsump,T$73,FALSE)/VLOOKUP($A97,IndCons,T$73,FALSE))</f>
        <v/>
      </c>
      <c r="U97" s="124">
        <f>IF(ISERROR(VLOOKUP($A97,NonEConsump,U$73,FALSE)/VLOOKUP($A97,IndCons,U$73,FALSE)),0,VLOOKUP($A97,NonEConsump,U$73,FALSE)/VLOOKUP($A97,IndCons,U$73,FALSE))</f>
        <v/>
      </c>
      <c r="V97" s="124">
        <f>IF(ISERROR(VLOOKUP($A97,NonEConsump,V$73,FALSE)/VLOOKUP($A97,IndCons,V$73,FALSE)),0,VLOOKUP($A97,NonEConsump,V$73,FALSE)/VLOOKUP($A97,IndCons,V$73,FALSE))</f>
        <v/>
      </c>
      <c r="W97" s="124">
        <f>IF(ISERROR(VLOOKUP($A97,NonEConsump,W$73,FALSE)/VLOOKUP($A97,IndCons,W$73,FALSE)),0,VLOOKUP($A97,NonEConsump,W$73,FALSE)/VLOOKUP($A97,IndCons,W$73,FALSE))</f>
        <v/>
      </c>
      <c r="X97" s="124">
        <f>IF(ISERROR(VLOOKUP($A97,NonEConsump,X$73,FALSE)/VLOOKUP($A97,IndCons,X$73,FALSE)),0,VLOOKUP($A97,NonEConsump,X$73,FALSE)/VLOOKUP($A97,IndCons,X$73,FALSE))</f>
        <v/>
      </c>
      <c r="Y97" s="124">
        <f>IF(ISERROR(VLOOKUP($A97,NonEConsump,Y$73,FALSE)/VLOOKUP($A97,IndCons,Y$73,FALSE)),0,VLOOKUP($A97,NonEConsump,Y$73,FALSE)/VLOOKUP($A97,IndCons,Y$73,FALSE))</f>
        <v/>
      </c>
      <c r="Z97" s="124">
        <f>IF(ISERROR(VLOOKUP($A97,NonEConsump,Z$73,FALSE)/VLOOKUP($A97,IndCons,Z$73,FALSE)),0,VLOOKUP($A97,NonEConsump,Z$73,FALSE)/VLOOKUP($A97,IndCons,Z$73,FALSE))</f>
        <v/>
      </c>
      <c r="AA97" s="124">
        <f>IF(ISERROR(VLOOKUP($A97,NonEConsump,AA$73,FALSE)/VLOOKUP($A97,IndCons,AA$73,FALSE)),0,VLOOKUP($A97,NonEConsump,AA$73,FALSE)/VLOOKUP($A97,IndCons,AA$73,FALSE))</f>
        <v/>
      </c>
      <c r="AB97" s="124">
        <f>IF(ISERROR(VLOOKUP($A97,NonEConsump,AB$73,FALSE)/VLOOKUP($A97,IndCons,AB$73,FALSE)),0,VLOOKUP($A97,NonEConsump,AB$73,FALSE)/VLOOKUP($A97,IndCons,AB$73,FALSE))</f>
        <v/>
      </c>
      <c r="AC97" s="124">
        <f>IF(ISERROR(VLOOKUP($A97,NonEConsump,AC$73,FALSE)/VLOOKUP($A97,IndCons,AC$73,FALSE)),0,VLOOKUP($A97,NonEConsump,AC$73,FALSE)/VLOOKUP($A97,IndCons,AC$73,FALSE))</f>
        <v/>
      </c>
      <c r="AD97" s="124">
        <f>IF(ISERROR(VLOOKUP($A97,NonEConsump,AD$73,FALSE)/VLOOKUP($A97,IndCons,AD$73,FALSE)),0,VLOOKUP($A97,NonEConsump,AD$73,FALSE)/VLOOKUP($A97,IndCons,AD$73,FALSE))</f>
        <v/>
      </c>
      <c r="AE97" s="124" t="n"/>
      <c r="AF97" s="125" t="n"/>
    </row>
    <row r="98" ht="14" customHeight="1" s="159" thickBot="1">
      <c r="A98" s="113" t="inlineStr">
        <is>
          <t>Unfinished Oils</t>
        </is>
      </c>
      <c r="B98" s="124">
        <f>IF(ISERROR(VLOOKUP($A98,NonEConsump,B$73,FALSE)/VLOOKUP($A98,IndCons,B$73,FALSE)),0,VLOOKUP($A98,NonEConsump,B$73,FALSE)/VLOOKUP($A98,IndCons,B$73,FALSE))</f>
        <v/>
      </c>
      <c r="C98" s="124">
        <f>IF(ISERROR(VLOOKUP($A98,NonEConsump,C$73,FALSE)/VLOOKUP($A98,IndCons,C$73,FALSE)),0,VLOOKUP($A98,NonEConsump,C$73,FALSE)/VLOOKUP($A98,IndCons,C$73,FALSE))</f>
        <v/>
      </c>
      <c r="D98" s="124">
        <f>IF(ISERROR(VLOOKUP($A98,NonEConsump,D$73,FALSE)/VLOOKUP($A98,IndCons,D$73,FALSE)),0,VLOOKUP($A98,NonEConsump,D$73,FALSE)/VLOOKUP($A98,IndCons,D$73,FALSE))</f>
        <v/>
      </c>
      <c r="E98" s="124">
        <f>IF(ISERROR(VLOOKUP($A98,NonEConsump,E$73,FALSE)/VLOOKUP($A98,IndCons,E$73,FALSE)),0,VLOOKUP($A98,NonEConsump,E$73,FALSE)/VLOOKUP($A98,IndCons,E$73,FALSE))</f>
        <v/>
      </c>
      <c r="F98" s="124">
        <f>IF(ISERROR(VLOOKUP($A98,NonEConsump,F$73,FALSE)/VLOOKUP($A98,IndCons,F$73,FALSE)),0,VLOOKUP($A98,NonEConsump,F$73,FALSE)/VLOOKUP($A98,IndCons,F$73,FALSE))</f>
        <v/>
      </c>
      <c r="G98" s="124">
        <f>IF(ISERROR(VLOOKUP($A98,NonEConsump,G$73,FALSE)/VLOOKUP($A98,IndCons,G$73,FALSE)),0,VLOOKUP($A98,NonEConsump,G$73,FALSE)/VLOOKUP($A98,IndCons,G$73,FALSE))</f>
        <v/>
      </c>
      <c r="H98" s="124">
        <f>IF(ISERROR(VLOOKUP($A98,NonEConsump,H$73,FALSE)/VLOOKUP($A98,IndCons,H$73,FALSE)),0,VLOOKUP($A98,NonEConsump,H$73,FALSE)/VLOOKUP($A98,IndCons,H$73,FALSE))</f>
        <v/>
      </c>
      <c r="I98" s="124">
        <f>IF(ISERROR(VLOOKUP($A98,NonEConsump,I$73,FALSE)/VLOOKUP($A98,IndCons,I$73,FALSE)),0,VLOOKUP($A98,NonEConsump,I$73,FALSE)/VLOOKUP($A98,IndCons,I$73,FALSE))</f>
        <v/>
      </c>
      <c r="J98" s="124">
        <f>IF(ISERROR(VLOOKUP($A98,NonEConsump,J$73,FALSE)/VLOOKUP($A98,IndCons,J$73,FALSE)),0,VLOOKUP($A98,NonEConsump,J$73,FALSE)/VLOOKUP($A98,IndCons,J$73,FALSE))</f>
        <v/>
      </c>
      <c r="K98" s="124">
        <f>IF(ISERROR(VLOOKUP($A98,NonEConsump,K$73,FALSE)/VLOOKUP($A98,IndCons,K$73,FALSE)),0,VLOOKUP($A98,NonEConsump,K$73,FALSE)/VLOOKUP($A98,IndCons,K$73,FALSE))</f>
        <v/>
      </c>
      <c r="L98" s="124">
        <f>IF(ISERROR(VLOOKUP($A98,NonEConsump,L$73,FALSE)/VLOOKUP($A98,IndCons,L$73,FALSE)),0,VLOOKUP($A98,NonEConsump,L$73,FALSE)/VLOOKUP($A98,IndCons,L$73,FALSE))</f>
        <v/>
      </c>
      <c r="M98" s="124">
        <f>IF(ISERROR(VLOOKUP($A98,NonEConsump,M$73,FALSE)/VLOOKUP($A98,IndCons,M$73,FALSE)),0,VLOOKUP($A98,NonEConsump,M$73,FALSE)/VLOOKUP($A98,IndCons,M$73,FALSE))</f>
        <v/>
      </c>
      <c r="N98" s="124">
        <f>IF(ISERROR(VLOOKUP($A98,NonEConsump,N$73,FALSE)/VLOOKUP($A98,IndCons,N$73,FALSE)),0,VLOOKUP($A98,NonEConsump,N$73,FALSE)/VLOOKUP($A98,IndCons,N$73,FALSE))</f>
        <v/>
      </c>
      <c r="O98" s="124">
        <f>IF(ISERROR(VLOOKUP($A98,NonEConsump,O$73,FALSE)/VLOOKUP($A98,IndCons,O$73,FALSE)),0,VLOOKUP($A98,NonEConsump,O$73,FALSE)/VLOOKUP($A98,IndCons,O$73,FALSE))</f>
        <v/>
      </c>
      <c r="P98" s="124">
        <f>IF(ISERROR(VLOOKUP($A98,NonEConsump,P$73,FALSE)/VLOOKUP($A98,IndCons,P$73,FALSE)),0,VLOOKUP($A98,NonEConsump,P$73,FALSE)/VLOOKUP($A98,IndCons,P$73,FALSE))</f>
        <v/>
      </c>
      <c r="Q98" s="124">
        <f>IF(ISERROR(VLOOKUP($A98,NonEConsump,Q$73,FALSE)/VLOOKUP($A98,IndCons,Q$73,FALSE)),0,VLOOKUP($A98,NonEConsump,Q$73,FALSE)/VLOOKUP($A98,IndCons,Q$73,FALSE))</f>
        <v/>
      </c>
      <c r="R98" s="124">
        <f>IF(ISERROR(VLOOKUP($A98,NonEConsump,R$73,FALSE)/VLOOKUP($A98,IndCons,R$73,FALSE)),0,VLOOKUP($A98,NonEConsump,R$73,FALSE)/VLOOKUP($A98,IndCons,R$73,FALSE))</f>
        <v/>
      </c>
      <c r="S98" s="124">
        <f>IF(ISERROR(VLOOKUP($A98,NonEConsump,S$73,FALSE)/VLOOKUP($A98,IndCons,S$73,FALSE)),0,VLOOKUP($A98,NonEConsump,S$73,FALSE)/VLOOKUP($A98,IndCons,S$73,FALSE))</f>
        <v/>
      </c>
      <c r="T98" s="124">
        <f>IF(ISERROR(VLOOKUP($A98,NonEConsump,T$73,FALSE)/VLOOKUP($A98,IndCons,T$73,FALSE)),0,VLOOKUP($A98,NonEConsump,T$73,FALSE)/VLOOKUP($A98,IndCons,T$73,FALSE))</f>
        <v/>
      </c>
      <c r="U98" s="124">
        <f>IF(ISERROR(VLOOKUP($A98,NonEConsump,U$73,FALSE)/VLOOKUP($A98,IndCons,U$73,FALSE)),0,VLOOKUP($A98,NonEConsump,U$73,FALSE)/VLOOKUP($A98,IndCons,U$73,FALSE))</f>
        <v/>
      </c>
      <c r="V98" s="124">
        <f>IF(ISERROR(VLOOKUP($A98,NonEConsump,V$73,FALSE)/VLOOKUP($A98,IndCons,V$73,FALSE)),0,VLOOKUP($A98,NonEConsump,V$73,FALSE)/VLOOKUP($A98,IndCons,V$73,FALSE))</f>
        <v/>
      </c>
      <c r="W98" s="124">
        <f>IF(ISERROR(VLOOKUP($A98,NonEConsump,W$73,FALSE)/VLOOKUP($A98,IndCons,W$73,FALSE)),0,VLOOKUP($A98,NonEConsump,W$73,FALSE)/VLOOKUP($A98,IndCons,W$73,FALSE))</f>
        <v/>
      </c>
      <c r="X98" s="124">
        <f>IF(ISERROR(VLOOKUP($A98,NonEConsump,X$73,FALSE)/VLOOKUP($A98,IndCons,X$73,FALSE)),0,VLOOKUP($A98,NonEConsump,X$73,FALSE)/VLOOKUP($A98,IndCons,X$73,FALSE))</f>
        <v/>
      </c>
      <c r="Y98" s="124">
        <f>IF(ISERROR(VLOOKUP($A98,NonEConsump,Y$73,FALSE)/VLOOKUP($A98,IndCons,Y$73,FALSE)),0,VLOOKUP($A98,NonEConsump,Y$73,FALSE)/VLOOKUP($A98,IndCons,Y$73,FALSE))</f>
        <v/>
      </c>
      <c r="Z98" s="124">
        <f>IF(ISERROR(VLOOKUP($A98,NonEConsump,Z$73,FALSE)/VLOOKUP($A98,IndCons,Z$73,FALSE)),0,VLOOKUP($A98,NonEConsump,Z$73,FALSE)/VLOOKUP($A98,IndCons,Z$73,FALSE))</f>
        <v/>
      </c>
      <c r="AA98" s="124">
        <f>IF(ISERROR(VLOOKUP($A98,NonEConsump,AA$73,FALSE)/VLOOKUP($A98,IndCons,AA$73,FALSE)),0,VLOOKUP($A98,NonEConsump,AA$73,FALSE)/VLOOKUP($A98,IndCons,AA$73,FALSE))</f>
        <v/>
      </c>
      <c r="AB98" s="124">
        <f>IF(ISERROR(VLOOKUP($A98,NonEConsump,AB$73,FALSE)/VLOOKUP($A98,IndCons,AB$73,FALSE)),0,VLOOKUP($A98,NonEConsump,AB$73,FALSE)/VLOOKUP($A98,IndCons,AB$73,FALSE))</f>
        <v/>
      </c>
      <c r="AC98" s="124">
        <f>IF(ISERROR(VLOOKUP($A98,NonEConsump,AC$73,FALSE)/VLOOKUP($A98,IndCons,AC$73,FALSE)),0,VLOOKUP($A98,NonEConsump,AC$73,FALSE)/VLOOKUP($A98,IndCons,AC$73,FALSE))</f>
        <v/>
      </c>
      <c r="AD98" s="124">
        <f>IF(ISERROR(VLOOKUP($A98,NonEConsump,AD$73,FALSE)/VLOOKUP($A98,IndCons,AD$73,FALSE)),0,VLOOKUP($A98,NonEConsump,AD$73,FALSE)/VLOOKUP($A98,IndCons,AD$73,FALSE))</f>
        <v/>
      </c>
      <c r="AE98" s="127" t="n"/>
      <c r="AF98" s="128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32" t="n">
        <v>2000</v>
      </c>
      <c r="M99" s="80" t="n">
        <v>2001</v>
      </c>
      <c r="N99" s="80" t="n">
        <v>2002</v>
      </c>
      <c r="O99" s="132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59" thickBot="1">
      <c r="A100" s="117" t="inlineStr">
        <is>
          <t>Lubricants</t>
        </is>
      </c>
      <c r="B100" s="127">
        <f>B47/B70</f>
        <v/>
      </c>
      <c r="C100" s="127">
        <f>C47/C70</f>
        <v/>
      </c>
      <c r="D100" s="127">
        <f>D47/D70</f>
        <v/>
      </c>
      <c r="E100" s="127">
        <f>E47/E70</f>
        <v/>
      </c>
      <c r="F100" s="127">
        <f>F47/F70</f>
        <v/>
      </c>
      <c r="G100" s="127">
        <f>G47/G70</f>
        <v/>
      </c>
      <c r="H100" s="127">
        <f>H47/H70</f>
        <v/>
      </c>
      <c r="I100" s="127">
        <f>I47/I70</f>
        <v/>
      </c>
      <c r="J100" s="127">
        <f>J47/J70</f>
        <v/>
      </c>
      <c r="K100" s="127">
        <f>K47/K70</f>
        <v/>
      </c>
      <c r="L100" s="133">
        <f>L47/L70</f>
        <v/>
      </c>
      <c r="M100" s="127">
        <f>M47/M70</f>
        <v/>
      </c>
      <c r="N100" s="127">
        <f>N47/N70</f>
        <v/>
      </c>
      <c r="O100" s="133">
        <f>O47/O70</f>
        <v/>
      </c>
      <c r="P100" s="133">
        <f>P47/P70</f>
        <v/>
      </c>
      <c r="Q100" s="133">
        <f>Q47/Q70</f>
        <v/>
      </c>
      <c r="R100" s="133">
        <f>R47/R70</f>
        <v/>
      </c>
      <c r="S100" s="133">
        <f>S47/S70</f>
        <v/>
      </c>
      <c r="T100" s="133">
        <f>T47/T70</f>
        <v/>
      </c>
      <c r="U100" s="133">
        <f>U47/U70</f>
        <v/>
      </c>
      <c r="V100" s="133">
        <f>V47/V70</f>
        <v/>
      </c>
      <c r="W100" s="133">
        <f>W47/W70</f>
        <v/>
      </c>
      <c r="X100" s="133">
        <f>X47/X70</f>
        <v/>
      </c>
      <c r="Y100" s="133">
        <f>Y47/Y70</f>
        <v/>
      </c>
      <c r="Z100" s="133">
        <f>Z47/Z70</f>
        <v/>
      </c>
      <c r="AA100" s="133">
        <f>AA47/AA70</f>
        <v/>
      </c>
      <c r="AB100" s="133">
        <f>AB47/AB70</f>
        <v/>
      </c>
      <c r="AC100" s="133">
        <f>AC47/AC70</f>
        <v/>
      </c>
      <c r="AD100" s="133">
        <f>AD47/AD70</f>
        <v/>
      </c>
      <c r="AE100" s="133" t="n"/>
      <c r="AF100" s="134" t="n"/>
    </row>
    <row r="102" ht="14" customHeight="1" s="159">
      <c r="A102" s="135" t="n"/>
    </row>
    <row r="104" ht="14" customHeight="1" s="159">
      <c r="A104" s="135" t="n"/>
    </row>
    <row r="107" ht="14" customHeight="1" s="159">
      <c r="A107" s="135" t="n"/>
    </row>
    <row r="108" ht="14" customHeight="1" s="159">
      <c r="A108" s="136" t="n"/>
    </row>
    <row r="109" ht="14" customHeight="1" s="159">
      <c r="A109" s="136" t="n"/>
    </row>
    <row r="111" ht="14" customHeight="1" s="159">
      <c r="A111" s="135" t="n"/>
    </row>
    <row r="112" ht="14" customHeight="1" s="159">
      <c r="A112" s="135" t="n"/>
    </row>
    <row r="115" ht="14" customHeight="1" s="159">
      <c r="A115" s="135" t="n"/>
    </row>
    <row r="116" ht="14" customHeight="1" s="159">
      <c r="A116" s="135" t="n"/>
    </row>
    <row r="117" ht="14" customHeight="1" s="159">
      <c r="A117" s="135" t="n"/>
    </row>
    <row r="118" ht="14" customHeight="1" s="159">
      <c r="A118" s="135" t="n"/>
    </row>
    <row r="119" ht="14" customHeight="1" s="159">
      <c r="A119" s="135" t="n"/>
    </row>
    <row r="120" ht="14" customHeight="1" s="159">
      <c r="A120" s="135" t="n"/>
    </row>
    <row r="122" ht="14" customHeight="1" s="159">
      <c r="A122" s="135" t="n"/>
    </row>
    <row r="123" ht="14" customHeight="1" s="159">
      <c r="A123" s="135" t="n"/>
    </row>
    <row r="124" ht="14" customHeight="1" s="159">
      <c r="A124" s="135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opLeftCell="A152" zoomScale="125" workbookViewId="0">
      <selection activeCell="B163" sqref="B163"/>
    </sheetView>
  </sheetViews>
  <sheetFormatPr baseColWidth="10" defaultColWidth="8.83203125" defaultRowHeight="15"/>
  <cols>
    <col width="21.1640625" customWidth="1" style="159" min="1" max="1"/>
    <col width="41.83203125" customWidth="1" style="159" min="2" max="2"/>
    <col width="11.83203125" bestFit="1" customWidth="1" style="159" min="3" max="10"/>
    <col width="10.83203125" bestFit="1" customWidth="1" style="159" min="11" max="11"/>
    <col width="11.83203125" bestFit="1" customWidth="1" style="159" min="12" max="17"/>
    <col width="10.83203125" bestFit="1" customWidth="1" style="159" min="18" max="18"/>
    <col width="11.83203125" bestFit="1" customWidth="1" style="159" min="19" max="28"/>
    <col width="9.83203125" bestFit="1" customWidth="1" style="159" min="29" max="29"/>
    <col width="11.83203125" bestFit="1" customWidth="1" style="159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coal</t>
        </is>
      </c>
      <c r="B4" t="inlineStr">
        <is>
          <t>coal mining 05</t>
        </is>
      </c>
      <c r="C4" t="n">
        <v>823181069233.0167</v>
      </c>
      <c r="D4" t="n">
        <v>790859800857.2267</v>
      </c>
      <c r="E4" t="n">
        <v>841814180405.7108</v>
      </c>
      <c r="F4" t="n">
        <v>864713180704.2924</v>
      </c>
      <c r="G4" t="n">
        <v>877597134504.1464</v>
      </c>
      <c r="H4" t="n">
        <v>881685510723.3104</v>
      </c>
      <c r="I4" t="n">
        <v>874238618593.217</v>
      </c>
      <c r="J4" t="n">
        <v>866554574411.6501</v>
      </c>
      <c r="K4" t="n">
        <v>865874017862.8405</v>
      </c>
      <c r="L4" t="n">
        <v>866186840045.6754</v>
      </c>
      <c r="M4" t="n">
        <v>870806931641.2864</v>
      </c>
      <c r="N4" t="n">
        <v>874697840976.4352</v>
      </c>
      <c r="O4" t="n">
        <v>874624970213.7328</v>
      </c>
      <c r="P4" t="n">
        <v>875218475115.0074</v>
      </c>
      <c r="Q4" t="n">
        <v>878342948307.8177</v>
      </c>
      <c r="R4" t="n">
        <v>881149136190.0297</v>
      </c>
      <c r="S4" t="n">
        <v>882064694410.2357</v>
      </c>
      <c r="T4" t="n">
        <v>883385018091.1675</v>
      </c>
      <c r="U4" t="n">
        <v>883466974694.0151</v>
      </c>
      <c r="V4" t="n">
        <v>882840584475.7959</v>
      </c>
      <c r="W4" t="n">
        <v>881132872729.897</v>
      </c>
      <c r="X4" t="n">
        <v>881249487260.2931</v>
      </c>
      <c r="Y4" t="n">
        <v>885111569878.7328</v>
      </c>
      <c r="Z4" t="n">
        <v>889903856549.255</v>
      </c>
      <c r="AA4" t="n">
        <v>893078137194.1211</v>
      </c>
      <c r="AB4" t="n">
        <v>895321564798.322</v>
      </c>
      <c r="AC4" t="n">
        <v>896903198404.2062</v>
      </c>
      <c r="AD4" t="n">
        <v>899528909342.2911</v>
      </c>
      <c r="AE4" t="n">
        <v>902554067909.2889</v>
      </c>
      <c r="AF4" t="n">
        <v>907847247841.8202</v>
      </c>
      <c r="AG4" t="n">
        <v>913118923973.5807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732242769294.7319</v>
      </c>
      <c r="D5" t="n">
        <v>703492089830.4216</v>
      </c>
      <c r="E5" t="n">
        <v>748817447012.2148</v>
      </c>
      <c r="F5" t="n">
        <v>769186753376.7759</v>
      </c>
      <c r="G5" t="n">
        <v>780647393523.2512</v>
      </c>
      <c r="H5" t="n">
        <v>784284119435.1198</v>
      </c>
      <c r="I5" t="n">
        <v>777659898932.7469</v>
      </c>
      <c r="J5" t="n">
        <v>770824724994.4829</v>
      </c>
      <c r="K5" t="n">
        <v>770219350757.1643</v>
      </c>
      <c r="L5" t="n">
        <v>770497614908.2938</v>
      </c>
      <c r="M5" t="n">
        <v>774607316638.3367</v>
      </c>
      <c r="N5" t="n">
        <v>778068390189.6255</v>
      </c>
      <c r="O5" t="n">
        <v>778003569591.7325</v>
      </c>
      <c r="P5" t="n">
        <v>778531508934.2933</v>
      </c>
      <c r="Q5" t="n">
        <v>781310815928.5885</v>
      </c>
      <c r="R5" t="n">
        <v>783806999165.5845</v>
      </c>
      <c r="S5" t="n">
        <v>784621414015.0891</v>
      </c>
      <c r="T5" t="n">
        <v>785795879153.5933</v>
      </c>
      <c r="U5" t="n">
        <v>785868781862.4554</v>
      </c>
      <c r="V5" t="n">
        <v>785311590103.326</v>
      </c>
      <c r="W5" t="n">
        <v>783792532359.2756</v>
      </c>
      <c r="X5" t="n">
        <v>783896264271.8143</v>
      </c>
      <c r="Y5" t="n">
        <v>787331695645.8695</v>
      </c>
      <c r="Z5" t="n">
        <v>791594569749.7979</v>
      </c>
      <c r="AA5" t="n">
        <v>794418181876.934</v>
      </c>
      <c r="AB5" t="n">
        <v>796413773980.556</v>
      </c>
      <c r="AC5" t="n">
        <v>797820681664.5013</v>
      </c>
      <c r="AD5" t="n">
        <v>800156325571.4514</v>
      </c>
      <c r="AE5" t="n">
        <v>802847289406.0765</v>
      </c>
      <c r="AF5" t="n">
        <v>807555722188.4087</v>
      </c>
      <c r="AG5" t="n">
        <v>812245026733.6915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1232877055934.145</v>
      </c>
      <c r="D6" t="n">
        <v>1184469540639.449</v>
      </c>
      <c r="E6" t="n">
        <v>1260783838662.869</v>
      </c>
      <c r="F6" t="n">
        <v>1295079637153.782</v>
      </c>
      <c r="G6" t="n">
        <v>1314375915485.785</v>
      </c>
      <c r="H6" t="n">
        <v>1320499070433.129</v>
      </c>
      <c r="I6" t="n">
        <v>1309345871230.233</v>
      </c>
      <c r="J6" t="n">
        <v>1297837489754.618</v>
      </c>
      <c r="K6" t="n">
        <v>1296818221229.559</v>
      </c>
      <c r="L6" t="n">
        <v>1297286734544.818</v>
      </c>
      <c r="M6" t="n">
        <v>1304206238816.035</v>
      </c>
      <c r="N6" t="n">
        <v>1310033647906.595</v>
      </c>
      <c r="O6" t="n">
        <v>1309924509474.308</v>
      </c>
      <c r="P6" t="n">
        <v>1310813400877.08</v>
      </c>
      <c r="Q6" t="n">
        <v>1315492919703.827</v>
      </c>
      <c r="R6" t="n">
        <v>1319695743097.035</v>
      </c>
      <c r="S6" t="n">
        <v>1321066973273.789</v>
      </c>
      <c r="T6" t="n">
        <v>1323044420075.552</v>
      </c>
      <c r="U6" t="n">
        <v>1323167166357.032</v>
      </c>
      <c r="V6" t="n">
        <v>1322229022664.268</v>
      </c>
      <c r="W6" t="n">
        <v>1319671385337.125</v>
      </c>
      <c r="X6" t="n">
        <v>1319846038744.847</v>
      </c>
      <c r="Y6" t="n">
        <v>1325630274104.915</v>
      </c>
      <c r="Z6" t="n">
        <v>1332807674682.228</v>
      </c>
      <c r="AA6" t="n">
        <v>1337561790055.407</v>
      </c>
      <c r="AB6" t="n">
        <v>1340921768222.114</v>
      </c>
      <c r="AC6" t="n">
        <v>1343290578507.566</v>
      </c>
      <c r="AD6" t="n">
        <v>1347223101851.545</v>
      </c>
      <c r="AE6" t="n">
        <v>1351753877311.784</v>
      </c>
      <c r="AF6" t="n">
        <v>1359681464978.285</v>
      </c>
      <c r="AG6" t="n">
        <v>1367576846434.54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5118141063762.601</v>
      </c>
      <c r="D7" t="n">
        <v>5194888679266.761</v>
      </c>
      <c r="E7" t="n">
        <v>5271275473354.369</v>
      </c>
      <c r="F7" t="n">
        <v>5342522688183.707</v>
      </c>
      <c r="G7" t="n">
        <v>5377582109431.806</v>
      </c>
      <c r="H7" t="n">
        <v>5413252948387.239</v>
      </c>
      <c r="I7" t="n">
        <v>5448957634679.096</v>
      </c>
      <c r="J7" t="n">
        <v>5485236460424.352</v>
      </c>
      <c r="K7" t="n">
        <v>5503647678386.979</v>
      </c>
      <c r="L7" t="n">
        <v>5522639164238.89</v>
      </c>
      <c r="M7" t="n">
        <v>5541461977796.398</v>
      </c>
      <c r="N7" t="n">
        <v>5560573602330.012</v>
      </c>
      <c r="O7" t="n">
        <v>5562253836902.192</v>
      </c>
      <c r="P7" t="n">
        <v>5565477883007.351</v>
      </c>
      <c r="Q7" t="n">
        <v>5569870153358.111</v>
      </c>
      <c r="R7" t="n">
        <v>5574346653931.374</v>
      </c>
      <c r="S7" t="n">
        <v>5579274855145.804</v>
      </c>
      <c r="T7" t="n">
        <v>5584228099110.378</v>
      </c>
      <c r="U7" t="n">
        <v>5589234267212.224</v>
      </c>
      <c r="V7" t="n">
        <v>5594365624541.301</v>
      </c>
      <c r="W7" t="n">
        <v>5599834347050.267</v>
      </c>
      <c r="X7" t="n">
        <v>5605645096881.576</v>
      </c>
      <c r="Y7" t="n">
        <v>5611800074298.388</v>
      </c>
      <c r="Z7" t="n">
        <v>5618089051099.326</v>
      </c>
      <c r="AA7" t="n">
        <v>5624450081772.302</v>
      </c>
      <c r="AB7" t="n">
        <v>5630947739638.442</v>
      </c>
      <c r="AC7" t="n">
        <v>5637536877777.938</v>
      </c>
      <c r="AD7" t="n">
        <v>5644301197764.567</v>
      </c>
      <c r="AE7" t="n">
        <v>5651382490716.901</v>
      </c>
      <c r="AF7" t="n">
        <v>5658645890553.409</v>
      </c>
      <c r="AG7" t="n">
        <v>5666021564434.505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18624518608.81579</v>
      </c>
      <c r="D8" t="n">
        <v>19006255093.20345</v>
      </c>
      <c r="E8" t="n">
        <v>19880351305.2062</v>
      </c>
      <c r="F8" t="n">
        <v>20236003869.15896</v>
      </c>
      <c r="G8" t="n">
        <v>20458974090.17969</v>
      </c>
      <c r="H8" t="n">
        <v>20751527840.04606</v>
      </c>
      <c r="I8" t="n">
        <v>21019752876.21701</v>
      </c>
      <c r="J8" t="n">
        <v>21288112844.81042</v>
      </c>
      <c r="K8" t="n">
        <v>21479460042.84166</v>
      </c>
      <c r="L8" t="n">
        <v>21685133953.09679</v>
      </c>
      <c r="M8" t="n">
        <v>21910466757.63267</v>
      </c>
      <c r="N8" t="n">
        <v>22172818435.06039</v>
      </c>
      <c r="O8" t="n">
        <v>22355423242.06256</v>
      </c>
      <c r="P8" t="n">
        <v>22528566139.0322</v>
      </c>
      <c r="Q8" t="n">
        <v>22738589720.72911</v>
      </c>
      <c r="R8" t="n">
        <v>22984069780.86033</v>
      </c>
      <c r="S8" t="n">
        <v>23207771458.60555</v>
      </c>
      <c r="T8" t="n">
        <v>23414484674.08791</v>
      </c>
      <c r="U8" t="n">
        <v>23667089744.92416</v>
      </c>
      <c r="V8" t="n">
        <v>23926464950.57685</v>
      </c>
      <c r="W8" t="n">
        <v>24192055367.89296</v>
      </c>
      <c r="X8" t="n">
        <v>24505767823.89952</v>
      </c>
      <c r="Y8" t="n">
        <v>24856074459.32877</v>
      </c>
      <c r="Z8" t="n">
        <v>25221367275.63115</v>
      </c>
      <c r="AA8" t="n">
        <v>25576757571.47053</v>
      </c>
      <c r="AB8" t="n">
        <v>25925018877.36454</v>
      </c>
      <c r="AC8" t="n">
        <v>26268544163.75458</v>
      </c>
      <c r="AD8" t="n">
        <v>26583647906.88398</v>
      </c>
      <c r="AE8" t="n">
        <v>26921065421.09979</v>
      </c>
      <c r="AF8" t="n">
        <v>27269958702.70977</v>
      </c>
      <c r="AG8" t="n">
        <v>27615209170.66217</v>
      </c>
    </row>
    <row r="9">
      <c r="A9" t="inlineStr">
        <is>
          <t>coal</t>
        </is>
      </c>
      <c r="B9" t="inlineStr">
        <is>
          <t>wood products 16</t>
        </is>
      </c>
      <c r="C9" t="n">
        <v>83070579136.96324</v>
      </c>
      <c r="D9" t="n">
        <v>85042784843.3291</v>
      </c>
      <c r="E9" t="n">
        <v>89022441937.92944</v>
      </c>
      <c r="F9" t="n">
        <v>90178077324.38754</v>
      </c>
      <c r="G9" t="n">
        <v>90828960867.94701</v>
      </c>
      <c r="H9" t="n">
        <v>91929995528.2316</v>
      </c>
      <c r="I9" t="n">
        <v>92697711248.44125</v>
      </c>
      <c r="J9" t="n">
        <v>93495995051.37659</v>
      </c>
      <c r="K9" t="n">
        <v>93928797531.71782</v>
      </c>
      <c r="L9" t="n">
        <v>94454478998.68758</v>
      </c>
      <c r="M9" t="n">
        <v>95192300009.89142</v>
      </c>
      <c r="N9" t="n">
        <v>96048091410.74796</v>
      </c>
      <c r="O9" t="n">
        <v>96529549785.91812</v>
      </c>
      <c r="P9" t="n">
        <v>96761004750.99471</v>
      </c>
      <c r="Q9" t="n">
        <v>96978108303.4193</v>
      </c>
      <c r="R9" t="n">
        <v>97642869888.70146</v>
      </c>
      <c r="S9" t="n">
        <v>98220114805.02336</v>
      </c>
      <c r="T9" t="n">
        <v>98751130042.51694</v>
      </c>
      <c r="U9" t="n">
        <v>99622971695.78578</v>
      </c>
      <c r="V9" t="n">
        <v>100461964970.4911</v>
      </c>
      <c r="W9" t="n">
        <v>101345940887.8632</v>
      </c>
      <c r="X9" t="n">
        <v>102591525167.8456</v>
      </c>
      <c r="Y9" t="n">
        <v>103868396861.4485</v>
      </c>
      <c r="Z9" t="n">
        <v>105250390956.3759</v>
      </c>
      <c r="AA9" t="n">
        <v>106680946621.3549</v>
      </c>
      <c r="AB9" t="n">
        <v>108117524320.3943</v>
      </c>
      <c r="AC9" t="n">
        <v>109455009643.5449</v>
      </c>
      <c r="AD9" t="n">
        <v>110630321821.8509</v>
      </c>
      <c r="AE9" t="n">
        <v>111904662707.7967</v>
      </c>
      <c r="AF9" t="n">
        <v>113229644813.7795</v>
      </c>
      <c r="AG9" t="n">
        <v>114588251533.9477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2586791498674.222</v>
      </c>
      <c r="D10" t="n">
        <v>2617083753156.018</v>
      </c>
      <c r="E10" t="n">
        <v>2653290979763.586</v>
      </c>
      <c r="F10" t="n">
        <v>2689037605166.094</v>
      </c>
      <c r="G10" t="n">
        <v>2708102216456.064</v>
      </c>
      <c r="H10" t="n">
        <v>2731337312104.817</v>
      </c>
      <c r="I10" t="n">
        <v>2760793322747.361</v>
      </c>
      <c r="J10" t="n">
        <v>2798002109691.286</v>
      </c>
      <c r="K10" t="n">
        <v>2837448266797.095</v>
      </c>
      <c r="L10" t="n">
        <v>2890971553024.884</v>
      </c>
      <c r="M10" t="n">
        <v>2961438016625.481</v>
      </c>
      <c r="N10" t="n">
        <v>3045961749898.73</v>
      </c>
      <c r="O10" t="n">
        <v>3132044794992.538</v>
      </c>
      <c r="P10" t="n">
        <v>3228180555316.604</v>
      </c>
      <c r="Q10" t="n">
        <v>3328832845153.18</v>
      </c>
      <c r="R10" t="n">
        <v>3427467752318.684</v>
      </c>
      <c r="S10" t="n">
        <v>3519788428081.779</v>
      </c>
      <c r="T10" t="n">
        <v>3606303473706.519</v>
      </c>
      <c r="U10" t="n">
        <v>3687787867781.14</v>
      </c>
      <c r="V10" t="n">
        <v>3759753988176.901</v>
      </c>
      <c r="W10" t="n">
        <v>3824011805169.392</v>
      </c>
      <c r="X10" t="n">
        <v>3886764367915.747</v>
      </c>
      <c r="Y10" t="n">
        <v>3953437369985.143</v>
      </c>
      <c r="Z10" t="n">
        <v>4020970922632.928</v>
      </c>
      <c r="AA10" t="n">
        <v>4084741378004.082</v>
      </c>
      <c r="AB10" t="n">
        <v>4150708334477.309</v>
      </c>
      <c r="AC10" t="n">
        <v>4221498836814.81</v>
      </c>
      <c r="AD10" t="n">
        <v>4301827242248.265</v>
      </c>
      <c r="AE10" t="n">
        <v>4381387263350.789</v>
      </c>
      <c r="AF10" t="n">
        <v>4467841197079.334</v>
      </c>
      <c r="AG10" t="n">
        <v>4553826018410.252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1695203020181.624</v>
      </c>
      <c r="D11" t="n">
        <v>1695203020181.624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8659026393.628559</v>
      </c>
      <c r="V11" t="n">
        <v>10565070289.44527</v>
      </c>
      <c r="W11" t="n">
        <v>12604046355.42789</v>
      </c>
      <c r="X11" t="n">
        <v>10874656741.00594</v>
      </c>
      <c r="Y11" t="n">
        <v>369537871437.0656</v>
      </c>
      <c r="Z11" t="n">
        <v>806056604607.5474</v>
      </c>
      <c r="AA11" t="n">
        <v>1287542575625.204</v>
      </c>
      <c r="AB11" t="n">
        <v>2006681883380.489</v>
      </c>
      <c r="AC11" t="n">
        <v>2122619078201.404</v>
      </c>
      <c r="AD11" t="n">
        <v>2124053996924.528</v>
      </c>
      <c r="AE11" t="n">
        <v>2124406528519.267</v>
      </c>
      <c r="AF11" t="n">
        <v>2139663355700.902</v>
      </c>
      <c r="AG11" t="n">
        <v>2136205141539.731</v>
      </c>
    </row>
    <row r="12">
      <c r="A12" t="inlineStr">
        <is>
          <t>coal</t>
        </is>
      </c>
      <c r="B12" t="inlineStr">
        <is>
          <t>chemicals 20</t>
        </is>
      </c>
      <c r="C12" t="n">
        <v>3640529957190.234</v>
      </c>
      <c r="D12" t="n">
        <v>3673637539556.561</v>
      </c>
      <c r="E12" t="n">
        <v>3748568694896.529</v>
      </c>
      <c r="F12" t="n">
        <v>3805530742786.268</v>
      </c>
      <c r="G12" t="n">
        <v>3848224551171.523</v>
      </c>
      <c r="H12" t="n">
        <v>3890760024742.616</v>
      </c>
      <c r="I12" t="n">
        <v>3924304808167.569</v>
      </c>
      <c r="J12" t="n">
        <v>3955691389589.729</v>
      </c>
      <c r="K12" t="n">
        <v>3976759995725.026</v>
      </c>
      <c r="L12" t="n">
        <v>3996330709063.383</v>
      </c>
      <c r="M12" t="n">
        <v>4020049415741.352</v>
      </c>
      <c r="N12" t="n">
        <v>4041789922099.997</v>
      </c>
      <c r="O12" t="n">
        <v>4045690716157.976</v>
      </c>
      <c r="P12" t="n">
        <v>4051506225093.047</v>
      </c>
      <c r="Q12" t="n">
        <v>4058811369172.069</v>
      </c>
      <c r="R12" t="n">
        <v>4070862239453.733</v>
      </c>
      <c r="S12" t="n">
        <v>4074200073701.17</v>
      </c>
      <c r="T12" t="n">
        <v>4080320130939.078</v>
      </c>
      <c r="U12" t="n">
        <v>4085739954355.312</v>
      </c>
      <c r="V12" t="n">
        <v>4084754187560.16</v>
      </c>
      <c r="W12" t="n">
        <v>4083206370053.875</v>
      </c>
      <c r="X12" t="n">
        <v>4083397659721.702</v>
      </c>
      <c r="Y12" t="n">
        <v>4090728031309.391</v>
      </c>
      <c r="Z12" t="n">
        <v>4093650634400.646</v>
      </c>
      <c r="AA12" t="n">
        <v>4092640852229.375</v>
      </c>
      <c r="AB12" t="n">
        <v>4093792226633.981</v>
      </c>
      <c r="AC12" t="n">
        <v>4094829736337.303</v>
      </c>
      <c r="AD12" t="n">
        <v>4093104720204.069</v>
      </c>
      <c r="AE12" t="n">
        <v>4091992361315.871</v>
      </c>
      <c r="AF12" t="n">
        <v>4100294635932.689</v>
      </c>
      <c r="AG12" t="n">
        <v>4103025040256.707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9326387720.917551</v>
      </c>
      <c r="D13" t="n">
        <v>9359841660.132811</v>
      </c>
      <c r="E13" t="n">
        <v>9428564868.598265</v>
      </c>
      <c r="F13" t="n">
        <v>9479264443.145422</v>
      </c>
      <c r="G13" t="n">
        <v>9459166146.330051</v>
      </c>
      <c r="H13" t="n">
        <v>9440105180.963221</v>
      </c>
      <c r="I13" t="n">
        <v>9417413555.526512</v>
      </c>
      <c r="J13" t="n">
        <v>9392517600.761667</v>
      </c>
      <c r="K13" t="n">
        <v>9334556706.074766</v>
      </c>
      <c r="L13" t="n">
        <v>9276206812.094662</v>
      </c>
      <c r="M13" t="n">
        <v>9220061247.442696</v>
      </c>
      <c r="N13" t="n">
        <v>9166379344.981001</v>
      </c>
      <c r="O13" t="n">
        <v>9085078492.702057</v>
      </c>
      <c r="P13" t="n">
        <v>9005333637.595915</v>
      </c>
      <c r="Q13" t="n">
        <v>8928052444.680046</v>
      </c>
      <c r="R13" t="n">
        <v>8850511918.902044</v>
      </c>
      <c r="S13" t="n">
        <v>8770767063.795902</v>
      </c>
      <c r="T13" t="n">
        <v>8693096871.586832</v>
      </c>
      <c r="U13" t="n">
        <v>8617760675.136967</v>
      </c>
      <c r="V13" t="n">
        <v>8542554145.118166</v>
      </c>
      <c r="W13" t="n">
        <v>8465921284.35763</v>
      </c>
      <c r="X13" t="n">
        <v>8389158757.166028</v>
      </c>
      <c r="Y13" t="n">
        <v>8318101552.941369</v>
      </c>
      <c r="Z13" t="n">
        <v>8242506023.629369</v>
      </c>
      <c r="AA13" t="n">
        <v>8162501835.661094</v>
      </c>
      <c r="AB13" t="n">
        <v>8077829656.174409</v>
      </c>
      <c r="AC13" t="n">
        <v>7988878484.462521</v>
      </c>
      <c r="AD13" t="n">
        <v>7898889981.302095</v>
      </c>
      <c r="AE13" t="n">
        <v>7808642145.279533</v>
      </c>
      <c r="AF13" t="n">
        <v>7720728305.01618</v>
      </c>
      <c r="AG13" t="n">
        <v>7630350802.562553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5058820085060</v>
      </c>
      <c r="D15" t="n">
        <v>4914576452119.999</v>
      </c>
      <c r="E15" t="n">
        <v>4885934943540</v>
      </c>
      <c r="F15" t="n">
        <v>4778464354760</v>
      </c>
      <c r="G15" t="n">
        <v>4597518592500</v>
      </c>
      <c r="H15" t="n">
        <v>4416553873780</v>
      </c>
      <c r="I15" t="n">
        <v>4220423103080</v>
      </c>
      <c r="J15" t="n">
        <v>4013595977940</v>
      </c>
      <c r="K15" t="n">
        <v>3788131313140</v>
      </c>
      <c r="L15" t="n">
        <v>3563794148460</v>
      </c>
      <c r="M15" t="n">
        <v>3344633079560</v>
      </c>
      <c r="N15" t="n">
        <v>3136528079480</v>
      </c>
      <c r="O15" t="n">
        <v>2920915731920</v>
      </c>
      <c r="P15" t="n">
        <v>2714895418600</v>
      </c>
      <c r="Q15" t="n">
        <v>2488202283520</v>
      </c>
      <c r="R15" t="n">
        <v>2424907678520</v>
      </c>
      <c r="S15" t="n">
        <v>2365344615020</v>
      </c>
      <c r="T15" t="n">
        <v>2308627115880</v>
      </c>
      <c r="U15" t="n">
        <v>2261117741740</v>
      </c>
      <c r="V15" t="n">
        <v>2217626449580</v>
      </c>
      <c r="W15" t="n">
        <v>2186360175200</v>
      </c>
      <c r="X15" t="n">
        <v>2161104539200</v>
      </c>
      <c r="Y15" t="n">
        <v>2134659393520</v>
      </c>
      <c r="Z15" t="n">
        <v>2112979914980</v>
      </c>
      <c r="AA15" t="n">
        <v>2094855050980</v>
      </c>
      <c r="AB15" t="n">
        <v>2078148352820</v>
      </c>
      <c r="AC15" t="n">
        <v>2062245945500</v>
      </c>
      <c r="AD15" t="n">
        <v>2047121375100</v>
      </c>
      <c r="AE15" t="n">
        <v>2035176087880</v>
      </c>
      <c r="AF15" t="n">
        <v>2025997199700</v>
      </c>
      <c r="AG15" t="n">
        <v>2019803381020</v>
      </c>
    </row>
    <row r="16">
      <c r="A16" t="inlineStr">
        <is>
          <t>coal</t>
        </is>
      </c>
      <c r="B16" t="inlineStr">
        <is>
          <t>iron and steel 241</t>
        </is>
      </c>
      <c r="C16" t="n">
        <v>94318416929307.44</v>
      </c>
      <c r="D16" t="n">
        <v>78180188374509.83</v>
      </c>
      <c r="E16" t="n">
        <v>81078679509253.17</v>
      </c>
      <c r="F16" t="n">
        <v>97094312344779.03</v>
      </c>
      <c r="G16" t="n">
        <v>96714183540093.39</v>
      </c>
      <c r="H16" t="n">
        <v>91328352795273.38</v>
      </c>
      <c r="I16" t="n">
        <v>90869599765196.91</v>
      </c>
      <c r="J16" t="n">
        <v>88705897506140.23</v>
      </c>
      <c r="K16" t="n">
        <v>84982588698027.44</v>
      </c>
      <c r="L16" t="n">
        <v>81622153536312.78</v>
      </c>
      <c r="M16" t="n">
        <v>81647777631744.5</v>
      </c>
      <c r="N16" t="n">
        <v>81589632124730.53</v>
      </c>
      <c r="O16" t="n">
        <v>80453216654925.33</v>
      </c>
      <c r="P16" t="n">
        <v>79024810943527.05</v>
      </c>
      <c r="Q16" t="n">
        <v>79074942962242.53</v>
      </c>
      <c r="R16" t="n">
        <v>79266401598951.25</v>
      </c>
      <c r="S16" t="n">
        <v>78485678414179.23</v>
      </c>
      <c r="T16" t="n">
        <v>78486963483378.09</v>
      </c>
      <c r="U16" t="n">
        <v>79121668203858.75</v>
      </c>
      <c r="V16" t="n">
        <v>79320749766696.11</v>
      </c>
      <c r="W16" t="n">
        <v>77953023018074.84</v>
      </c>
      <c r="X16" t="n">
        <v>78153419467012.05</v>
      </c>
      <c r="Y16" t="n">
        <v>79986554299539.92</v>
      </c>
      <c r="Z16" t="n">
        <v>81305739133388.03</v>
      </c>
      <c r="AA16" t="n">
        <v>80557664082027.34</v>
      </c>
      <c r="AB16" t="n">
        <v>80355954512464.7</v>
      </c>
      <c r="AC16" t="n">
        <v>80061908670179.36</v>
      </c>
      <c r="AD16" t="n">
        <v>79602218565524.52</v>
      </c>
      <c r="AE16" t="n">
        <v>79985416941699.11</v>
      </c>
      <c r="AF16" t="n">
        <v>79642738949282.44</v>
      </c>
      <c r="AG16" t="n">
        <v>80832042343340.45</v>
      </c>
    </row>
    <row r="17">
      <c r="A17" t="inlineStr">
        <is>
          <t>coal</t>
        </is>
      </c>
      <c r="B17" t="inlineStr">
        <is>
          <t>other metals 242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coal</t>
        </is>
      </c>
      <c r="B21" t="inlineStr">
        <is>
          <t>other machinery 28</t>
        </is>
      </c>
      <c r="C21" t="n">
        <v>18910370291.94763</v>
      </c>
      <c r="D21" t="n">
        <v>19132354319.92752</v>
      </c>
      <c r="E21" t="n">
        <v>19405280293.25967</v>
      </c>
      <c r="F21" t="n">
        <v>19678100358.18153</v>
      </c>
      <c r="G21" t="n">
        <v>19814510390.64246</v>
      </c>
      <c r="H21" t="n">
        <v>19951026331.51368</v>
      </c>
      <c r="I21" t="n">
        <v>20087436363.97461</v>
      </c>
      <c r="J21" t="n">
        <v>20223846396.43554</v>
      </c>
      <c r="K21" t="n">
        <v>20292051412.666</v>
      </c>
      <c r="L21" t="n">
        <v>20360362337.30677</v>
      </c>
      <c r="M21" t="n">
        <v>20428567353.53723</v>
      </c>
      <c r="N21" t="n">
        <v>20496772369.7677</v>
      </c>
      <c r="O21" t="n">
        <v>20496772369.7677</v>
      </c>
      <c r="P21" t="n">
        <v>20496772369.7677</v>
      </c>
      <c r="Q21" t="n">
        <v>20496772369.7677</v>
      </c>
      <c r="R21" t="n">
        <v>20496772369.7677</v>
      </c>
      <c r="S21" t="n">
        <v>20496772369.7677</v>
      </c>
      <c r="T21" t="n">
        <v>20496772369.7677</v>
      </c>
      <c r="U21" t="n">
        <v>20496772369.7677</v>
      </c>
      <c r="V21" t="n">
        <v>20496772369.7677</v>
      </c>
      <c r="W21" t="n">
        <v>20496772369.7677</v>
      </c>
      <c r="X21" t="n">
        <v>20496772369.7677</v>
      </c>
      <c r="Y21" t="n">
        <v>20496772369.7677</v>
      </c>
      <c r="Z21" t="n">
        <v>20496772369.7677</v>
      </c>
      <c r="AA21" t="n">
        <v>20496772369.7677</v>
      </c>
      <c r="AB21" t="n">
        <v>20496772369.7677</v>
      </c>
      <c r="AC21" t="n">
        <v>20496772369.7677</v>
      </c>
      <c r="AD21" t="n">
        <v>20496772369.7677</v>
      </c>
      <c r="AE21" t="n">
        <v>20496772369.7677</v>
      </c>
      <c r="AF21" t="n">
        <v>20496772369.7677</v>
      </c>
      <c r="AG21" t="n">
        <v>20496772369.7677</v>
      </c>
    </row>
    <row r="22">
      <c r="A22" t="inlineStr">
        <is>
          <t>coal</t>
        </is>
      </c>
      <c r="B22" t="inlineStr">
        <is>
          <t>road vehicles 29</t>
        </is>
      </c>
      <c r="C22" t="n">
        <v>18144945675.30899</v>
      </c>
      <c r="D22" t="n">
        <v>18343118736.50404</v>
      </c>
      <c r="E22" t="n">
        <v>18590192835.48472</v>
      </c>
      <c r="F22" t="n">
        <v>18836349466.5895</v>
      </c>
      <c r="G22" t="n">
        <v>18950665963.92701</v>
      </c>
      <c r="H22" t="n">
        <v>19064890714.47694</v>
      </c>
      <c r="I22" t="n">
        <v>19178840224.66409</v>
      </c>
      <c r="J22" t="n">
        <v>19292881481.63883</v>
      </c>
      <c r="K22" t="n">
        <v>19340773304.76097</v>
      </c>
      <c r="L22" t="n">
        <v>19387197179.28167</v>
      </c>
      <c r="M22" t="n">
        <v>19433162319.86441</v>
      </c>
      <c r="N22" t="n">
        <v>19479953181.53546</v>
      </c>
      <c r="O22" t="n">
        <v>19462796532.25607</v>
      </c>
      <c r="P22" t="n">
        <v>19445548136.18909</v>
      </c>
      <c r="Q22" t="n">
        <v>19428024499.75935</v>
      </c>
      <c r="R22" t="n">
        <v>19409124661.51574</v>
      </c>
      <c r="S22" t="n">
        <v>19388940368.24588</v>
      </c>
      <c r="T22" t="n">
        <v>19367838607.10011</v>
      </c>
      <c r="U22" t="n">
        <v>19346094618.44121</v>
      </c>
      <c r="V22" t="n">
        <v>19323983642.63195</v>
      </c>
      <c r="W22" t="n">
        <v>19298936769.6198</v>
      </c>
      <c r="X22" t="n">
        <v>19272146707.64342</v>
      </c>
      <c r="Y22" t="n">
        <v>19243705203.49043</v>
      </c>
      <c r="Z22" t="n">
        <v>19211777321.40901</v>
      </c>
      <c r="AA22" t="n">
        <v>19177372276.06264</v>
      </c>
      <c r="AB22" t="n">
        <v>19138746878.48713</v>
      </c>
      <c r="AC22" t="n">
        <v>19095534141.5321</v>
      </c>
      <c r="AD22" t="n">
        <v>19049202013.799</v>
      </c>
      <c r="AE22" t="n">
        <v>18999475254.92505</v>
      </c>
      <c r="AF22" t="n">
        <v>18946262118.12268</v>
      </c>
      <c r="AG22" t="n">
        <v>18886626706.18898</v>
      </c>
    </row>
    <row r="23">
      <c r="A23" t="inlineStr">
        <is>
          <t>coal</t>
        </is>
      </c>
      <c r="B23" t="inlineStr">
        <is>
          <t>nonroad vehicles 30</t>
        </is>
      </c>
      <c r="C23" t="n">
        <v>3128522670.081138</v>
      </c>
      <c r="D23" t="n">
        <v>3162691354.05751</v>
      </c>
      <c r="E23" t="n">
        <v>3205291477.181757</v>
      </c>
      <c r="F23" t="n">
        <v>3247733411.954261</v>
      </c>
      <c r="G23" t="n">
        <v>3267443680.581372</v>
      </c>
      <c r="H23" t="n">
        <v>3287138130.373311</v>
      </c>
      <c r="I23" t="n">
        <v>3306785123.659724</v>
      </c>
      <c r="J23" t="n">
        <v>3326447935.781312</v>
      </c>
      <c r="K23" t="n">
        <v>3334705367.74227</v>
      </c>
      <c r="L23" t="n">
        <v>3342709698.340439</v>
      </c>
      <c r="M23" t="n">
        <v>3350634934.762736</v>
      </c>
      <c r="N23" t="n">
        <v>3358702540.701602</v>
      </c>
      <c r="O23" t="n">
        <v>3355744418.524017</v>
      </c>
      <c r="P23" t="n">
        <v>3352770477.511259</v>
      </c>
      <c r="Q23" t="n">
        <v>3349749079.992978</v>
      </c>
      <c r="R23" t="n">
        <v>3346490399.947083</v>
      </c>
      <c r="S23" t="n">
        <v>3343010256.20875</v>
      </c>
      <c r="T23" t="n">
        <v>3339371924.118674</v>
      </c>
      <c r="U23" t="n">
        <v>3335622860.182376</v>
      </c>
      <c r="V23" t="n">
        <v>3331810520.905382</v>
      </c>
      <c r="W23" t="n">
        <v>3327491978.902814</v>
      </c>
      <c r="X23" t="n">
        <v>3322872879.031933</v>
      </c>
      <c r="Y23" t="n">
        <v>3317969040.127917</v>
      </c>
      <c r="Z23" t="n">
        <v>3312464085.487278</v>
      </c>
      <c r="AA23" t="n">
        <v>3306532022.296936</v>
      </c>
      <c r="AB23" t="n">
        <v>3299872292.688579</v>
      </c>
      <c r="AC23" t="n">
        <v>3292421621.321508</v>
      </c>
      <c r="AD23" t="n">
        <v>3284433109.558514</v>
      </c>
      <c r="AE23" t="n">
        <v>3275859300.894072</v>
      </c>
      <c r="AF23" t="n">
        <v>3266684376.493009</v>
      </c>
      <c r="AG23" t="n">
        <v>3256402133.629748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3185411312317.958</v>
      </c>
      <c r="D24" t="n">
        <v>3250700930870.428</v>
      </c>
      <c r="E24" t="n">
        <v>3400200417018.213</v>
      </c>
      <c r="F24" t="n">
        <v>3461028818775.333</v>
      </c>
      <c r="G24" t="n">
        <v>3499164132727.194</v>
      </c>
      <c r="H24" t="n">
        <v>3549200541391.431</v>
      </c>
      <c r="I24" t="n">
        <v>3595075931913.547</v>
      </c>
      <c r="J24" t="n">
        <v>3640974400361.806</v>
      </c>
      <c r="K24" t="n">
        <v>3673701126995.188</v>
      </c>
      <c r="L24" t="n">
        <v>3708878197293.543</v>
      </c>
      <c r="M24" t="n">
        <v>3747417591501.841</v>
      </c>
      <c r="N24" t="n">
        <v>3792288442589.948</v>
      </c>
      <c r="O24" t="n">
        <v>3823519929970.944</v>
      </c>
      <c r="P24" t="n">
        <v>3853133116450.489</v>
      </c>
      <c r="Q24" t="n">
        <v>3889054125043.655</v>
      </c>
      <c r="R24" t="n">
        <v>3931039369168.051</v>
      </c>
      <c r="S24" t="n">
        <v>3969299786515.796</v>
      </c>
      <c r="T24" t="n">
        <v>4004654612529.47</v>
      </c>
      <c r="U24" t="n">
        <v>4047858470148.093</v>
      </c>
      <c r="V24" t="n">
        <v>4092220245696.47</v>
      </c>
      <c r="W24" t="n">
        <v>4137645028883.165</v>
      </c>
      <c r="X24" t="n">
        <v>4191300279102.91</v>
      </c>
      <c r="Y24" t="n">
        <v>4251214349512.666</v>
      </c>
      <c r="Z24" t="n">
        <v>4313691554631.262</v>
      </c>
      <c r="AA24" t="n">
        <v>4374475099829.521</v>
      </c>
      <c r="AB24" t="n">
        <v>4434039350951.282</v>
      </c>
      <c r="AC24" t="n">
        <v>4492793585426.698</v>
      </c>
      <c r="AD24" t="n">
        <v>4546686791957.309</v>
      </c>
      <c r="AE24" t="n">
        <v>4604396394515.761</v>
      </c>
      <c r="AF24" t="n">
        <v>4664068734476.597</v>
      </c>
      <c r="AG24" t="n">
        <v>4723118032302.64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914192351330.8699</v>
      </c>
      <c r="D28" t="n">
        <v>985956139271.9751</v>
      </c>
      <c r="E28" t="n">
        <v>996429103256.4147</v>
      </c>
      <c r="F28" t="n">
        <v>994527025604.964</v>
      </c>
      <c r="G28" t="n">
        <v>1000215986967.986</v>
      </c>
      <c r="H28" t="n">
        <v>1006528667450.52</v>
      </c>
      <c r="I28" t="n">
        <v>1011375483901.93</v>
      </c>
      <c r="J28" t="n">
        <v>1015465772987.747</v>
      </c>
      <c r="K28" t="n">
        <v>1022475291631.867</v>
      </c>
      <c r="L28" t="n">
        <v>1030245812702.046</v>
      </c>
      <c r="M28" t="n">
        <v>1036323727135.273</v>
      </c>
      <c r="N28" t="n">
        <v>1042010984156.848</v>
      </c>
      <c r="O28" t="n">
        <v>1053775089234.079</v>
      </c>
      <c r="P28" t="n">
        <v>1063946561735.898</v>
      </c>
      <c r="Q28" t="n">
        <v>1075483146543.307</v>
      </c>
      <c r="R28" t="n">
        <v>1086918905118.452</v>
      </c>
      <c r="S28" t="n">
        <v>1098211629398.833</v>
      </c>
      <c r="T28" t="n">
        <v>1109712902672.931</v>
      </c>
      <c r="U28" t="n">
        <v>1121244728362.966</v>
      </c>
      <c r="V28" t="n">
        <v>1132742872354.406</v>
      </c>
      <c r="W28" t="n">
        <v>1143882475991.462</v>
      </c>
      <c r="X28" t="n">
        <v>1155037847115.236</v>
      </c>
      <c r="Y28" t="n">
        <v>1166679099908.17</v>
      </c>
      <c r="Z28" t="n">
        <v>1178379538984.685</v>
      </c>
      <c r="AA28" t="n">
        <v>1190393758497.585</v>
      </c>
      <c r="AB28" t="n">
        <v>1202648853611.646</v>
      </c>
      <c r="AC28" t="n">
        <v>1214918798848.313</v>
      </c>
      <c r="AD28" t="n">
        <v>1227257527766.708</v>
      </c>
      <c r="AE28" t="n">
        <v>1239893263793.917</v>
      </c>
      <c r="AF28" t="n">
        <v>1252642976491.221</v>
      </c>
      <c r="AG28" t="n">
        <v>1265629727693.093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10252457136470.67</v>
      </c>
      <c r="D29" t="n">
        <v>9946856425267.148</v>
      </c>
      <c r="E29" t="n">
        <v>10319723832354.38</v>
      </c>
      <c r="F29" t="n">
        <v>10605388901275.26</v>
      </c>
      <c r="G29" t="n">
        <v>10690225746442.89</v>
      </c>
      <c r="H29" t="n">
        <v>10929856444611.79</v>
      </c>
      <c r="I29" t="n">
        <v>11064251968651.19</v>
      </c>
      <c r="J29" t="n">
        <v>11112128777077.83</v>
      </c>
      <c r="K29" t="n">
        <v>11191774404411.85</v>
      </c>
      <c r="L29" t="n">
        <v>11269649515180.73</v>
      </c>
      <c r="M29" t="n">
        <v>11411899378609.61</v>
      </c>
      <c r="N29" t="n">
        <v>11527697822570.54</v>
      </c>
      <c r="O29" t="n">
        <v>11619052757198.52</v>
      </c>
      <c r="P29" t="n">
        <v>11784859379168.84</v>
      </c>
      <c r="Q29" t="n">
        <v>11898993354893.25</v>
      </c>
      <c r="R29" t="n">
        <v>11906939334331.11</v>
      </c>
      <c r="S29" t="n">
        <v>11911163036591.39</v>
      </c>
      <c r="T29" t="n">
        <v>11953844002634.36</v>
      </c>
      <c r="U29" t="n">
        <v>11989959163483.69</v>
      </c>
      <c r="V29" t="n">
        <v>12075160252114.58</v>
      </c>
      <c r="W29" t="n">
        <v>12168927045533.66</v>
      </c>
      <c r="X29" t="n">
        <v>12236373350387.69</v>
      </c>
      <c r="Y29" t="n">
        <v>12367814254738.78</v>
      </c>
      <c r="Z29" t="n">
        <v>12558657865511.43</v>
      </c>
      <c r="AA29" t="n">
        <v>12658074883406.39</v>
      </c>
      <c r="AB29" t="n">
        <v>12663199758104.18</v>
      </c>
      <c r="AC29" t="n">
        <v>12761388347588.35</v>
      </c>
      <c r="AD29" t="n">
        <v>12806453843915.6</v>
      </c>
      <c r="AE29" t="n">
        <v>12864047148345.26</v>
      </c>
      <c r="AF29" t="n">
        <v>12876809632314.69</v>
      </c>
      <c r="AG29" t="n">
        <v>12895508140627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9119849673753.545</v>
      </c>
      <c r="D30" t="n">
        <v>8848009225237.635</v>
      </c>
      <c r="E30" t="n">
        <v>9179685296213.965</v>
      </c>
      <c r="F30" t="n">
        <v>9433792428867.406</v>
      </c>
      <c r="G30" t="n">
        <v>9509257194476.822</v>
      </c>
      <c r="H30" t="n">
        <v>9722415456484.367</v>
      </c>
      <c r="I30" t="n">
        <v>9841964064174.193</v>
      </c>
      <c r="J30" t="n">
        <v>9884551835076.137</v>
      </c>
      <c r="K30" t="n">
        <v>9955398866064.861</v>
      </c>
      <c r="L30" t="n">
        <v>10024670972652.13</v>
      </c>
      <c r="M30" t="n">
        <v>10151206236668.85</v>
      </c>
      <c r="N30" t="n">
        <v>10254212217315.33</v>
      </c>
      <c r="O30" t="n">
        <v>10335475007266.34</v>
      </c>
      <c r="P30" t="n">
        <v>10482964672149.04</v>
      </c>
      <c r="Q30" t="n">
        <v>10584490061372.24</v>
      </c>
      <c r="R30" t="n">
        <v>10591558234105.81</v>
      </c>
      <c r="S30" t="n">
        <v>10595315336346.54</v>
      </c>
      <c r="T30" t="n">
        <v>10633281258960.14</v>
      </c>
      <c r="U30" t="n">
        <v>10665406712742.11</v>
      </c>
      <c r="V30" t="n">
        <v>10741195483181.32</v>
      </c>
      <c r="W30" t="n">
        <v>10824603689525.34</v>
      </c>
      <c r="X30" t="n">
        <v>10884599079228.63</v>
      </c>
      <c r="Y30" t="n">
        <v>11001519469405.15</v>
      </c>
      <c r="Z30" t="n">
        <v>11171280241703.49</v>
      </c>
      <c r="AA30" t="n">
        <v>11259714482017.42</v>
      </c>
      <c r="AB30" t="n">
        <v>11264273202548.36</v>
      </c>
      <c r="AC30" t="n">
        <v>11351614721157.42</v>
      </c>
      <c r="AD30" t="n">
        <v>11391701750686.72</v>
      </c>
      <c r="AE30" t="n">
        <v>11442932618723.69</v>
      </c>
      <c r="AF30" t="n">
        <v>11454285208031.37</v>
      </c>
      <c r="AG30" t="n">
        <v>11470918058348.29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15355089715899.41</v>
      </c>
      <c r="D31" t="n">
        <v>14897391987900.11</v>
      </c>
      <c r="E31" t="n">
        <v>15455834945695.31</v>
      </c>
      <c r="F31" t="n">
        <v>15883675092071.06</v>
      </c>
      <c r="G31" t="n">
        <v>16010735108165.05</v>
      </c>
      <c r="H31" t="n">
        <v>16369629646331.71</v>
      </c>
      <c r="I31" t="n">
        <v>16570913621633.53</v>
      </c>
      <c r="J31" t="n">
        <v>16642618645991.71</v>
      </c>
      <c r="K31" t="n">
        <v>16761903782902.22</v>
      </c>
      <c r="L31" t="n">
        <v>16878537219801.75</v>
      </c>
      <c r="M31" t="n">
        <v>17091584627457.32</v>
      </c>
      <c r="N31" t="n">
        <v>17265015783746.33</v>
      </c>
      <c r="O31" t="n">
        <v>17401837932674.19</v>
      </c>
      <c r="P31" t="n">
        <v>17650166262357.02</v>
      </c>
      <c r="Q31" t="n">
        <v>17821104547058.19</v>
      </c>
      <c r="R31" t="n">
        <v>17833005228575.32</v>
      </c>
      <c r="S31" t="n">
        <v>17839331061131.99</v>
      </c>
      <c r="T31" t="n">
        <v>17903254280125</v>
      </c>
      <c r="U31" t="n">
        <v>17957343902501.75</v>
      </c>
      <c r="V31" t="n">
        <v>18084949445485.77</v>
      </c>
      <c r="W31" t="n">
        <v>18225383831716.98</v>
      </c>
      <c r="X31" t="n">
        <v>18326398061599.05</v>
      </c>
      <c r="Y31" t="n">
        <v>18523256907413.73</v>
      </c>
      <c r="Z31" t="n">
        <v>18809083097771.15</v>
      </c>
      <c r="AA31" t="n">
        <v>18957979816747.31</v>
      </c>
      <c r="AB31" t="n">
        <v>18965655333915.52</v>
      </c>
      <c r="AC31" t="n">
        <v>19112712237498.55</v>
      </c>
      <c r="AD31" t="n">
        <v>19180206763931.13</v>
      </c>
      <c r="AE31" t="n">
        <v>19266464169817.45</v>
      </c>
      <c r="AF31" t="n">
        <v>19285578522966.14</v>
      </c>
      <c r="AG31" t="n">
        <v>19313583250893.02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14842216033603.39</v>
      </c>
      <c r="D32" t="n">
        <v>14991512912699.73</v>
      </c>
      <c r="E32" t="n">
        <v>15537767495812.62</v>
      </c>
      <c r="F32" t="n">
        <v>16089358456545.47</v>
      </c>
      <c r="G32" t="n">
        <v>16487795134190.26</v>
      </c>
      <c r="H32" t="n">
        <v>16701593648724.27</v>
      </c>
      <c r="I32" t="n">
        <v>16846625137196.36</v>
      </c>
      <c r="J32" t="n">
        <v>16954404533211.69</v>
      </c>
      <c r="K32" t="n">
        <v>17071195318541.75</v>
      </c>
      <c r="L32" t="n">
        <v>17172258661684.55</v>
      </c>
      <c r="M32" t="n">
        <v>17141181027071.73</v>
      </c>
      <c r="N32" t="n">
        <v>17200624498259.72</v>
      </c>
      <c r="O32" t="n">
        <v>17272236688182.76</v>
      </c>
      <c r="P32" t="n">
        <v>17364691699611.13</v>
      </c>
      <c r="Q32" t="n">
        <v>17499624706384.46</v>
      </c>
      <c r="R32" t="n">
        <v>17638080079424.69</v>
      </c>
      <c r="S32" t="n">
        <v>17788602549190.51</v>
      </c>
      <c r="T32" t="n">
        <v>17928775539328.93</v>
      </c>
      <c r="U32" t="n">
        <v>18075849797412.92</v>
      </c>
      <c r="V32" t="n">
        <v>18229767201623.17</v>
      </c>
      <c r="W32" t="n">
        <v>18411748032728.41</v>
      </c>
      <c r="X32" t="n">
        <v>18576736479883.38</v>
      </c>
      <c r="Y32" t="n">
        <v>18750876210927.48</v>
      </c>
      <c r="Z32" t="n">
        <v>18930291236339.76</v>
      </c>
      <c r="AA32" t="n">
        <v>19114150306928.61</v>
      </c>
      <c r="AB32" t="n">
        <v>19297311816665.24</v>
      </c>
      <c r="AC32" t="n">
        <v>19498623021600.04</v>
      </c>
      <c r="AD32" t="n">
        <v>19699395322482.91</v>
      </c>
      <c r="AE32" t="n">
        <v>19906437772281.68</v>
      </c>
      <c r="AF32" t="n">
        <v>20123416688505.05</v>
      </c>
      <c r="AG32" t="n">
        <v>20348284002305.49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129407474151.9142</v>
      </c>
      <c r="D33" t="n">
        <v>119156715935.9399</v>
      </c>
      <c r="E33" t="n">
        <v>126472631984.857</v>
      </c>
      <c r="F33" t="n">
        <v>135732080217.0315</v>
      </c>
      <c r="G33" t="n">
        <v>144508262825.0699</v>
      </c>
      <c r="H33" t="n">
        <v>149555684080.7462</v>
      </c>
      <c r="I33" t="n">
        <v>153283856592.2641</v>
      </c>
      <c r="J33" t="n">
        <v>154278213274.1981</v>
      </c>
      <c r="K33" t="n">
        <v>155597329907.6953</v>
      </c>
      <c r="L33" t="n">
        <v>156349287153.0374</v>
      </c>
      <c r="M33" t="n">
        <v>157584225502.074</v>
      </c>
      <c r="N33" t="n">
        <v>159658975518.1302</v>
      </c>
      <c r="O33" t="n">
        <v>161578703323.5837</v>
      </c>
      <c r="P33" t="n">
        <v>162777133041.1252</v>
      </c>
      <c r="Q33" t="n">
        <v>164681272287.7072</v>
      </c>
      <c r="R33" t="n">
        <v>167090115024.9759</v>
      </c>
      <c r="S33" t="n">
        <v>169211691615.0044</v>
      </c>
      <c r="T33" t="n">
        <v>171153700366.0016</v>
      </c>
      <c r="U33" t="n">
        <v>173937643373.0687</v>
      </c>
      <c r="V33" t="n">
        <v>176343561373.3047</v>
      </c>
      <c r="W33" t="n">
        <v>180975890265.7173</v>
      </c>
      <c r="X33" t="n">
        <v>184518198550.7432</v>
      </c>
      <c r="Y33" t="n">
        <v>188365453349.4796</v>
      </c>
      <c r="Z33" t="n">
        <v>192339000948.8062</v>
      </c>
      <c r="AA33" t="n">
        <v>195987839510.7538</v>
      </c>
      <c r="AB33" t="n">
        <v>199257576547.0058</v>
      </c>
      <c r="AC33" t="n">
        <v>202902759104.4695</v>
      </c>
      <c r="AD33" t="n">
        <v>205954946985.7332</v>
      </c>
      <c r="AE33" t="n">
        <v>208810972997.1469</v>
      </c>
      <c r="AF33" t="n">
        <v>211737883865.7135</v>
      </c>
      <c r="AG33" t="n">
        <v>214778169474.882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1646319005532.262</v>
      </c>
      <c r="D34" t="n">
        <v>1617551181257.588</v>
      </c>
      <c r="E34" t="n">
        <v>1697191412892.852</v>
      </c>
      <c r="F34" t="n">
        <v>1725320979899.089</v>
      </c>
      <c r="G34" t="n">
        <v>1759711364892.811</v>
      </c>
      <c r="H34" t="n">
        <v>1785576455196.011</v>
      </c>
      <c r="I34" t="n">
        <v>1791495769500.658</v>
      </c>
      <c r="J34" t="n">
        <v>1785709044492.356</v>
      </c>
      <c r="K34" t="n">
        <v>1779284289694.029</v>
      </c>
      <c r="L34" t="n">
        <v>1774239437283.488</v>
      </c>
      <c r="M34" t="n">
        <v>1767546349722.083</v>
      </c>
      <c r="N34" t="n">
        <v>1777512716326.977</v>
      </c>
      <c r="O34" t="n">
        <v>1790678615287.008</v>
      </c>
      <c r="P34" t="n">
        <v>1787388129631.15</v>
      </c>
      <c r="Q34" t="n">
        <v>1778006555285.566</v>
      </c>
      <c r="R34" t="n">
        <v>1788410473793.411</v>
      </c>
      <c r="S34" t="n">
        <v>1797688047429.15</v>
      </c>
      <c r="T34" t="n">
        <v>1802697457640.824</v>
      </c>
      <c r="U34" t="n">
        <v>1821084263498.692</v>
      </c>
      <c r="V34" t="n">
        <v>1836422807956.422</v>
      </c>
      <c r="W34" t="n">
        <v>1860391826147.475</v>
      </c>
      <c r="X34" t="n">
        <v>1892559948517.522</v>
      </c>
      <c r="Y34" t="n">
        <v>1922859149218.831</v>
      </c>
      <c r="Z34" t="n">
        <v>1958323835982.765</v>
      </c>
      <c r="AA34" t="n">
        <v>1999214687622.252</v>
      </c>
      <c r="AB34" t="n">
        <v>2040563005844.24</v>
      </c>
      <c r="AC34" t="n">
        <v>2080086407410.74</v>
      </c>
      <c r="AD34" t="n">
        <v>2112859983767.58</v>
      </c>
      <c r="AE34" t="n">
        <v>2145610731036.643</v>
      </c>
      <c r="AF34" t="n">
        <v>2180501071396.658</v>
      </c>
      <c r="AG34" t="n">
        <v>2220116882141.019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17660941967624.38</v>
      </c>
      <c r="D35" t="n">
        <v>17952218127393.64</v>
      </c>
      <c r="E35" t="n">
        <v>17871184593111.01</v>
      </c>
      <c r="F35" t="n">
        <v>17575102819297.73</v>
      </c>
      <c r="G35" t="n">
        <v>17517732510728.75</v>
      </c>
      <c r="H35" t="n">
        <v>17391232403210.09</v>
      </c>
      <c r="I35" t="n">
        <v>17254201920428.4</v>
      </c>
      <c r="J35" t="n">
        <v>17092159645066.41</v>
      </c>
      <c r="K35" t="n">
        <v>16942840162438.68</v>
      </c>
      <c r="L35" t="n">
        <v>16786399951917.01</v>
      </c>
      <c r="M35" t="n">
        <v>16652930873479.86</v>
      </c>
      <c r="N35" t="n">
        <v>16545651070806.66</v>
      </c>
      <c r="O35" t="n">
        <v>16425412781263.28</v>
      </c>
      <c r="P35" t="n">
        <v>16293387034041.6</v>
      </c>
      <c r="Q35" t="n">
        <v>16178327843638.66</v>
      </c>
      <c r="R35" t="n">
        <v>16058510403732.28</v>
      </c>
      <c r="S35" t="n">
        <v>15934873188204.99</v>
      </c>
      <c r="T35" t="n">
        <v>15843512738104.2</v>
      </c>
      <c r="U35" t="n">
        <v>15777416985364.32</v>
      </c>
      <c r="V35" t="n">
        <v>15708073005584.55</v>
      </c>
      <c r="W35" t="n">
        <v>15622222042573.55</v>
      </c>
      <c r="X35" t="n">
        <v>15563100586177.04</v>
      </c>
      <c r="Y35" t="n">
        <v>15560786600893.97</v>
      </c>
      <c r="Z35" t="n">
        <v>15576923343658.5</v>
      </c>
      <c r="AA35" t="n">
        <v>15559884664363.63</v>
      </c>
      <c r="AB35" t="n">
        <v>15545768091552.76</v>
      </c>
      <c r="AC35" t="n">
        <v>15542428380061.49</v>
      </c>
      <c r="AD35" t="n">
        <v>15585294664708.22</v>
      </c>
      <c r="AE35" t="n">
        <v>15596414857228.37</v>
      </c>
      <c r="AF35" t="n">
        <v>15638366297361.26</v>
      </c>
      <c r="AG35" t="n">
        <v>15674568218339.54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47718183046974.76</v>
      </c>
      <c r="D36" t="n">
        <v>50672138169650.88</v>
      </c>
      <c r="E36" t="n">
        <v>43855553862484.54</v>
      </c>
      <c r="F36" t="n">
        <v>45102449840706.92</v>
      </c>
      <c r="G36" t="n">
        <v>45089534216830.81</v>
      </c>
      <c r="H36" t="n">
        <v>44987394640808.08</v>
      </c>
      <c r="I36" t="n">
        <v>45588630702196.66</v>
      </c>
      <c r="J36" t="n">
        <v>45164415420854.66</v>
      </c>
      <c r="K36" t="n">
        <v>45459911326933.66</v>
      </c>
      <c r="L36" t="n">
        <v>45998450117856.64</v>
      </c>
      <c r="M36" t="n">
        <v>44869412679637.8</v>
      </c>
      <c r="N36" t="n">
        <v>45163800231801.33</v>
      </c>
      <c r="O36" t="n">
        <v>45081372630752.59</v>
      </c>
      <c r="P36" t="n">
        <v>45338784026547.75</v>
      </c>
      <c r="Q36" t="n">
        <v>46015454981600.86</v>
      </c>
      <c r="R36" t="n">
        <v>46350062597345.21</v>
      </c>
      <c r="S36" t="n">
        <v>47196526640775.56</v>
      </c>
      <c r="T36" t="n">
        <v>47848416808725.5</v>
      </c>
      <c r="U36" t="n">
        <v>48308263771162.16</v>
      </c>
      <c r="V36" t="n">
        <v>49729256237232.75</v>
      </c>
      <c r="W36" t="n">
        <v>49608840744628.75</v>
      </c>
      <c r="X36" t="n">
        <v>49803590606542.53</v>
      </c>
      <c r="Y36" t="n">
        <v>50398690079153.41</v>
      </c>
      <c r="Z36" t="n">
        <v>51096390129723.39</v>
      </c>
      <c r="AA36" t="n">
        <v>51409348490263.55</v>
      </c>
      <c r="AB36" t="n">
        <v>51109432650961.26</v>
      </c>
      <c r="AC36" t="n">
        <v>52198026412045.53</v>
      </c>
      <c r="AD36" t="n">
        <v>52985705951127.98</v>
      </c>
      <c r="AE36" t="n">
        <v>53505990169956.8</v>
      </c>
      <c r="AF36" t="n">
        <v>53968166572903.7</v>
      </c>
      <c r="AG36" t="n">
        <v>54699699844723.88</v>
      </c>
    </row>
    <row r="37">
      <c r="A37" t="inlineStr">
        <is>
          <t>natural gas</t>
        </is>
      </c>
      <c r="B37" t="inlineStr">
        <is>
          <t>chemicals 20</t>
        </is>
      </c>
      <c r="C37" t="n">
        <v>104250972188154.8</v>
      </c>
      <c r="D37" t="n">
        <v>103052011122158.2</v>
      </c>
      <c r="E37" t="n">
        <v>107158491277752.1</v>
      </c>
      <c r="F37" t="n">
        <v>111566738535524.9</v>
      </c>
      <c r="G37" t="n">
        <v>117279898196340.3</v>
      </c>
      <c r="H37" t="n">
        <v>121208831522194</v>
      </c>
      <c r="I37" t="n">
        <v>124100908160425</v>
      </c>
      <c r="J37" t="n">
        <v>125249545677730.1</v>
      </c>
      <c r="K37" t="n">
        <v>126758487396072.5</v>
      </c>
      <c r="L37" t="n">
        <v>128062266222775.5</v>
      </c>
      <c r="M37" t="n">
        <v>130112729819067.7</v>
      </c>
      <c r="N37" t="n">
        <v>132093050469797.4</v>
      </c>
      <c r="O37" t="n">
        <v>133862204372056.1</v>
      </c>
      <c r="P37" t="n">
        <v>135256087987401.7</v>
      </c>
      <c r="Q37" t="n">
        <v>137018370288712.5</v>
      </c>
      <c r="R37" t="n">
        <v>138914900580787.5</v>
      </c>
      <c r="S37" t="n">
        <v>140152660258775.8</v>
      </c>
      <c r="T37" t="n">
        <v>141652741878661.1</v>
      </c>
      <c r="U37" t="n">
        <v>143349470838723.9</v>
      </c>
      <c r="V37" t="n">
        <v>144315182892629.8</v>
      </c>
      <c r="W37" t="n">
        <v>145946203207444</v>
      </c>
      <c r="X37" t="n">
        <v>147251972692043.9</v>
      </c>
      <c r="Y37" t="n">
        <v>149252793296618.9</v>
      </c>
      <c r="Z37" t="n">
        <v>151152003270891.1</v>
      </c>
      <c r="AA37" t="n">
        <v>152468989314267.5</v>
      </c>
      <c r="AB37" t="n">
        <v>153906122881105.8</v>
      </c>
      <c r="AC37" t="n">
        <v>155419524441120</v>
      </c>
      <c r="AD37" t="n">
        <v>156888089453936.9</v>
      </c>
      <c r="AE37" t="n">
        <v>158309329675586.5</v>
      </c>
      <c r="AF37" t="n">
        <v>160583473961637.4</v>
      </c>
      <c r="AG37" t="n">
        <v>162839066440885.1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6496837066281.958</v>
      </c>
      <c r="D38" t="n">
        <v>6133737700255.134</v>
      </c>
      <c r="E38" t="n">
        <v>6538690848473.656</v>
      </c>
      <c r="F38" t="n">
        <v>6811940806449.94</v>
      </c>
      <c r="G38" t="n">
        <v>6991766655692.838</v>
      </c>
      <c r="H38" t="n">
        <v>7073383004073.976</v>
      </c>
      <c r="I38" t="n">
        <v>7100180317321.273</v>
      </c>
      <c r="J38" t="n">
        <v>7106991500401.871</v>
      </c>
      <c r="K38" t="n">
        <v>7103291257576.518</v>
      </c>
      <c r="L38" t="n">
        <v>7089903753627.761</v>
      </c>
      <c r="M38" t="n">
        <v>7084690206135.475</v>
      </c>
      <c r="N38" t="n">
        <v>7124589705702.2</v>
      </c>
      <c r="O38" t="n">
        <v>7184711092247.653</v>
      </c>
      <c r="P38" t="n">
        <v>7247942047328.98</v>
      </c>
      <c r="Q38" t="n">
        <v>7331473137033.197</v>
      </c>
      <c r="R38" t="n">
        <v>7415325030150.493</v>
      </c>
      <c r="S38" t="n">
        <v>7493026908924.387</v>
      </c>
      <c r="T38" t="n">
        <v>7575778981305.383</v>
      </c>
      <c r="U38" t="n">
        <v>7674265569480.244</v>
      </c>
      <c r="V38" t="n">
        <v>7779501911563.834</v>
      </c>
      <c r="W38" t="n">
        <v>7899379747661.877</v>
      </c>
      <c r="X38" t="n">
        <v>8016700341011.092</v>
      </c>
      <c r="Y38" t="n">
        <v>8164062125361.963</v>
      </c>
      <c r="Z38" t="n">
        <v>8304974502706.553</v>
      </c>
      <c r="AA38" t="n">
        <v>8436619066855.641</v>
      </c>
      <c r="AB38" t="n">
        <v>8553248075081.589</v>
      </c>
      <c r="AC38" t="n">
        <v>8666975896836.23</v>
      </c>
      <c r="AD38" t="n">
        <v>8776125336807.692</v>
      </c>
      <c r="AE38" t="n">
        <v>8881978654408.719</v>
      </c>
      <c r="AF38" t="n">
        <v>8997842362505.162</v>
      </c>
      <c r="AG38" t="n">
        <v>9114568762806.504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8487915537986.587</v>
      </c>
      <c r="D39" t="n">
        <v>8336331188009.768</v>
      </c>
      <c r="E39" t="n">
        <v>8325880458685.955</v>
      </c>
      <c r="F39" t="n">
        <v>8182733028476.449</v>
      </c>
      <c r="G39" t="n">
        <v>8127352963661.7</v>
      </c>
      <c r="H39" t="n">
        <v>8045980138234.201</v>
      </c>
      <c r="I39" t="n">
        <v>7930367476560.894</v>
      </c>
      <c r="J39" t="n">
        <v>7801082835904.267</v>
      </c>
      <c r="K39" t="n">
        <v>7680477025850.997</v>
      </c>
      <c r="L39" t="n">
        <v>7565371742710.222</v>
      </c>
      <c r="M39" t="n">
        <v>7454269192973.469</v>
      </c>
      <c r="N39" t="n">
        <v>7370561339056.613</v>
      </c>
      <c r="O39" t="n">
        <v>7283921199634.964</v>
      </c>
      <c r="P39" t="n">
        <v>7190746870345.202</v>
      </c>
      <c r="Q39" t="n">
        <v>7128236385484.406</v>
      </c>
      <c r="R39" t="n">
        <v>7117834461143.248</v>
      </c>
      <c r="S39" t="n">
        <v>7078075735714.245</v>
      </c>
      <c r="T39" t="n">
        <v>7023963392404.348</v>
      </c>
      <c r="U39" t="n">
        <v>6998377561455.129</v>
      </c>
      <c r="V39" t="n">
        <v>6978999084035.988</v>
      </c>
      <c r="W39" t="n">
        <v>6973032674906.657</v>
      </c>
      <c r="X39" t="n">
        <v>7022303962591.938</v>
      </c>
      <c r="Y39" t="n">
        <v>7058334603448.757</v>
      </c>
      <c r="Z39" t="n">
        <v>7105255580886.499</v>
      </c>
      <c r="AA39" t="n">
        <v>7174940337795.078</v>
      </c>
      <c r="AB39" t="n">
        <v>7252957397849.741</v>
      </c>
      <c r="AC39" t="n">
        <v>7319567018035.738</v>
      </c>
      <c r="AD39" t="n">
        <v>7368061774957.423</v>
      </c>
      <c r="AE39" t="n">
        <v>7432425278701.669</v>
      </c>
      <c r="AF39" t="n">
        <v>7504628988817.648</v>
      </c>
      <c r="AG39" t="n">
        <v>7584199956030.394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1011638007300</v>
      </c>
      <c r="D40" t="n">
        <v>998913966440</v>
      </c>
      <c r="E40" t="n">
        <v>993334841259.9999</v>
      </c>
      <c r="F40" t="n">
        <v>973379974960</v>
      </c>
      <c r="G40" t="n">
        <v>949297020280</v>
      </c>
      <c r="H40" t="n">
        <v>930694414199.9999</v>
      </c>
      <c r="I40" t="n">
        <v>912220738240</v>
      </c>
      <c r="J40" t="n">
        <v>896342853180</v>
      </c>
      <c r="K40" t="n">
        <v>886604012780</v>
      </c>
      <c r="L40" t="n">
        <v>879352954019.9999</v>
      </c>
      <c r="M40" t="n">
        <v>875915515940</v>
      </c>
      <c r="N40" t="n">
        <v>877250194780</v>
      </c>
      <c r="O40" t="n">
        <v>879760468800</v>
      </c>
      <c r="P40" t="n">
        <v>878298791499.9999</v>
      </c>
      <c r="Q40" t="n">
        <v>875524469380</v>
      </c>
      <c r="R40" t="n">
        <v>874930041939.9999</v>
      </c>
      <c r="S40" t="n">
        <v>867962937200</v>
      </c>
      <c r="T40" t="n">
        <v>855909771679.9999</v>
      </c>
      <c r="U40" t="n">
        <v>845358979279.9999</v>
      </c>
      <c r="V40" t="n">
        <v>832851971880</v>
      </c>
      <c r="W40" t="n">
        <v>822162983940</v>
      </c>
      <c r="X40" t="n">
        <v>813108933379.9999</v>
      </c>
      <c r="Y40" t="n">
        <v>801570604359.9999</v>
      </c>
      <c r="Z40" t="n">
        <v>791532323920</v>
      </c>
      <c r="AA40" t="n">
        <v>783399642439.9999</v>
      </c>
      <c r="AB40" t="n">
        <v>775584964579.9999</v>
      </c>
      <c r="AC40" t="n">
        <v>767243532860</v>
      </c>
      <c r="AD40" t="n">
        <v>758305971220</v>
      </c>
      <c r="AE40" t="n">
        <v>750078638400</v>
      </c>
      <c r="AF40" t="n">
        <v>742593423160</v>
      </c>
      <c r="AG40" t="n">
        <v>736087297619.9999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37023600539135.27</v>
      </c>
      <c r="D41" t="n">
        <v>32801983798683.46</v>
      </c>
      <c r="E41" t="n">
        <v>35209078246664.7</v>
      </c>
      <c r="F41" t="n">
        <v>33407458727068.47</v>
      </c>
      <c r="G41" t="n">
        <v>33969522608778.69</v>
      </c>
      <c r="H41" t="n">
        <v>35318316298113.92</v>
      </c>
      <c r="I41" t="n">
        <v>34578896537394.4</v>
      </c>
      <c r="J41" t="n">
        <v>34147104321952.32</v>
      </c>
      <c r="K41" t="n">
        <v>33637837995687.24</v>
      </c>
      <c r="L41" t="n">
        <v>33498534947804.5</v>
      </c>
      <c r="M41" t="n">
        <v>33584569553904.25</v>
      </c>
      <c r="N41" t="n">
        <v>31550098138732.21</v>
      </c>
      <c r="O41" t="n">
        <v>29294402716023.69</v>
      </c>
      <c r="P41" t="n">
        <v>27276231781660.67</v>
      </c>
      <c r="Q41" t="n">
        <v>25968552812465.5</v>
      </c>
      <c r="R41" t="n">
        <v>25239717302638.39</v>
      </c>
      <c r="S41" t="n">
        <v>24713503399029.48</v>
      </c>
      <c r="T41" t="n">
        <v>24504686466045.84</v>
      </c>
      <c r="U41" t="n">
        <v>24580701271325.92</v>
      </c>
      <c r="V41" t="n">
        <v>24534930469663.54</v>
      </c>
      <c r="W41" t="n">
        <v>24072657499166.59</v>
      </c>
      <c r="X41" t="n">
        <v>24036986438024.07</v>
      </c>
      <c r="Y41" t="n">
        <v>24416625307343.18</v>
      </c>
      <c r="Z41" t="n">
        <v>24749515963293.05</v>
      </c>
      <c r="AA41" t="n">
        <v>24459122190313.2</v>
      </c>
      <c r="AB41" t="n">
        <v>24387457873141.69</v>
      </c>
      <c r="AC41" t="n">
        <v>24303507654123.21</v>
      </c>
      <c r="AD41" t="n">
        <v>24175199112005.11</v>
      </c>
      <c r="AE41" t="n">
        <v>24226986233248.75</v>
      </c>
      <c r="AF41" t="n">
        <v>24238961037932.88</v>
      </c>
      <c r="AG41" t="n">
        <v>24615695010426.23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7159990285547.331</v>
      </c>
      <c r="D42" t="n">
        <v>7509046141310.403</v>
      </c>
      <c r="E42" t="n">
        <v>7600417323634.204</v>
      </c>
      <c r="F42" t="n">
        <v>7440073184458.921</v>
      </c>
      <c r="G42" t="n">
        <v>7428085225122.255</v>
      </c>
      <c r="H42" t="n">
        <v>7417097626935.979</v>
      </c>
      <c r="I42" t="n">
        <v>7379572100062.593</v>
      </c>
      <c r="J42" t="n">
        <v>7320562148675.336</v>
      </c>
      <c r="K42" t="n">
        <v>7266127078401.507</v>
      </c>
      <c r="L42" t="n">
        <v>7199844618317.059</v>
      </c>
      <c r="M42" t="n">
        <v>7159467358987.296</v>
      </c>
      <c r="N42" t="n">
        <v>7134660766191.256</v>
      </c>
      <c r="O42" t="n">
        <v>7134559020000.723</v>
      </c>
      <c r="P42" t="n">
        <v>7130455565104.297</v>
      </c>
      <c r="Q42" t="n">
        <v>7142065194997.91</v>
      </c>
      <c r="R42" t="n">
        <v>7166092085805.632</v>
      </c>
      <c r="S42" t="n">
        <v>7188191081079.708</v>
      </c>
      <c r="T42" t="n">
        <v>7218644620463.331</v>
      </c>
      <c r="U42" t="n">
        <v>7262374221994.196</v>
      </c>
      <c r="V42" t="n">
        <v>7299461467743.147</v>
      </c>
      <c r="W42" t="n">
        <v>7318633790959.12</v>
      </c>
      <c r="X42" t="n">
        <v>7346474942429.311</v>
      </c>
      <c r="Y42" t="n">
        <v>7390934462283.561</v>
      </c>
      <c r="Z42" t="n">
        <v>7435615631691.099</v>
      </c>
      <c r="AA42" t="n">
        <v>7446894338867.678</v>
      </c>
      <c r="AB42" t="n">
        <v>7454647847563.586</v>
      </c>
      <c r="AC42" t="n">
        <v>7448721412575.924</v>
      </c>
      <c r="AD42" t="n">
        <v>7442063474638.939</v>
      </c>
      <c r="AE42" t="n">
        <v>7421933575172.939</v>
      </c>
      <c r="AF42" t="n">
        <v>7406882864025.613</v>
      </c>
      <c r="AG42" t="n">
        <v>7412786123858.912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9781245335979.34</v>
      </c>
      <c r="D43" t="n">
        <v>9506252647104.467</v>
      </c>
      <c r="E43" t="n">
        <v>9746001468934.533</v>
      </c>
      <c r="F43" t="n">
        <v>9865609137602.475</v>
      </c>
      <c r="G43" t="n">
        <v>10054765112506.94</v>
      </c>
      <c r="H43" t="n">
        <v>10168997833331.58</v>
      </c>
      <c r="I43" t="n">
        <v>10222906378880.18</v>
      </c>
      <c r="J43" t="n">
        <v>10218841520967.93</v>
      </c>
      <c r="K43" t="n">
        <v>10178793511771.35</v>
      </c>
      <c r="L43" t="n">
        <v>10144433948475.74</v>
      </c>
      <c r="M43" t="n">
        <v>10100447741629.19</v>
      </c>
      <c r="N43" t="n">
        <v>10173828123502.37</v>
      </c>
      <c r="O43" t="n">
        <v>10235826745591.33</v>
      </c>
      <c r="P43" t="n">
        <v>10278281392494.78</v>
      </c>
      <c r="Q43" t="n">
        <v>10366625210053.6</v>
      </c>
      <c r="R43" t="n">
        <v>10441033477971.83</v>
      </c>
      <c r="S43" t="n">
        <v>10493694104677.13</v>
      </c>
      <c r="T43" t="n">
        <v>10537196434086.84</v>
      </c>
      <c r="U43" t="n">
        <v>10597151291775.27</v>
      </c>
      <c r="V43" t="n">
        <v>10641378765095.07</v>
      </c>
      <c r="W43" t="n">
        <v>10679616441231.02</v>
      </c>
      <c r="X43" t="n">
        <v>10759531277960.56</v>
      </c>
      <c r="Y43" t="n">
        <v>10893509601159.85</v>
      </c>
      <c r="Z43" t="n">
        <v>11054859568660.23</v>
      </c>
      <c r="AA43" t="n">
        <v>11182335241153.92</v>
      </c>
      <c r="AB43" t="n">
        <v>11274240938152.99</v>
      </c>
      <c r="AC43" t="n">
        <v>11360163235887.74</v>
      </c>
      <c r="AD43" t="n">
        <v>11429004062035.51</v>
      </c>
      <c r="AE43" t="n">
        <v>11538332174826.85</v>
      </c>
      <c r="AF43" t="n">
        <v>11666742360829.63</v>
      </c>
      <c r="AG43" t="n">
        <v>11799366689534.04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1126110609781.157</v>
      </c>
      <c r="D44" t="n">
        <v>1085411761745.58</v>
      </c>
      <c r="E44" t="n">
        <v>1128769354370.213</v>
      </c>
      <c r="F44" t="n">
        <v>1162540462052.504</v>
      </c>
      <c r="G44" t="n">
        <v>1196382042212.248</v>
      </c>
      <c r="H44" t="n">
        <v>1207298779418.948</v>
      </c>
      <c r="I44" t="n">
        <v>1210014946720.105</v>
      </c>
      <c r="J44" t="n">
        <v>1211302380026.988</v>
      </c>
      <c r="K44" t="n">
        <v>1210896002470.368</v>
      </c>
      <c r="L44" t="n">
        <v>1210040222449.266</v>
      </c>
      <c r="M44" t="n">
        <v>1180706203491.506</v>
      </c>
      <c r="N44" t="n">
        <v>1190087149948.865</v>
      </c>
      <c r="O44" t="n">
        <v>1199013863469.057</v>
      </c>
      <c r="P44" t="n">
        <v>1210502169164.516</v>
      </c>
      <c r="Q44" t="n">
        <v>1224524975198.133</v>
      </c>
      <c r="R44" t="n">
        <v>1239387103944.754</v>
      </c>
      <c r="S44" t="n">
        <v>1254214090066.46</v>
      </c>
      <c r="T44" t="n">
        <v>1269785455773.337</v>
      </c>
      <c r="U44" t="n">
        <v>1285218666216.896</v>
      </c>
      <c r="V44" t="n">
        <v>1302105605542.454</v>
      </c>
      <c r="W44" t="n">
        <v>1320326429348.265</v>
      </c>
      <c r="X44" t="n">
        <v>1338481105634.724</v>
      </c>
      <c r="Y44" t="n">
        <v>1358537022268.667</v>
      </c>
      <c r="Z44" t="n">
        <v>1378989318504.141</v>
      </c>
      <c r="AA44" t="n">
        <v>1399016102519.881</v>
      </c>
      <c r="AB44" t="n">
        <v>1417536883701.164</v>
      </c>
      <c r="AC44" t="n">
        <v>1436990863525.83</v>
      </c>
      <c r="AD44" t="n">
        <v>1455500504663.52</v>
      </c>
      <c r="AE44" t="n">
        <v>1474236691225.541</v>
      </c>
      <c r="AF44" t="n">
        <v>1491970273864.178</v>
      </c>
      <c r="AG44" t="n">
        <v>1509932667381.391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1348367568468.791</v>
      </c>
      <c r="D45" t="n">
        <v>1278671153710.218</v>
      </c>
      <c r="E45" t="n">
        <v>1317404230429.032</v>
      </c>
      <c r="F45" t="n">
        <v>1341040810538.893</v>
      </c>
      <c r="G45" t="n">
        <v>1363222668461.119</v>
      </c>
      <c r="H45" t="n">
        <v>1376461503863.928</v>
      </c>
      <c r="I45" t="n">
        <v>1382659146122.004</v>
      </c>
      <c r="J45" t="n">
        <v>1381082273731.242</v>
      </c>
      <c r="K45" t="n">
        <v>1376554195885.444</v>
      </c>
      <c r="L45" t="n">
        <v>1371197697425.256</v>
      </c>
      <c r="M45" t="n">
        <v>1366360824477.276</v>
      </c>
      <c r="N45" t="n">
        <v>1376955759424.658</v>
      </c>
      <c r="O45" t="n">
        <v>1385704915778.711</v>
      </c>
      <c r="P45" t="n">
        <v>1389240241441.883</v>
      </c>
      <c r="Q45" t="n">
        <v>1398658224604.114</v>
      </c>
      <c r="R45" t="n">
        <v>1410956423206.55</v>
      </c>
      <c r="S45" t="n">
        <v>1422831050601.021</v>
      </c>
      <c r="T45" t="n">
        <v>1435831889877.687</v>
      </c>
      <c r="U45" t="n">
        <v>1452773553755.84</v>
      </c>
      <c r="V45" t="n">
        <v>1470142112916.926</v>
      </c>
      <c r="W45" t="n">
        <v>1488185497504.235</v>
      </c>
      <c r="X45" t="n">
        <v>1506740636805.553</v>
      </c>
      <c r="Y45" t="n">
        <v>1530966495170.913</v>
      </c>
      <c r="Z45" t="n">
        <v>1557416503559.558</v>
      </c>
      <c r="AA45" t="n">
        <v>1579948459170.635</v>
      </c>
      <c r="AB45" t="n">
        <v>1597189366211.406</v>
      </c>
      <c r="AC45" t="n">
        <v>1615684863202.095</v>
      </c>
      <c r="AD45" t="n">
        <v>1630343919186.838</v>
      </c>
      <c r="AE45" t="n">
        <v>1648244788835.873</v>
      </c>
      <c r="AF45" t="n">
        <v>1668450388670.343</v>
      </c>
      <c r="AG45" t="n">
        <v>1693566182140.876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3621355417898.781</v>
      </c>
      <c r="D46" t="n">
        <v>3279074283184.302</v>
      </c>
      <c r="E46" t="n">
        <v>3380545419555.854</v>
      </c>
      <c r="F46" t="n">
        <v>3450416471536.712</v>
      </c>
      <c r="G46" t="n">
        <v>3516721233428.8</v>
      </c>
      <c r="H46" t="n">
        <v>3567464400762.98</v>
      </c>
      <c r="I46" t="n">
        <v>3582295746386.699</v>
      </c>
      <c r="J46" t="n">
        <v>3570352856556.56</v>
      </c>
      <c r="K46" t="n">
        <v>3542338498538.06</v>
      </c>
      <c r="L46" t="n">
        <v>3512582571585.195</v>
      </c>
      <c r="M46" t="n">
        <v>3491210697384.632</v>
      </c>
      <c r="N46" t="n">
        <v>3501785496939.496</v>
      </c>
      <c r="O46" t="n">
        <v>3505057125177.631</v>
      </c>
      <c r="P46" t="n">
        <v>3500495151797.899</v>
      </c>
      <c r="Q46" t="n">
        <v>3521748167523.415</v>
      </c>
      <c r="R46" t="n">
        <v>3543249422096.815</v>
      </c>
      <c r="S46" t="n">
        <v>3564133002299.894</v>
      </c>
      <c r="T46" t="n">
        <v>3581271079164.324</v>
      </c>
      <c r="U46" t="n">
        <v>3606848205182.012</v>
      </c>
      <c r="V46" t="n">
        <v>3630525836373.49</v>
      </c>
      <c r="W46" t="n">
        <v>3655029241691.601</v>
      </c>
      <c r="X46" t="n">
        <v>3691605988887.462</v>
      </c>
      <c r="Y46" t="n">
        <v>3744030467806.158</v>
      </c>
      <c r="Z46" t="n">
        <v>3802383500292.678</v>
      </c>
      <c r="AA46" t="n">
        <v>3848409691104.668</v>
      </c>
      <c r="AB46" t="n">
        <v>3873398857370.795</v>
      </c>
      <c r="AC46" t="n">
        <v>3906108612278.517</v>
      </c>
      <c r="AD46" t="n">
        <v>3932969409826.702</v>
      </c>
      <c r="AE46" t="n">
        <v>3962281176297.816</v>
      </c>
      <c r="AF46" t="n">
        <v>3995484096452</v>
      </c>
      <c r="AG46" t="n">
        <v>4028548770560.207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6605430411795.689</v>
      </c>
      <c r="D47" t="n">
        <v>6259298123773.748</v>
      </c>
      <c r="E47" t="n">
        <v>6346901865320.629</v>
      </c>
      <c r="F47" t="n">
        <v>6572218514382.3</v>
      </c>
      <c r="G47" t="n">
        <v>6742004920594.644</v>
      </c>
      <c r="H47" t="n">
        <v>6807249721399.785</v>
      </c>
      <c r="I47" t="n">
        <v>6874605900095.284</v>
      </c>
      <c r="J47" t="n">
        <v>6939490786801.477</v>
      </c>
      <c r="K47" t="n">
        <v>6939814030088.844</v>
      </c>
      <c r="L47" t="n">
        <v>6859387893078.297</v>
      </c>
      <c r="M47" t="n">
        <v>6757635041703.594</v>
      </c>
      <c r="N47" t="n">
        <v>6777981729683.177</v>
      </c>
      <c r="O47" t="n">
        <v>6846297974701.248</v>
      </c>
      <c r="P47" t="n">
        <v>6915073301145.333</v>
      </c>
      <c r="Q47" t="n">
        <v>7027200742885.472</v>
      </c>
      <c r="R47" t="n">
        <v>7134835651516.421</v>
      </c>
      <c r="S47" t="n">
        <v>7240201485107.548</v>
      </c>
      <c r="T47" t="n">
        <v>7339134650683.478</v>
      </c>
      <c r="U47" t="n">
        <v>7441284804349.374</v>
      </c>
      <c r="V47" t="n">
        <v>7564079780958.988</v>
      </c>
      <c r="W47" t="n">
        <v>7685901187610.004</v>
      </c>
      <c r="X47" t="n">
        <v>7807021375761.521</v>
      </c>
      <c r="Y47" t="n">
        <v>7942990626274.48</v>
      </c>
      <c r="Z47" t="n">
        <v>8073797056945.019</v>
      </c>
      <c r="AA47" t="n">
        <v>8210495208411.333</v>
      </c>
      <c r="AB47" t="n">
        <v>8313005276176.183</v>
      </c>
      <c r="AC47" t="n">
        <v>8402017868949.178</v>
      </c>
      <c r="AD47" t="n">
        <v>8484017685943.082</v>
      </c>
      <c r="AE47" t="n">
        <v>8556277203674.994</v>
      </c>
      <c r="AF47" t="n">
        <v>8635042688846.406</v>
      </c>
      <c r="AG47" t="n">
        <v>8700198028062.879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1138897804310.692</v>
      </c>
      <c r="D48" t="n">
        <v>1079218225804.307</v>
      </c>
      <c r="E48" t="n">
        <v>1094322723570.111</v>
      </c>
      <c r="F48" t="n">
        <v>1133171461789.006</v>
      </c>
      <c r="G48" t="n">
        <v>1162445763868.055</v>
      </c>
      <c r="H48" t="n">
        <v>1173695168637.647</v>
      </c>
      <c r="I48" t="n">
        <v>1185308613824.515</v>
      </c>
      <c r="J48" t="n">
        <v>1196495962777.684</v>
      </c>
      <c r="K48" t="n">
        <v>1196551695871.107</v>
      </c>
      <c r="L48" t="n">
        <v>1182684749262.006</v>
      </c>
      <c r="M48" t="n">
        <v>1165140684486.749</v>
      </c>
      <c r="N48" t="n">
        <v>1168648828062.61</v>
      </c>
      <c r="O48" t="n">
        <v>1180427806357.634</v>
      </c>
      <c r="P48" t="n">
        <v>1192285938741.868</v>
      </c>
      <c r="Q48" t="n">
        <v>1211618773885.021</v>
      </c>
      <c r="R48" t="n">
        <v>1230177013615.783</v>
      </c>
      <c r="S48" t="n">
        <v>1248344023037.608</v>
      </c>
      <c r="T48" t="n">
        <v>1265401922072.73</v>
      </c>
      <c r="U48" t="n">
        <v>1283014489077.045</v>
      </c>
      <c r="V48" t="n">
        <v>1304186603613.492</v>
      </c>
      <c r="W48" t="n">
        <v>1325190856766.341</v>
      </c>
      <c r="X48" t="n">
        <v>1346074206940.937</v>
      </c>
      <c r="Y48" t="n">
        <v>1369517808827.417</v>
      </c>
      <c r="Z48" t="n">
        <v>1392071245529.189</v>
      </c>
      <c r="AA48" t="n">
        <v>1415640523358.579</v>
      </c>
      <c r="AB48" t="n">
        <v>1433315146179.318</v>
      </c>
      <c r="AC48" t="n">
        <v>1448662555832.462</v>
      </c>
      <c r="AD48" t="n">
        <v>1462800833841.033</v>
      </c>
      <c r="AE48" t="n">
        <v>1475259704944.794</v>
      </c>
      <c r="AF48" t="n">
        <v>1488840324605.398</v>
      </c>
      <c r="AG48" t="n">
        <v>1500074304550.179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22132976466134.37</v>
      </c>
      <c r="D49" t="n">
        <v>20379756323008.38</v>
      </c>
      <c r="E49" t="n">
        <v>21631020972133.75</v>
      </c>
      <c r="F49" t="n">
        <v>23214694180773.34</v>
      </c>
      <c r="G49" t="n">
        <v>24715712915581.39</v>
      </c>
      <c r="H49" t="n">
        <v>25578989604958.76</v>
      </c>
      <c r="I49" t="n">
        <v>26216630939046.2</v>
      </c>
      <c r="J49" t="n">
        <v>26386698960112.38</v>
      </c>
      <c r="K49" t="n">
        <v>26612311720091.04</v>
      </c>
      <c r="L49" t="n">
        <v>26740921385983.75</v>
      </c>
      <c r="M49" t="n">
        <v>26952136863261.87</v>
      </c>
      <c r="N49" t="n">
        <v>27306988030703.53</v>
      </c>
      <c r="O49" t="n">
        <v>27635325250929.37</v>
      </c>
      <c r="P49" t="n">
        <v>27840296539554.66</v>
      </c>
      <c r="Q49" t="n">
        <v>28165967598425.41</v>
      </c>
      <c r="R49" t="n">
        <v>28577959718385.95</v>
      </c>
      <c r="S49" t="n">
        <v>28940819785363.83</v>
      </c>
      <c r="T49" t="n">
        <v>29272967787359.38</v>
      </c>
      <c r="U49" t="n">
        <v>29749114512749.76</v>
      </c>
      <c r="V49" t="n">
        <v>30160606405529.95</v>
      </c>
      <c r="W49" t="n">
        <v>30952888513121.37</v>
      </c>
      <c r="X49" t="n">
        <v>31558740890830.51</v>
      </c>
      <c r="Y49" t="n">
        <v>32216749251458.08</v>
      </c>
      <c r="Z49" t="n">
        <v>32896357875916.03</v>
      </c>
      <c r="AA49" t="n">
        <v>33520430469478.16</v>
      </c>
      <c r="AB49" t="n">
        <v>34079664109946.7</v>
      </c>
      <c r="AC49" t="n">
        <v>34703111405304.6</v>
      </c>
      <c r="AD49" t="n">
        <v>35225136914178.41</v>
      </c>
      <c r="AE49" t="n">
        <v>35713612227614.19</v>
      </c>
      <c r="AF49" t="n">
        <v>36214211206127.66</v>
      </c>
      <c r="AG49" t="n">
        <v>36734201031128.49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13960887221213.27</v>
      </c>
      <c r="D50" t="n">
        <v>15060204814105.46</v>
      </c>
      <c r="E50" t="n">
        <v>14955251445642.06</v>
      </c>
      <c r="F50" t="n">
        <v>14191383622149.1</v>
      </c>
      <c r="G50" t="n">
        <v>13448522878817.86</v>
      </c>
      <c r="H50" t="n">
        <v>13143038260044.41</v>
      </c>
      <c r="I50" t="n">
        <v>12322722042667.44</v>
      </c>
      <c r="J50" t="n">
        <v>12214554627152.13</v>
      </c>
      <c r="K50" t="n">
        <v>12192896052034.85</v>
      </c>
      <c r="L50" t="n">
        <v>12182095712998.99</v>
      </c>
      <c r="M50" t="n">
        <v>12087042640493.34</v>
      </c>
      <c r="N50" t="n">
        <v>12111271002366.81</v>
      </c>
      <c r="O50" t="n">
        <v>12213349364449.37</v>
      </c>
      <c r="P50" t="n">
        <v>12263575970636.04</v>
      </c>
      <c r="Q50" t="n">
        <v>12306369517306.23</v>
      </c>
      <c r="R50" t="n">
        <v>12402561495265.77</v>
      </c>
      <c r="S50" t="n">
        <v>12465668405192.88</v>
      </c>
      <c r="T50" t="n">
        <v>12549474744336.96</v>
      </c>
      <c r="U50" t="n">
        <v>12645032127980.73</v>
      </c>
      <c r="V50" t="n">
        <v>12729345189816.21</v>
      </c>
      <c r="W50" t="n">
        <v>12862981217197.15</v>
      </c>
      <c r="X50" t="n">
        <v>12940078358145.57</v>
      </c>
      <c r="Y50" t="n">
        <v>13051232996336.59</v>
      </c>
      <c r="Z50" t="n">
        <v>13207282869648.76</v>
      </c>
      <c r="AA50" t="n">
        <v>13363405109326.18</v>
      </c>
      <c r="AB50" t="n">
        <v>13468825390085.02</v>
      </c>
      <c r="AC50" t="n">
        <v>13625790961804.79</v>
      </c>
      <c r="AD50" t="n">
        <v>13712971795361.27</v>
      </c>
      <c r="AE50" t="n">
        <v>13829196032485.88</v>
      </c>
      <c r="AF50" t="n">
        <v>13968176734009.05</v>
      </c>
      <c r="AG50" t="n">
        <v>14125162803931.71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230757141970.7181</v>
      </c>
      <c r="D52" t="n">
        <v>231004877398.5591</v>
      </c>
      <c r="E52" t="n">
        <v>229890621201.1169</v>
      </c>
      <c r="F52" t="n">
        <v>230418142389.8039</v>
      </c>
      <c r="G52" t="n">
        <v>233252015130.8055</v>
      </c>
      <c r="H52" t="n">
        <v>236024774636.1464</v>
      </c>
      <c r="I52" t="n">
        <v>237894574097.998</v>
      </c>
      <c r="J52" t="n">
        <v>238643589273.8666</v>
      </c>
      <c r="K52" t="n">
        <v>239614872955.8963</v>
      </c>
      <c r="L52" t="n">
        <v>240514218577.4818</v>
      </c>
      <c r="M52" t="n">
        <v>241332165942.5174</v>
      </c>
      <c r="N52" t="n">
        <v>242851938148.4622</v>
      </c>
      <c r="O52" t="n">
        <v>245115027283.4987</v>
      </c>
      <c r="P52" t="n">
        <v>247003304555.2875</v>
      </c>
      <c r="Q52" t="n">
        <v>249057494857.0216</v>
      </c>
      <c r="R52" t="n">
        <v>251349812863.0666</v>
      </c>
      <c r="S52" t="n">
        <v>252903534817.6086</v>
      </c>
      <c r="T52" t="n">
        <v>254273179428.0456</v>
      </c>
      <c r="U52" t="n">
        <v>256281138323.0804</v>
      </c>
      <c r="V52" t="n">
        <v>258309787939.4223</v>
      </c>
      <c r="W52" t="n">
        <v>260859615065.1912</v>
      </c>
      <c r="X52" t="n">
        <v>263782391520.4717</v>
      </c>
      <c r="Y52" t="n">
        <v>266688644904.1913</v>
      </c>
      <c r="Z52" t="n">
        <v>270250694572.33</v>
      </c>
      <c r="AA52" t="n">
        <v>274166404359.2073</v>
      </c>
      <c r="AB52" t="n">
        <v>277984727604.8885</v>
      </c>
      <c r="AC52" t="n">
        <v>281655357457.5684</v>
      </c>
      <c r="AD52" t="n">
        <v>285121624945.254</v>
      </c>
      <c r="AE52" t="n">
        <v>288951363125.4173</v>
      </c>
      <c r="AF52" t="n">
        <v>293135609707.0111</v>
      </c>
      <c r="AG52" t="n">
        <v>297563866648.9736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0</v>
      </c>
      <c r="D53" s="192" t="n">
        <v>0</v>
      </c>
      <c r="E53" s="192" t="n">
        <v>0</v>
      </c>
      <c r="F53" s="192" t="n">
        <v>0</v>
      </c>
      <c r="G53" s="192" t="n">
        <v>0</v>
      </c>
      <c r="H53" s="192" t="n">
        <v>0</v>
      </c>
      <c r="I53" s="192" t="n">
        <v>0</v>
      </c>
      <c r="J53" s="192" t="n">
        <v>0</v>
      </c>
      <c r="K53" s="192" t="n">
        <v>0</v>
      </c>
      <c r="L53" s="192" t="n">
        <v>0</v>
      </c>
      <c r="M53" s="192" t="n">
        <v>0</v>
      </c>
      <c r="N53" s="192" t="n">
        <v>0</v>
      </c>
      <c r="O53" s="192" t="n">
        <v>0</v>
      </c>
      <c r="P53" s="192" t="n">
        <v>0</v>
      </c>
      <c r="Q53" s="192" t="n">
        <v>0</v>
      </c>
      <c r="R53" s="192" t="n">
        <v>0</v>
      </c>
      <c r="S53" s="192" t="n">
        <v>0</v>
      </c>
      <c r="T53" s="192" t="n">
        <v>0</v>
      </c>
      <c r="U53" s="192" t="n">
        <v>0</v>
      </c>
      <c r="V53" s="192" t="n">
        <v>0</v>
      </c>
      <c r="W53" s="192" t="n">
        <v>0</v>
      </c>
      <c r="X53" s="192" t="n">
        <v>0</v>
      </c>
      <c r="Y53" s="192" t="n">
        <v>0</v>
      </c>
      <c r="Z53" s="192" t="n">
        <v>0</v>
      </c>
      <c r="AA53" s="192" t="n">
        <v>0</v>
      </c>
      <c r="AB53" s="192" t="n">
        <v>0</v>
      </c>
      <c r="AC53" s="192" t="n">
        <v>0</v>
      </c>
      <c r="AD53" s="192" t="n">
        <v>0</v>
      </c>
      <c r="AE53" s="192" t="n">
        <v>0</v>
      </c>
      <c r="AF53" s="192" t="n">
        <v>0</v>
      </c>
      <c r="AG53" s="192" t="n">
        <v>0</v>
      </c>
    </row>
    <row r="54">
      <c r="A54" t="inlineStr">
        <is>
          <t>biomass</t>
        </is>
      </c>
      <c r="B54" t="inlineStr">
        <is>
          <t>coal mining 05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biomass</t>
        </is>
      </c>
      <c r="B59" t="inlineStr">
        <is>
          <t>wood products 16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0</v>
      </c>
      <c r="D60" s="192" t="n">
        <v>0</v>
      </c>
      <c r="E60" s="192" t="n">
        <v>0</v>
      </c>
      <c r="F60" s="192" t="n">
        <v>0</v>
      </c>
      <c r="G60" s="192" t="n">
        <v>0</v>
      </c>
      <c r="H60" s="192" t="n">
        <v>0</v>
      </c>
      <c r="I60" s="192" t="n">
        <v>0</v>
      </c>
      <c r="J60" s="192" t="n">
        <v>0</v>
      </c>
      <c r="K60" s="192" t="n">
        <v>0</v>
      </c>
      <c r="L60" s="192" t="n">
        <v>0</v>
      </c>
      <c r="M60" s="192" t="n">
        <v>0</v>
      </c>
      <c r="N60" s="192" t="n">
        <v>0</v>
      </c>
      <c r="O60" s="192" t="n">
        <v>0</v>
      </c>
      <c r="P60" s="192" t="n">
        <v>0</v>
      </c>
      <c r="Q60" s="192" t="n">
        <v>0</v>
      </c>
      <c r="R60" s="192" t="n">
        <v>0</v>
      </c>
      <c r="S60" s="192" t="n">
        <v>0</v>
      </c>
      <c r="T60" s="192" t="n">
        <v>0</v>
      </c>
      <c r="U60" s="192" t="n">
        <v>0</v>
      </c>
      <c r="V60" s="192" t="n">
        <v>0</v>
      </c>
      <c r="W60" s="192" t="n">
        <v>0</v>
      </c>
      <c r="X60" s="192" t="n">
        <v>0</v>
      </c>
      <c r="Y60" s="192" t="n">
        <v>0</v>
      </c>
      <c r="Z60" s="192" t="n">
        <v>0</v>
      </c>
      <c r="AA60" s="192" t="n">
        <v>0</v>
      </c>
      <c r="AB60" s="192" t="n">
        <v>0</v>
      </c>
      <c r="AC60" s="192" t="n">
        <v>0</v>
      </c>
      <c r="AD60" s="192" t="n">
        <v>0</v>
      </c>
      <c r="AE60" s="192" t="n">
        <v>0</v>
      </c>
      <c r="AF60" s="192" t="n">
        <v>0</v>
      </c>
      <c r="AG60" s="192" t="n">
        <v>0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25676000000000</v>
      </c>
      <c r="D61" t="n">
        <v>25002352576992.63</v>
      </c>
      <c r="E61" t="n">
        <v>24707821038144.63</v>
      </c>
      <c r="F61" t="n">
        <v>24859884474636.41</v>
      </c>
      <c r="G61" t="n">
        <v>24943594177013.06</v>
      </c>
      <c r="H61" t="n">
        <v>25125874225505.63</v>
      </c>
      <c r="I61" t="n">
        <v>25206048919782.16</v>
      </c>
      <c r="J61" t="n">
        <v>25269256812425.28</v>
      </c>
      <c r="K61" t="n">
        <v>25334427103923.32</v>
      </c>
      <c r="L61" t="n">
        <v>25402489857938.11</v>
      </c>
      <c r="M61" t="n">
        <v>25528535036621.02</v>
      </c>
      <c r="N61" t="n">
        <v>25802395041532.25</v>
      </c>
      <c r="O61" t="n">
        <v>25895762422815.32</v>
      </c>
      <c r="P61" t="n">
        <v>26041926630797.46</v>
      </c>
      <c r="Q61" t="n">
        <v>26217810366869.97</v>
      </c>
      <c r="R61" t="n">
        <v>26390266474274.75</v>
      </c>
      <c r="S61" t="n">
        <v>26527062224062.65</v>
      </c>
      <c r="T61" t="n">
        <v>26674786980967.91</v>
      </c>
      <c r="U61" t="n">
        <v>26827896543985.8</v>
      </c>
      <c r="V61" t="n">
        <v>27004092032289.86</v>
      </c>
      <c r="W61" t="n">
        <v>27197491584234.25</v>
      </c>
      <c r="X61" t="n">
        <v>27386543773160.21</v>
      </c>
      <c r="Y61" t="n">
        <v>27615317867276.71</v>
      </c>
      <c r="Z61" t="n">
        <v>27871417841888.17</v>
      </c>
      <c r="AA61" t="n">
        <v>28135474677842.81</v>
      </c>
      <c r="AB61" t="n">
        <v>28530654939394.24</v>
      </c>
      <c r="AC61" t="n">
        <v>28667494021209.96</v>
      </c>
      <c r="AD61" t="n">
        <v>29161481919261.46</v>
      </c>
      <c r="AE61" t="n">
        <v>29438485496783.82</v>
      </c>
      <c r="AF61" t="n">
        <v>29736896713548.48</v>
      </c>
      <c r="AG61" t="n">
        <v>30039423195980.2</v>
      </c>
    </row>
    <row r="62">
      <c r="A62" t="inlineStr">
        <is>
          <t>biomass</t>
        </is>
      </c>
      <c r="B62" t="inlineStr">
        <is>
          <t>chemicals 20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0</v>
      </c>
      <c r="D66" s="192" t="n">
        <v>0</v>
      </c>
      <c r="E66" s="192" t="n">
        <v>0</v>
      </c>
      <c r="F66" s="192" t="n">
        <v>0</v>
      </c>
      <c r="G66" s="192" t="n">
        <v>0</v>
      </c>
      <c r="H66" s="192" t="n">
        <v>0</v>
      </c>
      <c r="I66" s="192" t="n">
        <v>0</v>
      </c>
      <c r="J66" s="192" t="n">
        <v>0</v>
      </c>
      <c r="K66" s="192" t="n">
        <v>0</v>
      </c>
      <c r="L66" s="192" t="n">
        <v>0</v>
      </c>
      <c r="M66" s="192" t="n">
        <v>0</v>
      </c>
      <c r="N66" s="192" t="n">
        <v>0</v>
      </c>
      <c r="O66" s="192" t="n">
        <v>0</v>
      </c>
      <c r="P66" s="192" t="n">
        <v>0</v>
      </c>
      <c r="Q66" s="192" t="n">
        <v>0</v>
      </c>
      <c r="R66" s="192" t="n">
        <v>0</v>
      </c>
      <c r="S66" s="192" t="n">
        <v>0</v>
      </c>
      <c r="T66" s="192" t="n">
        <v>0</v>
      </c>
      <c r="U66" s="192" t="n">
        <v>0</v>
      </c>
      <c r="V66" s="192" t="n">
        <v>0</v>
      </c>
      <c r="W66" s="192" t="n">
        <v>0</v>
      </c>
      <c r="X66" s="192" t="n">
        <v>0</v>
      </c>
      <c r="Y66" s="192" t="n">
        <v>0</v>
      </c>
      <c r="Z66" s="192" t="n">
        <v>0</v>
      </c>
      <c r="AA66" s="192" t="n">
        <v>0</v>
      </c>
      <c r="AB66" s="192" t="n">
        <v>0</v>
      </c>
      <c r="AC66" s="192" t="n">
        <v>0</v>
      </c>
      <c r="AD66" s="192" t="n">
        <v>0</v>
      </c>
      <c r="AE66" s="192" t="n">
        <v>0</v>
      </c>
      <c r="AF66" s="192" t="n">
        <v>0</v>
      </c>
      <c r="AG66" s="192" t="n">
        <v>0</v>
      </c>
    </row>
    <row r="67">
      <c r="A67" t="inlineStr">
        <is>
          <t>biomass</t>
        </is>
      </c>
      <c r="B67" t="inlineStr">
        <is>
          <t>other metals 242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0</v>
      </c>
      <c r="D69" s="138" t="n">
        <v>0</v>
      </c>
      <c r="E69" s="138" t="n">
        <v>0</v>
      </c>
      <c r="F69" s="138" t="n">
        <v>0</v>
      </c>
      <c r="G69" s="138" t="n">
        <v>0</v>
      </c>
      <c r="H69" s="138" t="n">
        <v>0</v>
      </c>
      <c r="I69" s="138" t="n">
        <v>0</v>
      </c>
      <c r="J69" s="138" t="n">
        <v>0</v>
      </c>
      <c r="K69" s="138" t="n">
        <v>0</v>
      </c>
      <c r="L69" s="138" t="n">
        <v>0</v>
      </c>
      <c r="M69" s="138" t="n">
        <v>0</v>
      </c>
      <c r="N69" s="138" t="n">
        <v>0</v>
      </c>
      <c r="O69" s="138" t="n">
        <v>0</v>
      </c>
      <c r="P69" s="138" t="n">
        <v>0</v>
      </c>
      <c r="Q69" s="138" t="n">
        <v>0</v>
      </c>
      <c r="R69" s="138" t="n">
        <v>0</v>
      </c>
      <c r="S69" s="138" t="n">
        <v>0</v>
      </c>
      <c r="T69" s="138" t="n">
        <v>0</v>
      </c>
      <c r="U69" s="138" t="n">
        <v>0</v>
      </c>
      <c r="V69" s="138" t="n">
        <v>0</v>
      </c>
      <c r="W69" s="138" t="n">
        <v>0</v>
      </c>
      <c r="X69" s="138" t="n">
        <v>0</v>
      </c>
      <c r="Y69" s="138" t="n">
        <v>0</v>
      </c>
      <c r="Z69" s="138" t="n">
        <v>0</v>
      </c>
      <c r="AA69" s="138" t="n">
        <v>0</v>
      </c>
      <c r="AB69" s="138" t="n">
        <v>0</v>
      </c>
      <c r="AC69" s="138" t="n">
        <v>0</v>
      </c>
      <c r="AD69" s="138" t="n">
        <v>0</v>
      </c>
      <c r="AE69" s="138" t="n">
        <v>0</v>
      </c>
      <c r="AF69" s="138" t="n">
        <v>0</v>
      </c>
      <c r="AG69" s="138" t="n">
        <v>0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0</v>
      </c>
      <c r="D71" s="192" t="n">
        <v>0</v>
      </c>
      <c r="E71" s="192" t="n">
        <v>0</v>
      </c>
      <c r="F71" s="192" t="n">
        <v>0</v>
      </c>
      <c r="G71" s="192" t="n">
        <v>0</v>
      </c>
      <c r="H71" s="192" t="n">
        <v>0</v>
      </c>
      <c r="I71" s="192" t="n">
        <v>0</v>
      </c>
      <c r="J71" s="192" t="n">
        <v>0</v>
      </c>
      <c r="K71" s="192" t="n">
        <v>0</v>
      </c>
      <c r="L71" s="192" t="n">
        <v>0</v>
      </c>
      <c r="M71" s="192" t="n">
        <v>0</v>
      </c>
      <c r="N71" s="192" t="n">
        <v>0</v>
      </c>
      <c r="O71" s="192" t="n">
        <v>0</v>
      </c>
      <c r="P71" s="192" t="n">
        <v>0</v>
      </c>
      <c r="Q71" s="192" t="n">
        <v>0</v>
      </c>
      <c r="R71" s="192" t="n">
        <v>0</v>
      </c>
      <c r="S71" s="192" t="n">
        <v>0</v>
      </c>
      <c r="T71" s="192" t="n">
        <v>0</v>
      </c>
      <c r="U71" s="192" t="n">
        <v>0</v>
      </c>
      <c r="V71" s="192" t="n">
        <v>0</v>
      </c>
      <c r="W71" s="192" t="n">
        <v>0</v>
      </c>
      <c r="X71" s="192" t="n">
        <v>0</v>
      </c>
      <c r="Y71" s="192" t="n">
        <v>0</v>
      </c>
      <c r="Z71" s="192" t="n">
        <v>0</v>
      </c>
      <c r="AA71" s="192" t="n">
        <v>0</v>
      </c>
      <c r="AB71" s="192" t="n">
        <v>0</v>
      </c>
      <c r="AC71" s="192" t="n">
        <v>0</v>
      </c>
      <c r="AD71" s="192" t="n">
        <v>0</v>
      </c>
      <c r="AE71" s="192" t="n">
        <v>0</v>
      </c>
      <c r="AF71" s="192" t="n">
        <v>0</v>
      </c>
      <c r="AG71" s="192" t="n">
        <v>0</v>
      </c>
    </row>
    <row r="72">
      <c r="A72" t="inlineStr">
        <is>
          <t>biomass</t>
        </is>
      </c>
      <c r="B72" t="inlineStr">
        <is>
          <t>road vehicles 29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6967955337882.531</v>
      </c>
      <c r="D78" t="n">
        <v>7386940528222.854</v>
      </c>
      <c r="E78" t="n">
        <v>7651743274865.744</v>
      </c>
      <c r="F78" t="n">
        <v>7836690159332.817</v>
      </c>
      <c r="G78" t="n">
        <v>7981524367031.356</v>
      </c>
      <c r="H78" t="n">
        <v>8134246951247.259</v>
      </c>
      <c r="I78" t="n">
        <v>8278979842315.416</v>
      </c>
      <c r="J78" t="n">
        <v>8420093790699.679</v>
      </c>
      <c r="K78" t="n">
        <v>8534329753961.39</v>
      </c>
      <c r="L78" t="n">
        <v>8652340056191.428</v>
      </c>
      <c r="M78" t="n">
        <v>8775152197581.349</v>
      </c>
      <c r="N78" t="n">
        <v>8901088504438.504</v>
      </c>
      <c r="O78" t="n">
        <v>9029475138449.896</v>
      </c>
      <c r="P78" t="n">
        <v>9142936740889.434</v>
      </c>
      <c r="Q78" t="n">
        <v>9272755321022.004</v>
      </c>
      <c r="R78" t="n">
        <v>9402262287993.799</v>
      </c>
      <c r="S78" t="n">
        <v>9529352863257.514</v>
      </c>
      <c r="T78" t="n">
        <v>9660308466131.141</v>
      </c>
      <c r="U78" t="n">
        <v>9791627895634.76</v>
      </c>
      <c r="V78" t="n">
        <v>9923929626598.031</v>
      </c>
      <c r="W78" t="n">
        <v>10053779918637.38</v>
      </c>
      <c r="X78" t="n">
        <v>10183247113372.17</v>
      </c>
      <c r="Y78" t="n">
        <v>10316528631077.95</v>
      </c>
      <c r="Z78" t="n">
        <v>10450075517619.67</v>
      </c>
      <c r="AA78" t="n">
        <v>10586199962767.99</v>
      </c>
      <c r="AB78" t="n">
        <v>10725285077062.83</v>
      </c>
      <c r="AC78" t="n">
        <v>10865142063933.39</v>
      </c>
      <c r="AD78" t="n">
        <v>11007153620750.82</v>
      </c>
      <c r="AE78" t="n">
        <v>11153666256557.15</v>
      </c>
      <c r="AF78" t="n">
        <v>11303141467400.9</v>
      </c>
      <c r="AG78" t="n">
        <v>11455953496135.17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2507980928348.041</v>
      </c>
      <c r="D79" t="n">
        <v>2439562541782.794</v>
      </c>
      <c r="E79" t="n">
        <v>2579028823217.4</v>
      </c>
      <c r="F79" t="n">
        <v>2659446330282.203</v>
      </c>
      <c r="G79" t="n">
        <v>2692902000481.353</v>
      </c>
      <c r="H79" t="n">
        <v>2725272488033.103</v>
      </c>
      <c r="I79" t="n">
        <v>2751330674099.175</v>
      </c>
      <c r="J79" t="n">
        <v>2750433522410.856</v>
      </c>
      <c r="K79" t="n">
        <v>2763357171724.028</v>
      </c>
      <c r="L79" t="n">
        <v>2777545056668.734</v>
      </c>
      <c r="M79" t="n">
        <v>2795481860303.006</v>
      </c>
      <c r="N79" t="n">
        <v>2807987457620.551</v>
      </c>
      <c r="O79" t="n">
        <v>2806793437604.083</v>
      </c>
      <c r="P79" t="n">
        <v>2815023771370.783</v>
      </c>
      <c r="Q79" t="n">
        <v>2822972216984.74</v>
      </c>
      <c r="R79" t="n">
        <v>2818048665132.926</v>
      </c>
      <c r="S79" t="n">
        <v>2812009083881.992</v>
      </c>
      <c r="T79" t="n">
        <v>2811875807173.505</v>
      </c>
      <c r="U79" t="n">
        <v>2810927788735.733</v>
      </c>
      <c r="V79" t="n">
        <v>2811166838398.708</v>
      </c>
      <c r="W79" t="n">
        <v>2809097003630.148</v>
      </c>
      <c r="X79" t="n">
        <v>2808938236564.02</v>
      </c>
      <c r="Y79" t="n">
        <v>2824349316778.053</v>
      </c>
      <c r="Z79" t="n">
        <v>2844261236912.051</v>
      </c>
      <c r="AA79" t="n">
        <v>2858308576660.795</v>
      </c>
      <c r="AB79" t="n">
        <v>2858006643184.581</v>
      </c>
      <c r="AC79" t="n">
        <v>2867221046580.412</v>
      </c>
      <c r="AD79" t="n">
        <v>2875753934303.963</v>
      </c>
      <c r="AE79" t="n">
        <v>2884235030888.541</v>
      </c>
      <c r="AF79" t="n">
        <v>2893450966491.663</v>
      </c>
      <c r="AG79" t="n">
        <v>2896527689381.392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2230919744088.649</v>
      </c>
      <c r="D80" t="n">
        <v>2170059660297.008</v>
      </c>
      <c r="E80" t="n">
        <v>2294118849651.381</v>
      </c>
      <c r="F80" t="n">
        <v>2365652489422.489</v>
      </c>
      <c r="G80" t="n">
        <v>2395412251291.238</v>
      </c>
      <c r="H80" t="n">
        <v>2424206712600.218</v>
      </c>
      <c r="I80" t="n">
        <v>2447386203772.915</v>
      </c>
      <c r="J80" t="n">
        <v>2446588162052.465</v>
      </c>
      <c r="K80" t="n">
        <v>2458084112477.186</v>
      </c>
      <c r="L80" t="n">
        <v>2470704636139.162</v>
      </c>
      <c r="M80" t="n">
        <v>2486659928669.994</v>
      </c>
      <c r="N80" t="n">
        <v>2497784010058.327</v>
      </c>
      <c r="O80" t="n">
        <v>2496721895590.284</v>
      </c>
      <c r="P80" t="n">
        <v>2504043009516.244</v>
      </c>
      <c r="Q80" t="n">
        <v>2511113375982.973</v>
      </c>
      <c r="R80" t="n">
        <v>2506733737799.485</v>
      </c>
      <c r="S80" t="n">
        <v>2501361360000.898</v>
      </c>
      <c r="T80" t="n">
        <v>2501242806611.185</v>
      </c>
      <c r="U80" t="n">
        <v>2500399517482.994</v>
      </c>
      <c r="V80" t="n">
        <v>2500612158897.815</v>
      </c>
      <c r="W80" t="n">
        <v>2498770982515.656</v>
      </c>
      <c r="X80" t="n">
        <v>2498629754734.163</v>
      </c>
      <c r="Y80" t="n">
        <v>2512338345074.148</v>
      </c>
      <c r="Z80" t="n">
        <v>2530050559416.589</v>
      </c>
      <c r="AA80" t="n">
        <v>2542546064164.321</v>
      </c>
      <c r="AB80" t="n">
        <v>2542277485824.719</v>
      </c>
      <c r="AC80" t="n">
        <v>2550473957429.987</v>
      </c>
      <c r="AD80" t="n">
        <v>2558064201630.569</v>
      </c>
      <c r="AE80" t="n">
        <v>2565608376152.869</v>
      </c>
      <c r="AF80" t="n">
        <v>2573806210699.719</v>
      </c>
      <c r="AG80" t="n">
        <v>2576543042453.183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3756199284516.659</v>
      </c>
      <c r="D81" t="n">
        <v>3653729169309.905</v>
      </c>
      <c r="E81" t="n">
        <v>3862607610376.81</v>
      </c>
      <c r="F81" t="n">
        <v>3983048790405.396</v>
      </c>
      <c r="G81" t="n">
        <v>4033155297613.903</v>
      </c>
      <c r="H81" t="n">
        <v>4081636528394.804</v>
      </c>
      <c r="I81" t="n">
        <v>4120663834683.635</v>
      </c>
      <c r="J81" t="n">
        <v>4119320171942.152</v>
      </c>
      <c r="K81" t="n">
        <v>4138675902185.068</v>
      </c>
      <c r="L81" t="n">
        <v>4159925076242.069</v>
      </c>
      <c r="M81" t="n">
        <v>4186789000212.156</v>
      </c>
      <c r="N81" t="n">
        <v>4205518614606.615</v>
      </c>
      <c r="O81" t="n">
        <v>4203730332614.173</v>
      </c>
      <c r="P81" t="n">
        <v>4216056891184.206</v>
      </c>
      <c r="Q81" t="n">
        <v>4227961266289.574</v>
      </c>
      <c r="R81" t="n">
        <v>4220587270046.612</v>
      </c>
      <c r="S81" t="n">
        <v>4211541798242.134</v>
      </c>
      <c r="T81" t="n">
        <v>4211342189915.21</v>
      </c>
      <c r="U81" t="n">
        <v>4209922344119.169</v>
      </c>
      <c r="V81" t="n">
        <v>4210280368441.794</v>
      </c>
      <c r="W81" t="n">
        <v>4207180380005.339</v>
      </c>
      <c r="X81" t="n">
        <v>4206942594807.909</v>
      </c>
      <c r="Y81" t="n">
        <v>4230023746589.916</v>
      </c>
      <c r="Z81" t="n">
        <v>4259845799586.921</v>
      </c>
      <c r="AA81" t="n">
        <v>4280884479314.184</v>
      </c>
      <c r="AB81" t="n">
        <v>4280432273998.542</v>
      </c>
      <c r="AC81" t="n">
        <v>4294232672179.986</v>
      </c>
      <c r="AD81" t="n">
        <v>4307012365358.585</v>
      </c>
      <c r="AE81" t="n">
        <v>4319714491025.82</v>
      </c>
      <c r="AF81" t="n">
        <v>4333517183991.83</v>
      </c>
      <c r="AG81" t="n">
        <v>4338125187261.084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951406413738.572</v>
      </c>
      <c r="D82" t="n">
        <v>1573246690766.874</v>
      </c>
      <c r="E82" t="n">
        <v>1292160197468.63</v>
      </c>
      <c r="F82" t="n">
        <v>1018755665299.635</v>
      </c>
      <c r="G82" t="n">
        <v>883722076380.724</v>
      </c>
      <c r="H82" t="n">
        <v>842360427296.897</v>
      </c>
      <c r="I82" t="n">
        <v>819928838857.0164</v>
      </c>
      <c r="J82" t="n">
        <v>825494438193.859</v>
      </c>
      <c r="K82" t="n">
        <v>819833808577.989</v>
      </c>
      <c r="L82" t="n">
        <v>825575352707.2633</v>
      </c>
      <c r="M82" t="n">
        <v>832098136096.0087</v>
      </c>
      <c r="N82" t="n">
        <v>825160540665.1172</v>
      </c>
      <c r="O82" t="n">
        <v>822692915037.6249</v>
      </c>
      <c r="P82" t="n">
        <v>827515853420.017</v>
      </c>
      <c r="Q82" t="n">
        <v>830945539653.7715</v>
      </c>
      <c r="R82" t="n">
        <v>830984746114.5188</v>
      </c>
      <c r="S82" t="n">
        <v>835538513423.4126</v>
      </c>
      <c r="T82" t="n">
        <v>836389961379.3903</v>
      </c>
      <c r="U82" t="n">
        <v>835565006054.7203</v>
      </c>
      <c r="V82" t="n">
        <v>841620909046.2922</v>
      </c>
      <c r="W82" t="n">
        <v>827001583888.0931</v>
      </c>
      <c r="X82" t="n">
        <v>823960197031.7267</v>
      </c>
      <c r="Y82" t="n">
        <v>823157841873.9486</v>
      </c>
      <c r="Z82" t="n">
        <v>821386961770.6798</v>
      </c>
      <c r="AA82" t="n">
        <v>825041873772.9951</v>
      </c>
      <c r="AB82" t="n">
        <v>829070339739.4479</v>
      </c>
      <c r="AC82" t="n">
        <v>828855623238.5869</v>
      </c>
      <c r="AD82" t="n">
        <v>832826546228.1267</v>
      </c>
      <c r="AE82" t="n">
        <v>841170271188.6149</v>
      </c>
      <c r="AF82" t="n">
        <v>849172579597.578</v>
      </c>
      <c r="AG82" t="n">
        <v>857587895018.0367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5632196140.732471</v>
      </c>
      <c r="D83" t="n">
        <v>6059028481.457823</v>
      </c>
      <c r="E83" t="n">
        <v>6164906611.712801</v>
      </c>
      <c r="F83" t="n">
        <v>5995957581.9601</v>
      </c>
      <c r="G83" t="n">
        <v>5871944345.428215</v>
      </c>
      <c r="H83" t="n">
        <v>5859367809.06835</v>
      </c>
      <c r="I83" t="n">
        <v>5873834088.952843</v>
      </c>
      <c r="J83" t="n">
        <v>5912003503.207089</v>
      </c>
      <c r="K83" t="n">
        <v>5903872309.47273</v>
      </c>
      <c r="L83" t="n">
        <v>5935312704.554811</v>
      </c>
      <c r="M83" t="n">
        <v>5955282696.936716</v>
      </c>
      <c r="N83" t="n">
        <v>5977211950.43537</v>
      </c>
      <c r="O83" t="n">
        <v>5978329906.814808</v>
      </c>
      <c r="P83" t="n">
        <v>5995274228.758627</v>
      </c>
      <c r="Q83" t="n">
        <v>6020842515.39593</v>
      </c>
      <c r="R83" t="n">
        <v>6048698734.758996</v>
      </c>
      <c r="S83" t="n">
        <v>6082911321.167751</v>
      </c>
      <c r="T83" t="n">
        <v>6101716539.200012</v>
      </c>
      <c r="U83" t="n">
        <v>6129119239.033523</v>
      </c>
      <c r="V83" t="n">
        <v>6185303167.823237</v>
      </c>
      <c r="W83" t="n">
        <v>6182986387.661285</v>
      </c>
      <c r="X83" t="n">
        <v>6228422045.473072</v>
      </c>
      <c r="Y83" t="n">
        <v>6289959301.764993</v>
      </c>
      <c r="Z83" t="n">
        <v>6350490208.151905</v>
      </c>
      <c r="AA83" t="n">
        <v>6433410981.198883</v>
      </c>
      <c r="AB83" t="n">
        <v>6508818179.391175</v>
      </c>
      <c r="AC83" t="n">
        <v>6565922388.686127</v>
      </c>
      <c r="AD83" t="n">
        <v>6629174885.159188</v>
      </c>
      <c r="AE83" t="n">
        <v>6714191117.054421</v>
      </c>
      <c r="AF83" t="n">
        <v>6795122835.73088</v>
      </c>
      <c r="AG83" t="n">
        <v>6879209801.853869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534514237610.7232</v>
      </c>
      <c r="D84" t="n">
        <v>538467563735.9463</v>
      </c>
      <c r="E84" t="n">
        <v>571296927687.123</v>
      </c>
      <c r="F84" t="n">
        <v>564838864351.4053</v>
      </c>
      <c r="G84" t="n">
        <v>560985411145.8484</v>
      </c>
      <c r="H84" t="n">
        <v>572834496041.4023</v>
      </c>
      <c r="I84" t="n">
        <v>578570945192.4139</v>
      </c>
      <c r="J84" t="n">
        <v>574421482280.4072</v>
      </c>
      <c r="K84" t="n">
        <v>559059238733.9623</v>
      </c>
      <c r="L84" t="n">
        <v>548707304506.595</v>
      </c>
      <c r="M84" t="n">
        <v>540182158394.2017</v>
      </c>
      <c r="N84" t="n">
        <v>544348305997.1931</v>
      </c>
      <c r="O84" t="n">
        <v>554192364346.1821</v>
      </c>
      <c r="P84" t="n">
        <v>554352250252.793</v>
      </c>
      <c r="Q84" t="n">
        <v>546349080141.6701</v>
      </c>
      <c r="R84" t="n">
        <v>548490630413.8257</v>
      </c>
      <c r="S84" t="n">
        <v>553490291914.8667</v>
      </c>
      <c r="T84" t="n">
        <v>548852406473.7731</v>
      </c>
      <c r="U84" t="n">
        <v>549027143030.8223</v>
      </c>
      <c r="V84" t="n">
        <v>552073495953.6129</v>
      </c>
      <c r="W84" t="n">
        <v>550784378630.8923</v>
      </c>
      <c r="X84" t="n">
        <v>559135354026.3087</v>
      </c>
      <c r="Y84" t="n">
        <v>567021631148.1917</v>
      </c>
      <c r="Z84" t="n">
        <v>577871654656.1433</v>
      </c>
      <c r="AA84" t="n">
        <v>597432312994.2147</v>
      </c>
      <c r="AB84" t="n">
        <v>615308490044.0927</v>
      </c>
      <c r="AC84" t="n">
        <v>628459977434.2194</v>
      </c>
      <c r="AD84" t="n">
        <v>637885889683.8396</v>
      </c>
      <c r="AE84" t="n">
        <v>647446331677.127</v>
      </c>
      <c r="AF84" t="n">
        <v>656068398911.3555</v>
      </c>
      <c r="AG84" t="n">
        <v>667689735872.9736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306371914577.4322</v>
      </c>
      <c r="D85" t="n">
        <v>322263627598.0272</v>
      </c>
      <c r="E85" t="n">
        <v>327019874624.6973</v>
      </c>
      <c r="F85" t="n">
        <v>323908451671.4667</v>
      </c>
      <c r="G85" t="n">
        <v>324895706976.4399</v>
      </c>
      <c r="H85" t="n">
        <v>327096256850.5465</v>
      </c>
      <c r="I85" t="n">
        <v>329340811707.7868</v>
      </c>
      <c r="J85" t="n">
        <v>328746594076.7704</v>
      </c>
      <c r="K85" t="n">
        <v>324057908231.4946</v>
      </c>
      <c r="L85" t="n">
        <v>321032390222.5591</v>
      </c>
      <c r="M85" t="n">
        <v>317343790292.3729</v>
      </c>
      <c r="N85" t="n">
        <v>314607762924.189</v>
      </c>
      <c r="O85" t="n">
        <v>310888790534.1179</v>
      </c>
      <c r="P85" t="n">
        <v>308316253205.7767</v>
      </c>
      <c r="Q85" t="n">
        <v>306054958411.9001</v>
      </c>
      <c r="R85" t="n">
        <v>303640397970.6173</v>
      </c>
      <c r="S85" t="n">
        <v>301840804662.6486</v>
      </c>
      <c r="T85" t="n">
        <v>298511161098.2974</v>
      </c>
      <c r="U85" t="n">
        <v>295710078527.2576</v>
      </c>
      <c r="V85" t="n">
        <v>294109058958.6687</v>
      </c>
      <c r="W85" t="n">
        <v>289817119635.5865</v>
      </c>
      <c r="X85" t="n">
        <v>286288100418.7231</v>
      </c>
      <c r="Y85" t="n">
        <v>283625047145.5764</v>
      </c>
      <c r="Z85" t="n">
        <v>280814441856.0908</v>
      </c>
      <c r="AA85" t="n">
        <v>279469032098.4149</v>
      </c>
      <c r="AB85" t="n">
        <v>277428564133.3388</v>
      </c>
      <c r="AC85" t="n">
        <v>274525839072.783</v>
      </c>
      <c r="AD85" t="n">
        <v>272954991485.796</v>
      </c>
      <c r="AE85" t="n">
        <v>272275771062.7583</v>
      </c>
      <c r="AF85" t="n">
        <v>271320893000.5008</v>
      </c>
      <c r="AG85" t="n">
        <v>270755644481.3878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619957207454.3683</v>
      </c>
      <c r="D86" t="n">
        <v>669635041474.3939</v>
      </c>
      <c r="E86" t="n">
        <v>483592568787.1948</v>
      </c>
      <c r="F86" t="n">
        <v>361355271929.9241</v>
      </c>
      <c r="G86" t="n">
        <v>843176521218.9662</v>
      </c>
      <c r="H86" t="n">
        <v>1054820807318.917</v>
      </c>
      <c r="I86" t="n">
        <v>530579027661.901</v>
      </c>
      <c r="J86" t="n">
        <v>773312865750.1495</v>
      </c>
      <c r="K86" t="n">
        <v>891054872656.4966</v>
      </c>
      <c r="L86" t="n">
        <v>80497020398.63829</v>
      </c>
      <c r="M86" t="n">
        <v>6435218603.203731</v>
      </c>
      <c r="N86" t="n">
        <v>3972933989.861731</v>
      </c>
      <c r="O86" t="n">
        <v>2574475260.803581</v>
      </c>
      <c r="P86" t="n">
        <v>4270077614.167384</v>
      </c>
      <c r="Q86" t="n">
        <v>4373126801.465428</v>
      </c>
      <c r="R86" t="n">
        <v>1399566784.835547</v>
      </c>
      <c r="S86" t="n">
        <v>9841936090.814911</v>
      </c>
      <c r="T86" t="n">
        <v>7229232905.691088</v>
      </c>
      <c r="U86" t="n">
        <v>3093784068.477601</v>
      </c>
      <c r="V86" t="n">
        <v>3159251697.325553</v>
      </c>
      <c r="W86" t="n">
        <v>8710241790.165411</v>
      </c>
      <c r="X86" t="n">
        <v>11142516559.53621</v>
      </c>
      <c r="Y86" t="n">
        <v>8098133311.134283</v>
      </c>
      <c r="Z86" t="n">
        <v>7909117463.106415</v>
      </c>
      <c r="AA86" t="n">
        <v>2004011211.406339</v>
      </c>
      <c r="AB86" t="n">
        <v>2795532388.394549</v>
      </c>
      <c r="AC86" t="n">
        <v>397237996.1973032</v>
      </c>
      <c r="AD86" t="n">
        <v>0</v>
      </c>
      <c r="AE86" t="n">
        <v>0</v>
      </c>
      <c r="AF86" t="n">
        <v>0</v>
      </c>
      <c r="AG86" t="n">
        <v>589208659.6315646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29263512705225.5</v>
      </c>
      <c r="D87" t="n">
        <v>25278573146568.05</v>
      </c>
      <c r="E87" t="n">
        <v>26103298216953.3</v>
      </c>
      <c r="F87" t="n">
        <v>24759486276290.96</v>
      </c>
      <c r="G87" t="n">
        <v>23646989286665.97</v>
      </c>
      <c r="H87" t="n">
        <v>23347175288716.97</v>
      </c>
      <c r="I87" t="n">
        <v>23167933506324.54</v>
      </c>
      <c r="J87" t="n">
        <v>23828853584246.38</v>
      </c>
      <c r="K87" t="n">
        <v>24294499180712.11</v>
      </c>
      <c r="L87" t="n">
        <v>25042588276397.05</v>
      </c>
      <c r="M87" t="n">
        <v>25578085079890.04</v>
      </c>
      <c r="N87" t="n">
        <v>26072720957542.53</v>
      </c>
      <c r="O87" t="n">
        <v>26258774941018.41</v>
      </c>
      <c r="P87" t="n">
        <v>26748587589359.35</v>
      </c>
      <c r="Q87" t="n">
        <v>27177413488543.71</v>
      </c>
      <c r="R87" t="n">
        <v>27507042750742.75</v>
      </c>
      <c r="S87" t="n">
        <v>27742662964534.52</v>
      </c>
      <c r="T87" t="n">
        <v>28068323394647.35</v>
      </c>
      <c r="U87" t="n">
        <v>28158414813398.62</v>
      </c>
      <c r="V87" t="n">
        <v>28307763983188.97</v>
      </c>
      <c r="W87" t="n">
        <v>27464576524725.45</v>
      </c>
      <c r="X87" t="n">
        <v>27355202785749.32</v>
      </c>
      <c r="Y87" t="n">
        <v>27449998390637.83</v>
      </c>
      <c r="Z87" t="n">
        <v>27510680599227.83</v>
      </c>
      <c r="AA87" t="n">
        <v>27540651748632.93</v>
      </c>
      <c r="AB87" t="n">
        <v>27742823999643.88</v>
      </c>
      <c r="AC87" t="n">
        <v>27755404446652.31</v>
      </c>
      <c r="AD87" t="n">
        <v>27915035500195.9</v>
      </c>
      <c r="AE87" t="n">
        <v>28198609810533.54</v>
      </c>
      <c r="AF87" t="n">
        <v>28701682600812.49</v>
      </c>
      <c r="AG87" t="n">
        <v>29098498364840.61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479016425373.0586</v>
      </c>
      <c r="D88" t="n">
        <v>934798678901.9331</v>
      </c>
      <c r="E88" t="n">
        <v>738269005628.152</v>
      </c>
      <c r="F88" t="n">
        <v>502340946491.2637</v>
      </c>
      <c r="G88" t="n">
        <v>396059179760.223</v>
      </c>
      <c r="H88" t="n">
        <v>361240468073.8944</v>
      </c>
      <c r="I88" t="n">
        <v>340926120329.1666</v>
      </c>
      <c r="J88" t="n">
        <v>343071957964.8714</v>
      </c>
      <c r="K88" t="n">
        <v>342266611997.0041</v>
      </c>
      <c r="L88" t="n">
        <v>346834250904.6352</v>
      </c>
      <c r="M88" t="n">
        <v>345878718338.6768</v>
      </c>
      <c r="N88" t="n">
        <v>345445957181.8749</v>
      </c>
      <c r="O88" t="n">
        <v>346535911838.4498</v>
      </c>
      <c r="P88" t="n">
        <v>352637454274.4399</v>
      </c>
      <c r="Q88" t="n">
        <v>356992357086.581</v>
      </c>
      <c r="R88" t="n">
        <v>359535528114.9782</v>
      </c>
      <c r="S88" t="n">
        <v>362973885852.7646</v>
      </c>
      <c r="T88" t="n">
        <v>366961628200.498</v>
      </c>
      <c r="U88" t="n">
        <v>367995474771.3302</v>
      </c>
      <c r="V88" t="n">
        <v>373410498333.4277</v>
      </c>
      <c r="W88" t="n">
        <v>363415122551.2195</v>
      </c>
      <c r="X88" t="n">
        <v>364310478771.4417</v>
      </c>
      <c r="Y88" t="n">
        <v>366719736241.7217</v>
      </c>
      <c r="Z88" t="n">
        <v>368731999340.9753</v>
      </c>
      <c r="AA88" t="n">
        <v>372808056832.733</v>
      </c>
      <c r="AB88" t="n">
        <v>377984748163.5483</v>
      </c>
      <c r="AC88" t="n">
        <v>380372138736.3635</v>
      </c>
      <c r="AD88" t="n">
        <v>384941303241.4922</v>
      </c>
      <c r="AE88" t="n">
        <v>392054486329.1836</v>
      </c>
      <c r="AF88" t="n">
        <v>399776891350.8921</v>
      </c>
      <c r="AG88" t="n">
        <v>406847018686.9861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130565483000</v>
      </c>
      <c r="D90" t="n">
        <v>129361076620</v>
      </c>
      <c r="E90" t="n">
        <v>133545837940</v>
      </c>
      <c r="F90" t="n">
        <v>135439093920</v>
      </c>
      <c r="G90" t="n">
        <v>134983222160</v>
      </c>
      <c r="H90" t="n">
        <v>134814578420</v>
      </c>
      <c r="I90" t="n">
        <v>134013888980</v>
      </c>
      <c r="J90" t="n">
        <v>133229209400</v>
      </c>
      <c r="K90" t="n">
        <v>132166043380</v>
      </c>
      <c r="L90" t="n">
        <v>131498802180</v>
      </c>
      <c r="M90" t="n">
        <v>131129429500</v>
      </c>
      <c r="N90" t="n">
        <v>131151954620</v>
      </c>
      <c r="O90" t="n">
        <v>130095369340</v>
      </c>
      <c r="P90" t="n">
        <v>128719307140</v>
      </c>
      <c r="Q90" t="n">
        <v>124664720060</v>
      </c>
      <c r="R90" t="n">
        <v>125100129320</v>
      </c>
      <c r="S90" t="n">
        <v>124690813840</v>
      </c>
      <c r="T90" t="n">
        <v>123649158000</v>
      </c>
      <c r="U90" t="n">
        <v>122632450040</v>
      </c>
      <c r="V90" t="n">
        <v>121498467400</v>
      </c>
      <c r="W90" t="n">
        <v>120345069940</v>
      </c>
      <c r="X90" t="n">
        <v>119359366760</v>
      </c>
      <c r="Y90" t="n">
        <v>118119339260</v>
      </c>
      <c r="Z90" t="n">
        <v>117095068360</v>
      </c>
      <c r="AA90" t="n">
        <v>116400816660</v>
      </c>
      <c r="AB90" t="n">
        <v>115731054480</v>
      </c>
      <c r="AC90" t="n">
        <v>114960223920</v>
      </c>
      <c r="AD90" t="n">
        <v>114197774800</v>
      </c>
      <c r="AE90" t="n">
        <v>113683134740</v>
      </c>
      <c r="AF90" t="n">
        <v>113331277960</v>
      </c>
      <c r="AG90" t="n">
        <v>113223006780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1002814118015.427</v>
      </c>
      <c r="D91" t="n">
        <v>842143585884.9214</v>
      </c>
      <c r="E91" t="n">
        <v>865926511247.5448</v>
      </c>
      <c r="F91" t="n">
        <v>846174081646.5433</v>
      </c>
      <c r="G91" t="n">
        <v>845852503630.0598</v>
      </c>
      <c r="H91" t="n">
        <v>865772389726.0883</v>
      </c>
      <c r="I91" t="n">
        <v>872720936723.4103</v>
      </c>
      <c r="J91" t="n">
        <v>859298772941.3081</v>
      </c>
      <c r="K91" t="n">
        <v>829852073996.5009</v>
      </c>
      <c r="L91" t="n">
        <v>808425079445.2296</v>
      </c>
      <c r="M91" t="n">
        <v>786393908014.504</v>
      </c>
      <c r="N91" t="n">
        <v>782103893151.86</v>
      </c>
      <c r="O91" t="n">
        <v>778402925102.5039</v>
      </c>
      <c r="P91" t="n">
        <v>772674015303.2651</v>
      </c>
      <c r="Q91" t="n">
        <v>765258744230.9827</v>
      </c>
      <c r="R91" t="n">
        <v>754925421923.0004</v>
      </c>
      <c r="S91" t="n">
        <v>743418109057.2329</v>
      </c>
      <c r="T91" t="n">
        <v>729925936663.8867</v>
      </c>
      <c r="U91" t="n">
        <v>722303717059.4652</v>
      </c>
      <c r="V91" t="n">
        <v>717546465238.2621</v>
      </c>
      <c r="W91" t="n">
        <v>699659906169.9045</v>
      </c>
      <c r="X91" t="n">
        <v>690153608665.0797</v>
      </c>
      <c r="Y91" t="n">
        <v>689595078425.924</v>
      </c>
      <c r="Z91" t="n">
        <v>688952948160.1543</v>
      </c>
      <c r="AA91" t="n">
        <v>685114783748.1039</v>
      </c>
      <c r="AB91" t="n">
        <v>678031861247.881</v>
      </c>
      <c r="AC91" t="n">
        <v>667306182986.7726</v>
      </c>
      <c r="AD91" t="n">
        <v>657464716050.0945</v>
      </c>
      <c r="AE91" t="n">
        <v>651520395139.3354</v>
      </c>
      <c r="AF91" t="n">
        <v>644606211343.1367</v>
      </c>
      <c r="AG91" t="n">
        <v>644823417547.2529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139454190553.8942</v>
      </c>
      <c r="D92" t="n">
        <v>127091040740.3518</v>
      </c>
      <c r="E92" t="n">
        <v>130620581142.4937</v>
      </c>
      <c r="F92" t="n">
        <v>129018325934.418</v>
      </c>
      <c r="G92" t="n">
        <v>128687853760.4403</v>
      </c>
      <c r="H92" t="n">
        <v>130499351713.5388</v>
      </c>
      <c r="I92" t="n">
        <v>132332993741.8952</v>
      </c>
      <c r="J92" t="n">
        <v>130888186662.1371</v>
      </c>
      <c r="K92" t="n">
        <v>126946728927.8652</v>
      </c>
      <c r="L92" t="n">
        <v>124256786768.9807</v>
      </c>
      <c r="M92" t="n">
        <v>120989034375.1857</v>
      </c>
      <c r="N92" t="n">
        <v>120470337561.5149</v>
      </c>
      <c r="O92" t="n">
        <v>120184341199.708</v>
      </c>
      <c r="P92" t="n">
        <v>119883144243.8681</v>
      </c>
      <c r="Q92" t="n">
        <v>119350185144.4379</v>
      </c>
      <c r="R92" t="n">
        <v>118139392148.1268</v>
      </c>
      <c r="S92" t="n">
        <v>117100121904.2379</v>
      </c>
      <c r="T92" t="n">
        <v>115672767358.3696</v>
      </c>
      <c r="U92" t="n">
        <v>114618859505.4119</v>
      </c>
      <c r="V92" t="n">
        <v>114490498933.5773</v>
      </c>
      <c r="W92" t="n">
        <v>112750875394.2401</v>
      </c>
      <c r="X92" t="n">
        <v>111519251954.2541</v>
      </c>
      <c r="Y92" t="n">
        <v>111032082298.5777</v>
      </c>
      <c r="Z92" t="n">
        <v>110574000199.3844</v>
      </c>
      <c r="AA92" t="n">
        <v>110624293522.8518</v>
      </c>
      <c r="AB92" t="n">
        <v>109816410099.2437</v>
      </c>
      <c r="AC92" t="n">
        <v>108344955064.5141</v>
      </c>
      <c r="AD92" t="n">
        <v>107166439872.8164</v>
      </c>
      <c r="AE92" t="n">
        <v>106202984937.438</v>
      </c>
      <c r="AF92" t="n">
        <v>105188861355.2828</v>
      </c>
      <c r="AG92" t="n">
        <v>104713514383.8544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258605911846.9759</v>
      </c>
      <c r="D93" t="n">
        <v>298026907589.6773</v>
      </c>
      <c r="E93" t="n">
        <v>294712604400.712</v>
      </c>
      <c r="F93" t="n">
        <v>275277969034.3748</v>
      </c>
      <c r="G93" t="n">
        <v>266600983081.3621</v>
      </c>
      <c r="H93" t="n">
        <v>266790996805.8567</v>
      </c>
      <c r="I93" t="n">
        <v>268069570431.9114</v>
      </c>
      <c r="J93" t="n">
        <v>268352087370.411</v>
      </c>
      <c r="K93" t="n">
        <v>263883997654.6256</v>
      </c>
      <c r="L93" t="n">
        <v>262234884088.7104</v>
      </c>
      <c r="M93" t="n">
        <v>259660870153.7052</v>
      </c>
      <c r="N93" t="n">
        <v>259779200475.8939</v>
      </c>
      <c r="O93" t="n">
        <v>259130623810.178</v>
      </c>
      <c r="P93" t="n">
        <v>259501295520.9986</v>
      </c>
      <c r="Q93" t="n">
        <v>260639401303.5644</v>
      </c>
      <c r="R93" t="n">
        <v>260418553174.4015</v>
      </c>
      <c r="S93" t="n">
        <v>260169374288.8125</v>
      </c>
      <c r="T93" t="n">
        <v>258968809071.1494</v>
      </c>
      <c r="U93" t="n">
        <v>257680747935.9659</v>
      </c>
      <c r="V93" t="n">
        <v>258058008194.7925</v>
      </c>
      <c r="W93" t="n">
        <v>254605609039.6203</v>
      </c>
      <c r="X93" t="n">
        <v>254271174342.833</v>
      </c>
      <c r="Y93" t="n">
        <v>255683363722.4506</v>
      </c>
      <c r="Z93" t="n">
        <v>257715799011.3581</v>
      </c>
      <c r="AA93" t="n">
        <v>260122332056.0493</v>
      </c>
      <c r="AB93" t="n">
        <v>261320261854.51</v>
      </c>
      <c r="AC93" t="n">
        <v>261188227352.4687</v>
      </c>
      <c r="AD93" t="n">
        <v>261539265190.2312</v>
      </c>
      <c r="AE93" t="n">
        <v>263571832250.0988</v>
      </c>
      <c r="AF93" t="n">
        <v>265522569543.7312</v>
      </c>
      <c r="AG93" t="n">
        <v>267917902056.812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31178904896.90367</v>
      </c>
      <c r="D94" t="n">
        <v>60293406666.07359</v>
      </c>
      <c r="E94" t="n">
        <v>46695240628.91723</v>
      </c>
      <c r="F94" t="n">
        <v>31527087339.15664</v>
      </c>
      <c r="G94" t="n">
        <v>24560458482.36457</v>
      </c>
      <c r="H94" t="n">
        <v>22108068469.95003</v>
      </c>
      <c r="I94" t="n">
        <v>20648714152.91723</v>
      </c>
      <c r="J94" t="n">
        <v>20681441067.48021</v>
      </c>
      <c r="K94" t="n">
        <v>20353267275.43159</v>
      </c>
      <c r="L94" t="n">
        <v>20519988288.96951</v>
      </c>
      <c r="M94" t="n">
        <v>20546648751.07691</v>
      </c>
      <c r="N94" t="n">
        <v>20438410467.79057</v>
      </c>
      <c r="O94" t="n">
        <v>20420211110.42384</v>
      </c>
      <c r="P94" t="n">
        <v>20751950273.65249</v>
      </c>
      <c r="Q94" t="n">
        <v>20957783941.18031</v>
      </c>
      <c r="R94" t="n">
        <v>21019299897.65966</v>
      </c>
      <c r="S94" t="n">
        <v>21185382337.25488</v>
      </c>
      <c r="T94" t="n">
        <v>21389619569.92597</v>
      </c>
      <c r="U94" t="n">
        <v>21365034473.13232</v>
      </c>
      <c r="V94" t="n">
        <v>21609022933.736</v>
      </c>
      <c r="W94" t="n">
        <v>20845820643.22826</v>
      </c>
      <c r="X94" t="n">
        <v>20801759041.18249</v>
      </c>
      <c r="Y94" t="n">
        <v>20887540807.48415</v>
      </c>
      <c r="Z94" t="n">
        <v>21033135666.418</v>
      </c>
      <c r="AA94" t="n">
        <v>21206082775.89716</v>
      </c>
      <c r="AB94" t="n">
        <v>21470292744.6861</v>
      </c>
      <c r="AC94" t="n">
        <v>21562140963.44334</v>
      </c>
      <c r="AD94" t="n">
        <v>21793836875.6502</v>
      </c>
      <c r="AE94" t="n">
        <v>22163358330.48813</v>
      </c>
      <c r="AF94" t="n">
        <v>22531496208.45025</v>
      </c>
      <c r="AG94" t="n">
        <v>22890321549.7481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64947781942.14713</v>
      </c>
      <c r="D95" t="n">
        <v>76065891435.86772</v>
      </c>
      <c r="E95" t="n">
        <v>74191968565.18233</v>
      </c>
      <c r="F95" t="n">
        <v>68453242666.86462</v>
      </c>
      <c r="G95" t="n">
        <v>65153896082.65252</v>
      </c>
      <c r="H95" t="n">
        <v>64730916853.32245</v>
      </c>
      <c r="I95" t="n">
        <v>64763495484.59306</v>
      </c>
      <c r="J95" t="n">
        <v>65247288158.96159</v>
      </c>
      <c r="K95" t="n">
        <v>65012504822.93808</v>
      </c>
      <c r="L95" t="n">
        <v>65212320428.06448</v>
      </c>
      <c r="M95" t="n">
        <v>65435809838.58086</v>
      </c>
      <c r="N95" t="n">
        <v>65960977374.66306</v>
      </c>
      <c r="O95" t="n">
        <v>66189244984.43245</v>
      </c>
      <c r="P95" t="n">
        <v>66508298380.00928</v>
      </c>
      <c r="Q95" t="n">
        <v>66938879289.96916</v>
      </c>
      <c r="R95" t="n">
        <v>67385749515.56434</v>
      </c>
      <c r="S95" t="n">
        <v>67883551001.37924</v>
      </c>
      <c r="T95" t="n">
        <v>68380700914.56873</v>
      </c>
      <c r="U95" t="n">
        <v>68938229891.04642</v>
      </c>
      <c r="V95" t="n">
        <v>69728261699.35867</v>
      </c>
      <c r="W95" t="n">
        <v>69682977401.89252</v>
      </c>
      <c r="X95" t="n">
        <v>70229864025.48848</v>
      </c>
      <c r="Y95" t="n">
        <v>71135549974.81139</v>
      </c>
      <c r="Z95" t="n">
        <v>72152980629.39249</v>
      </c>
      <c r="AA95" t="n">
        <v>73106339975.80807</v>
      </c>
      <c r="AB95" t="n">
        <v>73879648086.73474</v>
      </c>
      <c r="AC95" t="n">
        <v>74510804769.884</v>
      </c>
      <c r="AD95" t="n">
        <v>75143590384.5968</v>
      </c>
      <c r="AE95" t="n">
        <v>76109655397.2079</v>
      </c>
      <c r="AF95" t="n">
        <v>77155103674.68173</v>
      </c>
      <c r="AG95" t="n">
        <v>78449995672.25085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388361211879.7137</v>
      </c>
      <c r="D96" t="n">
        <v>478139119061.7627</v>
      </c>
      <c r="E96" t="n">
        <v>458726298889.4464</v>
      </c>
      <c r="F96" t="n">
        <v>417344274246.1992</v>
      </c>
      <c r="G96" t="n">
        <v>399804160639.2565</v>
      </c>
      <c r="H96" t="n">
        <v>402618758581.5516</v>
      </c>
      <c r="I96" t="n">
        <v>404325460772.2482</v>
      </c>
      <c r="J96" t="n">
        <v>409250487974.9301</v>
      </c>
      <c r="K96" t="n">
        <v>411519029825.71</v>
      </c>
      <c r="L96" t="n">
        <v>415885955581.9168</v>
      </c>
      <c r="M96" t="n">
        <v>419868399145.8981</v>
      </c>
      <c r="N96" t="n">
        <v>424809763726.5716</v>
      </c>
      <c r="O96" t="n">
        <v>425849402466.7307</v>
      </c>
      <c r="P96" t="n">
        <v>428498411391.4161</v>
      </c>
      <c r="Q96" t="n">
        <v>432898011903.6063</v>
      </c>
      <c r="R96" t="n">
        <v>437050059603.517</v>
      </c>
      <c r="S96" t="n">
        <v>440656881926.0477</v>
      </c>
      <c r="T96" t="n">
        <v>444227845088.4107</v>
      </c>
      <c r="U96" t="n">
        <v>448247809240.8303</v>
      </c>
      <c r="V96" t="n">
        <v>452198547215.3195</v>
      </c>
      <c r="W96" t="n">
        <v>451932026430.2874</v>
      </c>
      <c r="X96" t="n">
        <v>456448203826.1121</v>
      </c>
      <c r="Y96" t="n">
        <v>463083948337.8106</v>
      </c>
      <c r="Z96" t="n">
        <v>470234458708.5997</v>
      </c>
      <c r="AA96" t="n">
        <v>475093721042.2476</v>
      </c>
      <c r="AB96" t="n">
        <v>479106901029.2302</v>
      </c>
      <c r="AC96" t="n">
        <v>483306022530.1335</v>
      </c>
      <c r="AD96" t="n">
        <v>487462916062.4995</v>
      </c>
      <c r="AE96" t="n">
        <v>493578356620.8729</v>
      </c>
      <c r="AF96" t="n">
        <v>499942319158.0165</v>
      </c>
      <c r="AG96" t="n">
        <v>506000163536.3518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276090681335.7414</v>
      </c>
      <c r="D97" t="n">
        <v>381372019542.2592</v>
      </c>
      <c r="E97" t="n">
        <v>337893258028.4231</v>
      </c>
      <c r="F97" t="n">
        <v>283648643407.6307</v>
      </c>
      <c r="G97" t="n">
        <v>257553854324.1626</v>
      </c>
      <c r="H97" t="n">
        <v>251106768150.2315</v>
      </c>
      <c r="I97" t="n">
        <v>251008178214.1354</v>
      </c>
      <c r="J97" t="n">
        <v>253717602370.3519</v>
      </c>
      <c r="K97" t="n">
        <v>250561285146.138</v>
      </c>
      <c r="L97" t="n">
        <v>247490244618.4743</v>
      </c>
      <c r="M97" t="n">
        <v>241811968043.5405</v>
      </c>
      <c r="N97" t="n">
        <v>239664938303.8136</v>
      </c>
      <c r="O97" t="n">
        <v>238837358548.2628</v>
      </c>
      <c r="P97" t="n">
        <v>240193389956.416</v>
      </c>
      <c r="Q97" t="n">
        <v>241775986315.0383</v>
      </c>
      <c r="R97" t="n">
        <v>242285367651.5346</v>
      </c>
      <c r="S97" t="n">
        <v>243090878613.6041</v>
      </c>
      <c r="T97" t="n">
        <v>242889740751.2767</v>
      </c>
      <c r="U97" t="n">
        <v>241692028948.5331</v>
      </c>
      <c r="V97" t="n">
        <v>243327758326.2436</v>
      </c>
      <c r="W97" t="n">
        <v>237758386449.5764</v>
      </c>
      <c r="X97" t="n">
        <v>236576866424.6589</v>
      </c>
      <c r="Y97" t="n">
        <v>236525532491.9958</v>
      </c>
      <c r="Z97" t="n">
        <v>236220887190.677</v>
      </c>
      <c r="AA97" t="n">
        <v>237697817206.5977</v>
      </c>
      <c r="AB97" t="n">
        <v>238067709375.6005</v>
      </c>
      <c r="AC97" t="n">
        <v>236281816250.9408</v>
      </c>
      <c r="AD97" t="n">
        <v>235605359755.0992</v>
      </c>
      <c r="AE97" t="n">
        <v>235856752098.2347</v>
      </c>
      <c r="AF97" t="n">
        <v>235880140221.7611</v>
      </c>
      <c r="AG97" t="n">
        <v>235593965541.0735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47603116097.08389</v>
      </c>
      <c r="D98" t="n">
        <v>65755556959.10161</v>
      </c>
      <c r="E98" t="n">
        <v>58259018060.76889</v>
      </c>
      <c r="F98" t="n">
        <v>48906247895.03106</v>
      </c>
      <c r="G98" t="n">
        <v>44407025870.37071</v>
      </c>
      <c r="H98" t="n">
        <v>43295429527.67366</v>
      </c>
      <c r="I98" t="n">
        <v>43278430807.71948</v>
      </c>
      <c r="J98" t="n">
        <v>43745585410.8398</v>
      </c>
      <c r="K98" t="n">
        <v>43201378215.8104</v>
      </c>
      <c r="L98" t="n">
        <v>42671874293.15012</v>
      </c>
      <c r="M98" t="n">
        <v>41692834878.56291</v>
      </c>
      <c r="N98" t="n">
        <v>41322647426.13012</v>
      </c>
      <c r="O98" t="n">
        <v>41179957441.11329</v>
      </c>
      <c r="P98" t="n">
        <v>41413762219.46115</v>
      </c>
      <c r="Q98" t="n">
        <v>41686630966.17088</v>
      </c>
      <c r="R98" t="n">
        <v>41774457685.93414</v>
      </c>
      <c r="S98" t="n">
        <v>41913342604.68385</v>
      </c>
      <c r="T98" t="n">
        <v>41878662734.41238</v>
      </c>
      <c r="U98" t="n">
        <v>41672155170.58945</v>
      </c>
      <c r="V98" t="n">
        <v>41954185027.93142</v>
      </c>
      <c r="W98" t="n">
        <v>40993922788.1841</v>
      </c>
      <c r="X98" t="n">
        <v>40790206984.93761</v>
      </c>
      <c r="Y98" t="n">
        <v>40781356069.92499</v>
      </c>
      <c r="Z98" t="n">
        <v>40728829611.6724</v>
      </c>
      <c r="AA98" t="n">
        <v>40983479535.65752</v>
      </c>
      <c r="AB98" t="n">
        <v>41047255755.04765</v>
      </c>
      <c r="AC98" t="n">
        <v>40739334903.32292</v>
      </c>
      <c r="AD98" t="n">
        <v>40622701350.35264</v>
      </c>
      <c r="AE98" t="n">
        <v>40666046018.26501</v>
      </c>
      <c r="AF98" t="n">
        <v>40670078561.31983</v>
      </c>
      <c r="AG98" t="n">
        <v>40620736778.09518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963292618548.0347</v>
      </c>
      <c r="D99" t="n">
        <v>1036295126433.855</v>
      </c>
      <c r="E99" t="n">
        <v>1054403803545.2</v>
      </c>
      <c r="F99" t="n">
        <v>1025507907662.842</v>
      </c>
      <c r="G99" t="n">
        <v>1004297525004.208</v>
      </c>
      <c r="H99" t="n">
        <v>1002146519545.654</v>
      </c>
      <c r="I99" t="n">
        <v>1004620733916.458</v>
      </c>
      <c r="J99" t="n">
        <v>1011148971585.509</v>
      </c>
      <c r="K99" t="n">
        <v>1009758267371.988</v>
      </c>
      <c r="L99" t="n">
        <v>1015135619252.149</v>
      </c>
      <c r="M99" t="n">
        <v>1018551151270.792</v>
      </c>
      <c r="N99" t="n">
        <v>1022301782019.028</v>
      </c>
      <c r="O99" t="n">
        <v>1022492989693.843</v>
      </c>
      <c r="P99" t="n">
        <v>1025391031567.196</v>
      </c>
      <c r="Q99" t="n">
        <v>1029764057855.913</v>
      </c>
      <c r="R99" t="n">
        <v>1034528396636.488</v>
      </c>
      <c r="S99" t="n">
        <v>1040379885314.349</v>
      </c>
      <c r="T99" t="n">
        <v>1043596202230.171</v>
      </c>
      <c r="U99" t="n">
        <v>1048282974107.131</v>
      </c>
      <c r="V99" t="n">
        <v>1057892292130.122</v>
      </c>
      <c r="W99" t="n">
        <v>1057496045768.482</v>
      </c>
      <c r="X99" t="n">
        <v>1065267052440.718</v>
      </c>
      <c r="Y99" t="n">
        <v>1075791967282.194</v>
      </c>
      <c r="Z99" t="n">
        <v>1086144762863.094</v>
      </c>
      <c r="AA99" t="n">
        <v>1100326969342.512</v>
      </c>
      <c r="AB99" t="n">
        <v>1113224104951.603</v>
      </c>
      <c r="AC99" t="n">
        <v>1122990821508.938</v>
      </c>
      <c r="AD99" t="n">
        <v>1133809099394.642</v>
      </c>
      <c r="AE99" t="n">
        <v>1148349698939.671</v>
      </c>
      <c r="AF99" t="n">
        <v>1162191711053.492</v>
      </c>
      <c r="AG99" t="n">
        <v>1176573375285.065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20223865732637.5</v>
      </c>
      <c r="D100" t="n">
        <v>27810200904429.71</v>
      </c>
      <c r="E100" t="n">
        <v>27329982832199.3</v>
      </c>
      <c r="F100" t="n">
        <v>27668856140165.9</v>
      </c>
      <c r="G100" t="n">
        <v>30936616379193.87</v>
      </c>
      <c r="H100" t="n">
        <v>35798535290185.84</v>
      </c>
      <c r="I100" t="n">
        <v>38669628603306.99</v>
      </c>
      <c r="J100" t="n">
        <v>38669628603306.99</v>
      </c>
      <c r="K100" t="n">
        <v>39649483656439.37</v>
      </c>
      <c r="L100" t="n">
        <v>41291362966495.77</v>
      </c>
      <c r="M100" t="n">
        <v>43039183628009.03</v>
      </c>
      <c r="N100" t="n">
        <v>43913093902583.68</v>
      </c>
      <c r="O100" t="n">
        <v>44019038681141.4</v>
      </c>
      <c r="P100" t="n">
        <v>43913093902583.68</v>
      </c>
      <c r="Q100" t="n">
        <v>43913093902583.68</v>
      </c>
      <c r="R100" t="n">
        <v>43913093902583.68</v>
      </c>
      <c r="S100" t="n">
        <v>44019038681141.4</v>
      </c>
      <c r="T100" t="n">
        <v>43913093902583.68</v>
      </c>
      <c r="U100" t="n">
        <v>43913093902583.68</v>
      </c>
      <c r="V100" t="n">
        <v>43913093902583.68</v>
      </c>
      <c r="W100" t="n">
        <v>44019038681141.4</v>
      </c>
      <c r="X100" t="n">
        <v>43913093902583.68</v>
      </c>
      <c r="Y100" t="n">
        <v>43913093902583.68</v>
      </c>
      <c r="Z100" t="n">
        <v>43913093902583.68</v>
      </c>
      <c r="AA100" t="n">
        <v>44019038681141.4</v>
      </c>
      <c r="AB100" t="n">
        <v>43913093902583.68</v>
      </c>
      <c r="AC100" t="n">
        <v>43913093902583.68</v>
      </c>
      <c r="AD100" t="n">
        <v>43913093902583.68</v>
      </c>
      <c r="AE100" t="n">
        <v>44019038681141.4</v>
      </c>
      <c r="AF100" t="n">
        <v>43913093902583.68</v>
      </c>
      <c r="AG100" t="n">
        <v>43913093902583.68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32875319337290.3</v>
      </c>
      <c r="D102" t="n">
        <v>31719400527238.17</v>
      </c>
      <c r="E102" t="n">
        <v>32454570162386.38</v>
      </c>
      <c r="F102" t="n">
        <v>33593509895449.78</v>
      </c>
      <c r="G102" t="n">
        <v>34660412312583.95</v>
      </c>
      <c r="H102" t="n">
        <v>35779897848028.14</v>
      </c>
      <c r="I102" t="n">
        <v>36754002660704.99</v>
      </c>
      <c r="J102" t="n">
        <v>37530465346097.09</v>
      </c>
      <c r="K102" t="n">
        <v>38059525302910.99</v>
      </c>
      <c r="L102" t="n">
        <v>38578818012207.99</v>
      </c>
      <c r="M102" t="n">
        <v>39157609009126.22</v>
      </c>
      <c r="N102" t="n">
        <v>39864100569436.23</v>
      </c>
      <c r="O102" t="n">
        <v>40444534675785.12</v>
      </c>
      <c r="P102" t="n">
        <v>40966876537882.2</v>
      </c>
      <c r="Q102" t="n">
        <v>41528705701838.7</v>
      </c>
      <c r="R102" t="n">
        <v>42141828141367.67</v>
      </c>
      <c r="S102" t="n">
        <v>42599876880479.52</v>
      </c>
      <c r="T102" t="n">
        <v>43010443116747.41</v>
      </c>
      <c r="U102" t="n">
        <v>43555974578642.58</v>
      </c>
      <c r="V102" t="n">
        <v>44096813096932.05</v>
      </c>
      <c r="W102" t="n">
        <v>44733092797156.78</v>
      </c>
      <c r="X102" t="n">
        <v>45441334652414.88</v>
      </c>
      <c r="Y102" t="n">
        <v>46146430652046.69</v>
      </c>
      <c r="Z102" t="n">
        <v>46979728654603.38</v>
      </c>
      <c r="AA102" t="n">
        <v>47881712237408.03</v>
      </c>
      <c r="AB102" t="n">
        <v>48764182657455.5</v>
      </c>
      <c r="AC102" t="n">
        <v>49613104587097.27</v>
      </c>
      <c r="AD102" t="n">
        <v>50420545773909.36</v>
      </c>
      <c r="AE102" t="n">
        <v>51304463853610.27</v>
      </c>
      <c r="AF102" t="n">
        <v>52264340037812.98</v>
      </c>
      <c r="AG102" t="n">
        <v>53276788805221.09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940884099921890.4</v>
      </c>
      <c r="D111" t="n">
        <v>997159124901472.8</v>
      </c>
      <c r="E111" t="n">
        <v>1023376038277437</v>
      </c>
      <c r="F111" t="n">
        <v>1031119488041512</v>
      </c>
      <c r="G111" t="n">
        <v>1034685091016418</v>
      </c>
      <c r="H111" t="n">
        <v>1037655669621979</v>
      </c>
      <c r="I111" t="n">
        <v>1037535526133349</v>
      </c>
      <c r="J111" t="n">
        <v>1035745068443188</v>
      </c>
      <c r="K111" t="n">
        <v>1034940353862710</v>
      </c>
      <c r="L111" t="n">
        <v>1033874178557559</v>
      </c>
      <c r="M111" t="n">
        <v>1034373121789638</v>
      </c>
      <c r="N111" t="n">
        <v>1034122682631498</v>
      </c>
      <c r="O111" t="n">
        <v>1034114774026504</v>
      </c>
      <c r="P111" t="n">
        <v>1035088093334724</v>
      </c>
      <c r="Q111" t="n">
        <v>1037661755321567</v>
      </c>
      <c r="R111" t="n">
        <v>1040100942978815</v>
      </c>
      <c r="S111" t="n">
        <v>1041785588021308</v>
      </c>
      <c r="T111" t="n">
        <v>1043843732359223</v>
      </c>
      <c r="U111" t="n">
        <v>1045695467715736</v>
      </c>
      <c r="V111" t="n">
        <v>1047657082201208</v>
      </c>
      <c r="W111" t="n">
        <v>1048458291194366</v>
      </c>
      <c r="X111" t="n">
        <v>1051321009889265</v>
      </c>
      <c r="Y111" t="n">
        <v>1055344077987081</v>
      </c>
      <c r="Z111" t="n">
        <v>1059742328062232</v>
      </c>
      <c r="AA111" t="n">
        <v>1063905002669478</v>
      </c>
      <c r="AB111" t="n">
        <v>1069067526869784</v>
      </c>
      <c r="AC111" t="n">
        <v>1073117321565327</v>
      </c>
      <c r="AD111" t="n">
        <v>1077800982537721</v>
      </c>
      <c r="AE111" t="n">
        <v>1083243056293271</v>
      </c>
      <c r="AF111" t="n">
        <v>1089428651097042</v>
      </c>
      <c r="AG111" t="n">
        <v>1095901171211778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519219126.324187</v>
      </c>
      <c r="D128" t="n">
        <v>527869529.8874794</v>
      </c>
      <c r="E128" t="n">
        <v>542905639.0854771</v>
      </c>
      <c r="F128" t="n">
        <v>555073749.6771899</v>
      </c>
      <c r="G128" t="n">
        <v>553050372.0196816</v>
      </c>
      <c r="H128" t="n">
        <v>550015305.533419</v>
      </c>
      <c r="I128" t="n">
        <v>545810763.8873123</v>
      </c>
      <c r="J128" t="n">
        <v>540492436.3746872</v>
      </c>
      <c r="K128" t="n">
        <v>528519238.309615</v>
      </c>
      <c r="L128" t="n">
        <v>515822079.431306</v>
      </c>
      <c r="M128" t="n">
        <v>502354551.9953218</v>
      </c>
      <c r="N128" t="n">
        <v>488144500.6483253</v>
      </c>
      <c r="O128" t="n">
        <v>468309830.6754113</v>
      </c>
      <c r="P128" t="n">
        <v>447983238.6114516</v>
      </c>
      <c r="Q128" t="n">
        <v>427192569.1031092</v>
      </c>
      <c r="R128" t="n">
        <v>405817162.0148447</v>
      </c>
      <c r="S128" t="n">
        <v>383912706.639984</v>
      </c>
      <c r="T128" t="n">
        <v>361627707.7607296</v>
      </c>
      <c r="U128" t="n">
        <v>338702282.0082271</v>
      </c>
      <c r="V128" t="n">
        <v>315284934.164679</v>
      </c>
      <c r="W128" t="n">
        <v>291440635.0722989</v>
      </c>
      <c r="X128" t="n">
        <v>266928064.4600077</v>
      </c>
      <c r="Y128" t="n">
        <v>241765785.425581</v>
      </c>
      <c r="Z128" t="n">
        <v>215981642.6156814</v>
      </c>
      <c r="AA128" t="n">
        <v>189464257.4436572</v>
      </c>
      <c r="AB128" t="n">
        <v>167745433.0465496</v>
      </c>
      <c r="AC128" t="n">
        <v>167745433.0465496</v>
      </c>
      <c r="AD128" t="n">
        <v>167745433.0465496</v>
      </c>
      <c r="AE128" t="n">
        <v>167745433.0465496</v>
      </c>
      <c r="AF128" t="n">
        <v>167745433.0465496</v>
      </c>
      <c r="AG128" t="n">
        <v>167745433.0465496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171548701624.0354</v>
      </c>
      <c r="D129" t="n">
        <v>166646202675.7448</v>
      </c>
      <c r="E129" t="n">
        <v>183536734941.2511</v>
      </c>
      <c r="F129" t="n">
        <v>197298822535.9249</v>
      </c>
      <c r="G129" t="n">
        <v>204098418203.9147</v>
      </c>
      <c r="H129" t="n">
        <v>210903244241.3097</v>
      </c>
      <c r="I129" t="n">
        <v>216416373277.5232</v>
      </c>
      <c r="J129" t="n">
        <v>219840409300.4685</v>
      </c>
      <c r="K129" t="n">
        <v>222800016936.4909</v>
      </c>
      <c r="L129" t="n">
        <v>225731279344.7684</v>
      </c>
      <c r="M129" t="n">
        <v>228833110404.2126</v>
      </c>
      <c r="N129" t="n">
        <v>231499852873.8733</v>
      </c>
      <c r="O129" t="n">
        <v>231268286926.5351</v>
      </c>
      <c r="P129" t="n">
        <v>231887530695.8216</v>
      </c>
      <c r="Q129" t="n">
        <v>232506872146.0306</v>
      </c>
      <c r="R129" t="n">
        <v>232037293310.4573</v>
      </c>
      <c r="S129" t="n">
        <v>231416761929.0083</v>
      </c>
      <c r="T129" t="n">
        <v>231323911771.9593</v>
      </c>
      <c r="U129" t="n">
        <v>231270569108.0922</v>
      </c>
      <c r="V129" t="n">
        <v>231312412063.3347</v>
      </c>
      <c r="W129" t="n">
        <v>231092869749.57</v>
      </c>
      <c r="X129" t="n">
        <v>231040867978.3688</v>
      </c>
      <c r="Y129" t="n">
        <v>232294647021.383</v>
      </c>
      <c r="Z129" t="n">
        <v>233966198490.6146</v>
      </c>
      <c r="AA129" t="n">
        <v>235132171264.2235</v>
      </c>
      <c r="AB129" t="n">
        <v>235040990562.9439</v>
      </c>
      <c r="AC129" t="n">
        <v>235777007435.252</v>
      </c>
      <c r="AD129" t="n">
        <v>236430306326.2181</v>
      </c>
      <c r="AE129" t="n">
        <v>237026648359.178</v>
      </c>
      <c r="AF129" t="n">
        <v>237671679892.0518</v>
      </c>
      <c r="AG129" t="n">
        <v>237746032834.3789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152597406622.9912</v>
      </c>
      <c r="D130" t="n">
        <v>148236495590.7373</v>
      </c>
      <c r="E130" t="n">
        <v>163261100241.1819</v>
      </c>
      <c r="F130" t="n">
        <v>175502865155.6617</v>
      </c>
      <c r="G130" t="n">
        <v>181551297205.5536</v>
      </c>
      <c r="H130" t="n">
        <v>187604381816.493</v>
      </c>
      <c r="I130" t="n">
        <v>192508465527.6472</v>
      </c>
      <c r="J130" t="n">
        <v>195554242105.0197</v>
      </c>
      <c r="K130" t="n">
        <v>198186896538.4436</v>
      </c>
      <c r="L130" t="n">
        <v>200794337092.6422</v>
      </c>
      <c r="M130" t="n">
        <v>203553503270.9509</v>
      </c>
      <c r="N130" t="n">
        <v>205925645882.053</v>
      </c>
      <c r="O130" t="n">
        <v>205719661443.2816</v>
      </c>
      <c r="P130" t="n">
        <v>206270496234.6031</v>
      </c>
      <c r="Q130" t="n">
        <v>206821417915.8593</v>
      </c>
      <c r="R130" t="n">
        <v>206403714302.6278</v>
      </c>
      <c r="S130" t="n">
        <v>205851734143.9856</v>
      </c>
      <c r="T130" t="n">
        <v>205769141311.5358</v>
      </c>
      <c r="U130" t="n">
        <v>205721691508.119</v>
      </c>
      <c r="V130" t="n">
        <v>205758911996.4992</v>
      </c>
      <c r="W130" t="n">
        <v>205563622918.7775</v>
      </c>
      <c r="X130" t="n">
        <v>205517365877.1912</v>
      </c>
      <c r="Y130" t="n">
        <v>206632637684.1532</v>
      </c>
      <c r="Z130" t="n">
        <v>208119529842.6296</v>
      </c>
      <c r="AA130" t="n">
        <v>209156695497.4048</v>
      </c>
      <c r="AB130" t="n">
        <v>209075587692.9294</v>
      </c>
      <c r="AC130" t="n">
        <v>209730295451.6109</v>
      </c>
      <c r="AD130" t="n">
        <v>210311423233.7936</v>
      </c>
      <c r="AE130" t="n">
        <v>210841886284.9766</v>
      </c>
      <c r="AF130" t="n">
        <v>211415660019.0519</v>
      </c>
      <c r="AG130" t="n">
        <v>211481799057.5086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256928233790.1981</v>
      </c>
      <c r="D131" t="n">
        <v>249585768449.3463</v>
      </c>
      <c r="E131" t="n">
        <v>274882693355.6252</v>
      </c>
      <c r="F131" t="n">
        <v>295494151358.4653</v>
      </c>
      <c r="G131" t="n">
        <v>305677895618.4063</v>
      </c>
      <c r="H131" t="n">
        <v>315869473394.781</v>
      </c>
      <c r="I131" t="n">
        <v>324126478504.8292</v>
      </c>
      <c r="J131" t="n">
        <v>329254652134.131</v>
      </c>
      <c r="K131" t="n">
        <v>333687252063.1105</v>
      </c>
      <c r="L131" t="n">
        <v>338077399386.9001</v>
      </c>
      <c r="M131" t="n">
        <v>342723007124.376</v>
      </c>
      <c r="N131" t="n">
        <v>346716983331.8138</v>
      </c>
      <c r="O131" t="n">
        <v>346370167358.9017</v>
      </c>
      <c r="P131" t="n">
        <v>347297607825.7904</v>
      </c>
      <c r="Q131" t="n">
        <v>348225194589.2507</v>
      </c>
      <c r="R131" t="n">
        <v>347521907069.6897</v>
      </c>
      <c r="S131" t="n">
        <v>346592538147.9913</v>
      </c>
      <c r="T131" t="n">
        <v>346453476606.6802</v>
      </c>
      <c r="U131" t="n">
        <v>346373585378.8057</v>
      </c>
      <c r="V131" t="n">
        <v>346436253510.2764</v>
      </c>
      <c r="W131" t="n">
        <v>346107445315.3804</v>
      </c>
      <c r="X131" t="n">
        <v>346029562340.4456</v>
      </c>
      <c r="Y131" t="n">
        <v>347907345337.549</v>
      </c>
      <c r="Z131" t="n">
        <v>350410825472.4223</v>
      </c>
      <c r="AA131" t="n">
        <v>352157101151.1932</v>
      </c>
      <c r="AB131" t="n">
        <v>352020539951.2906</v>
      </c>
      <c r="AC131" t="n">
        <v>353122871319.8856</v>
      </c>
      <c r="AD131" t="n">
        <v>354101316091.5685</v>
      </c>
      <c r="AE131" t="n">
        <v>354994456662.2213</v>
      </c>
      <c r="AF131" t="n">
        <v>355960519424.0571</v>
      </c>
      <c r="AG131" t="n">
        <v>356071877714.5504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14974047706.43548</v>
      </c>
      <c r="D134" t="n">
        <v>15437016829.19222</v>
      </c>
      <c r="E134" t="n">
        <v>16927642900.3989</v>
      </c>
      <c r="F134" t="n">
        <v>17509678694.21126</v>
      </c>
      <c r="G134" t="n">
        <v>17767261630.53539</v>
      </c>
      <c r="H134" t="n">
        <v>18196642947.17598</v>
      </c>
      <c r="I134" t="n">
        <v>18411696613.63974</v>
      </c>
      <c r="J134" t="n">
        <v>18631908816.87901</v>
      </c>
      <c r="K134" t="n">
        <v>18622890930.36774</v>
      </c>
      <c r="L134" t="n">
        <v>18667636460.47241</v>
      </c>
      <c r="M134" t="n">
        <v>18839167361.10422</v>
      </c>
      <c r="N134" t="n">
        <v>19018569806.74162</v>
      </c>
      <c r="O134" t="n">
        <v>18985211268.92662</v>
      </c>
      <c r="P134" t="n">
        <v>18752427520.50849</v>
      </c>
      <c r="Q134" t="n">
        <v>18391712060.05755</v>
      </c>
      <c r="R134" t="n">
        <v>18339209619.09785</v>
      </c>
      <c r="S134" t="n">
        <v>18257781160.81173</v>
      </c>
      <c r="T134" t="n">
        <v>18181549450.68465</v>
      </c>
      <c r="U134" t="n">
        <v>18294731568.67784</v>
      </c>
      <c r="V134" t="n">
        <v>18355334822.94428</v>
      </c>
      <c r="W134" t="n">
        <v>18441921818.00591</v>
      </c>
      <c r="X134" t="n">
        <v>18718839714.39235</v>
      </c>
      <c r="Y134" t="n">
        <v>18915781185.06652</v>
      </c>
      <c r="Z134" t="n">
        <v>19164995828.39925</v>
      </c>
      <c r="AA134" t="n">
        <v>19489142994.81931</v>
      </c>
      <c r="AB134" t="n">
        <v>19843973902.20781</v>
      </c>
      <c r="AC134" t="n">
        <v>20122840579.15387</v>
      </c>
      <c r="AD134" t="n">
        <v>20338964164.35627</v>
      </c>
      <c r="AE134" t="n">
        <v>20582599945.69474</v>
      </c>
      <c r="AF134" t="n">
        <v>20840335727.55295</v>
      </c>
      <c r="AG134" t="n">
        <v>21142014600.46187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249825557714.776</v>
      </c>
      <c r="D135" t="n">
        <v>250644349759.9304</v>
      </c>
      <c r="E135" t="n">
        <v>262919833624.3937</v>
      </c>
      <c r="F135" t="n">
        <v>275096342626.2559</v>
      </c>
      <c r="G135" t="n">
        <v>283647826990.7067</v>
      </c>
      <c r="H135" t="n">
        <v>291740638785.2201</v>
      </c>
      <c r="I135" t="n">
        <v>300501320018.3504</v>
      </c>
      <c r="J135" t="n">
        <v>310692216133.9252</v>
      </c>
      <c r="K135" t="n">
        <v>319579919793.7034</v>
      </c>
      <c r="L135" t="n">
        <v>331221064766.0416</v>
      </c>
      <c r="M135" t="n">
        <v>345625351712.1888</v>
      </c>
      <c r="N135" t="n">
        <v>362621472578.0554</v>
      </c>
      <c r="O135" t="n">
        <v>377651241290.8394</v>
      </c>
      <c r="P135" t="n">
        <v>394640473281.3259</v>
      </c>
      <c r="Q135" t="n">
        <v>412494962078.4578</v>
      </c>
      <c r="R135" t="n">
        <v>429882202358.7507</v>
      </c>
      <c r="S135" t="n">
        <v>446185288302.4694</v>
      </c>
      <c r="T135" t="n">
        <v>462006012380.3012</v>
      </c>
      <c r="U135" t="n">
        <v>476442283390.7124</v>
      </c>
      <c r="V135" t="n">
        <v>489394353229.9879</v>
      </c>
      <c r="W135" t="n">
        <v>499278764685.8034</v>
      </c>
      <c r="X135" t="n">
        <v>508581980002.4247</v>
      </c>
      <c r="Y135" t="n">
        <v>518123705055.4135</v>
      </c>
      <c r="Z135" t="n">
        <v>527467972445.7273</v>
      </c>
      <c r="AA135" t="n">
        <v>535970039673.5244</v>
      </c>
      <c r="AB135" t="n">
        <v>544813528000.5071</v>
      </c>
      <c r="AC135" t="n">
        <v>553940374048.4734</v>
      </c>
      <c r="AD135" t="n">
        <v>564437403350.5736</v>
      </c>
      <c r="AE135" t="n">
        <v>574725587257.2278</v>
      </c>
      <c r="AF135" t="n">
        <v>586200133916.807</v>
      </c>
      <c r="AG135" t="n">
        <v>597723324471.926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30129492336461.17</v>
      </c>
      <c r="D136" t="n">
        <v>32541698929260.91</v>
      </c>
      <c r="E136" t="n">
        <v>32469893046795.84</v>
      </c>
      <c r="F136" t="n">
        <v>32294094561480.22</v>
      </c>
      <c r="G136" t="n">
        <v>32059308662600.53</v>
      </c>
      <c r="H136" t="n">
        <v>31821396579541.43</v>
      </c>
      <c r="I136" t="n">
        <v>32299430145473.23</v>
      </c>
      <c r="J136" t="n">
        <v>31908682182769.77</v>
      </c>
      <c r="K136" t="n">
        <v>32103955374824.61</v>
      </c>
      <c r="L136" t="n">
        <v>32599260334539.67</v>
      </c>
      <c r="M136" t="n">
        <v>32861619180471.88</v>
      </c>
      <c r="N136" t="n">
        <v>32733324863270.58</v>
      </c>
      <c r="O136" t="n">
        <v>32877556645879.98</v>
      </c>
      <c r="P136" t="n">
        <v>32942802514660.5</v>
      </c>
      <c r="Q136" t="n">
        <v>33209228223291.82</v>
      </c>
      <c r="R136" t="n">
        <v>33141541848369</v>
      </c>
      <c r="S136" t="n">
        <v>33094640343914.29</v>
      </c>
      <c r="T136" t="n">
        <v>33041684034958.63</v>
      </c>
      <c r="U136" t="n">
        <v>33037670529394.54</v>
      </c>
      <c r="V136" t="n">
        <v>33025748576918.47</v>
      </c>
      <c r="W136" t="n">
        <v>33034751816405.12</v>
      </c>
      <c r="X136" t="n">
        <v>33075758458256.34</v>
      </c>
      <c r="Y136" t="n">
        <v>33151375037369.46</v>
      </c>
      <c r="Z136" t="n">
        <v>33276250612702.08</v>
      </c>
      <c r="AA136" t="n">
        <v>33338720032601.95</v>
      </c>
      <c r="AB136" t="n">
        <v>33218689919715.18</v>
      </c>
      <c r="AC136" t="n">
        <v>33362180595030.71</v>
      </c>
      <c r="AD136" t="n">
        <v>33453137868488.56</v>
      </c>
      <c r="AE136" t="n">
        <v>33537826908905.46</v>
      </c>
      <c r="AF136" t="n">
        <v>33460085951724.2</v>
      </c>
      <c r="AG136" t="n">
        <v>33624258862727.5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1463263155060.017</v>
      </c>
      <c r="D137" t="n">
        <v>1669491027071.77</v>
      </c>
      <c r="E137" t="n">
        <v>2075061505178.234</v>
      </c>
      <c r="F137" t="n">
        <v>2189684232929.01</v>
      </c>
      <c r="G137" t="n">
        <v>2131556564616.772</v>
      </c>
      <c r="H137" t="n">
        <v>2175806883872.493</v>
      </c>
      <c r="I137" t="n">
        <v>2231526511393.949</v>
      </c>
      <c r="J137" t="n">
        <v>2402954124089.945</v>
      </c>
      <c r="K137" t="n">
        <v>2486384069877.144</v>
      </c>
      <c r="L137" t="n">
        <v>2616148243085.942</v>
      </c>
      <c r="M137" t="n">
        <v>2727905449523.069</v>
      </c>
      <c r="N137" t="n">
        <v>2815980555445.529</v>
      </c>
      <c r="O137" t="n">
        <v>2818718146119.567</v>
      </c>
      <c r="P137" t="n">
        <v>2865310040573.175</v>
      </c>
      <c r="Q137" t="n">
        <v>2895529174525.506</v>
      </c>
      <c r="R137" t="n">
        <v>2910749725845.916</v>
      </c>
      <c r="S137" t="n">
        <v>2917744795422.689</v>
      </c>
      <c r="T137" t="n">
        <v>2938278496504.738</v>
      </c>
      <c r="U137" t="n">
        <v>2922545319749.489</v>
      </c>
      <c r="V137" t="n">
        <v>2921162529828.387</v>
      </c>
      <c r="W137" t="n">
        <v>2770340431613.657</v>
      </c>
      <c r="X137" t="n">
        <v>2729684046564.229</v>
      </c>
      <c r="Y137" t="n">
        <v>2718139730105.887</v>
      </c>
      <c r="Z137" t="n">
        <v>2705404102973.679</v>
      </c>
      <c r="AA137" t="n">
        <v>2688167220312.765</v>
      </c>
      <c r="AB137" t="n">
        <v>2692262389820.944</v>
      </c>
      <c r="AC137" t="n">
        <v>2667441484367.238</v>
      </c>
      <c r="AD137" t="n">
        <v>2663659543515.218</v>
      </c>
      <c r="AE137" t="n">
        <v>2676514211427.174</v>
      </c>
      <c r="AF137" t="n">
        <v>2713360666456.417</v>
      </c>
      <c r="AG137" t="n">
        <v>2736702382571.117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133880408000</v>
      </c>
      <c r="D140" t="n">
        <v>116751069180</v>
      </c>
      <c r="E140" t="n">
        <v>149429157840</v>
      </c>
      <c r="F140" t="n">
        <v>180835428460</v>
      </c>
      <c r="G140" t="n">
        <v>193186724420</v>
      </c>
      <c r="H140" t="n">
        <v>205652184760</v>
      </c>
      <c r="I140" t="n">
        <v>217141109120</v>
      </c>
      <c r="J140" t="n">
        <v>227911881580</v>
      </c>
      <c r="K140" t="n">
        <v>230576459220</v>
      </c>
      <c r="L140" t="n">
        <v>233695337100</v>
      </c>
      <c r="M140" t="n">
        <v>237176319380</v>
      </c>
      <c r="N140" t="n">
        <v>241235981160</v>
      </c>
      <c r="O140" t="n">
        <v>236947270340</v>
      </c>
      <c r="P140" t="n">
        <v>232612723520</v>
      </c>
      <c r="Q140" t="n">
        <v>221852558820</v>
      </c>
      <c r="R140" t="n">
        <v>227309727500</v>
      </c>
      <c r="S140" t="n">
        <v>231748322040</v>
      </c>
      <c r="T140" t="n">
        <v>234949279100</v>
      </c>
      <c r="U140" t="n">
        <v>237911004980</v>
      </c>
      <c r="V140" t="n">
        <v>240316936620</v>
      </c>
      <c r="W140" t="n">
        <v>244137596400</v>
      </c>
      <c r="X140" t="n">
        <v>248189433320</v>
      </c>
      <c r="Y140" t="n">
        <v>251464481000</v>
      </c>
      <c r="Z140" t="n">
        <v>255066634020</v>
      </c>
      <c r="AA140" t="n">
        <v>258768807740</v>
      </c>
      <c r="AB140" t="n">
        <v>262333015100</v>
      </c>
      <c r="AC140" t="n">
        <v>265745996400</v>
      </c>
      <c r="AD140" t="n">
        <v>269025333020</v>
      </c>
      <c r="AE140" t="n">
        <v>272557913540</v>
      </c>
      <c r="AF140" t="n">
        <v>276269156240.0001</v>
      </c>
      <c r="AG140" t="n">
        <v>280203980400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131175600309.7079</v>
      </c>
      <c r="D147" t="n">
        <v>254946357709.8446</v>
      </c>
      <c r="E147" t="n">
        <v>213618001470.7705</v>
      </c>
      <c r="F147" t="n">
        <v>144890010629.9925</v>
      </c>
      <c r="G147" t="n">
        <v>105688450295.0894</v>
      </c>
      <c r="H147" t="n">
        <v>91099047576.20122</v>
      </c>
      <c r="I147" t="n">
        <v>83183238712.4325</v>
      </c>
      <c r="J147" t="n">
        <v>86187129755.75951</v>
      </c>
      <c r="K147" t="n">
        <v>87212930706.77078</v>
      </c>
      <c r="L147" t="n">
        <v>89733948409.67833</v>
      </c>
      <c r="M147" t="n">
        <v>88769379263.54869</v>
      </c>
      <c r="N147" t="n">
        <v>88966027559.99542</v>
      </c>
      <c r="O147" t="n">
        <v>89177563259.55211</v>
      </c>
      <c r="P147" t="n">
        <v>91810867307.95</v>
      </c>
      <c r="Q147" t="n">
        <v>93531161408.55951</v>
      </c>
      <c r="R147" t="n">
        <v>94413807782.77336</v>
      </c>
      <c r="S147" t="n">
        <v>95817008608.10303</v>
      </c>
      <c r="T147" t="n">
        <v>97568927926.61842</v>
      </c>
      <c r="U147" t="n">
        <v>97095474863.87308</v>
      </c>
      <c r="V147" t="n">
        <v>98887850910.61382</v>
      </c>
      <c r="W147" t="n">
        <v>91980600525.32788</v>
      </c>
      <c r="X147" t="n">
        <v>91140765948.75792</v>
      </c>
      <c r="Y147" t="n">
        <v>90533830915.75551</v>
      </c>
      <c r="Z147" t="n">
        <v>89978370971.47226</v>
      </c>
      <c r="AA147" t="n">
        <v>90387564282.94078</v>
      </c>
      <c r="AB147" t="n">
        <v>91409916739.44632</v>
      </c>
      <c r="AC147" t="n">
        <v>91024526451.02934</v>
      </c>
      <c r="AD147" t="n">
        <v>91688740136.67514</v>
      </c>
      <c r="AE147" t="n">
        <v>93513246059.05429</v>
      </c>
      <c r="AF147" t="n">
        <v>95510092597.09615</v>
      </c>
      <c r="AG147" t="n">
        <v>96834735035.39368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22617088343.71778</v>
      </c>
      <c r="D148" t="n">
        <v>43957445451.88788</v>
      </c>
      <c r="E148" t="n">
        <v>36831676010.36923</v>
      </c>
      <c r="F148" t="n">
        <v>24981705155.56031</v>
      </c>
      <c r="G148" t="n">
        <v>18222634480.73399</v>
      </c>
      <c r="H148" t="n">
        <v>15707152871.379</v>
      </c>
      <c r="I148" t="n">
        <v>14342321698.80466</v>
      </c>
      <c r="J148" t="n">
        <v>14860247814.19063</v>
      </c>
      <c r="K148" t="n">
        <v>15037114782.4173</v>
      </c>
      <c r="L148" t="n">
        <v>15471784644.55718</v>
      </c>
      <c r="M148" t="n">
        <v>15305475166.72646</v>
      </c>
      <c r="N148" t="n">
        <v>15339380953.19038</v>
      </c>
      <c r="O148" t="n">
        <v>15375853602.01706</v>
      </c>
      <c r="P148" t="n">
        <v>15829883697.23192</v>
      </c>
      <c r="Q148" t="n">
        <v>16126494069.5786</v>
      </c>
      <c r="R148" t="n">
        <v>16278678553.39056</v>
      </c>
      <c r="S148" t="n">
        <v>16520616207.61535</v>
      </c>
      <c r="T148" t="n">
        <v>16822679349.72697</v>
      </c>
      <c r="U148" t="n">
        <v>16741047325.77257</v>
      </c>
      <c r="V148" t="n">
        <v>17050085952.61009</v>
      </c>
      <c r="W148" t="n">
        <v>15859148828.57674</v>
      </c>
      <c r="X148" t="n">
        <v>15714345886.8136</v>
      </c>
      <c r="Y148" t="n">
        <v>15609699113.87792</v>
      </c>
      <c r="Z148" t="n">
        <v>15513927593.8575</v>
      </c>
      <c r="AA148" t="n">
        <v>15584480053.71506</v>
      </c>
      <c r="AB148" t="n">
        <v>15760752438.00459</v>
      </c>
      <c r="AC148" t="n">
        <v>15694304057.51799</v>
      </c>
      <c r="AD148" t="n">
        <v>15808826724.62901</v>
      </c>
      <c r="AE148" t="n">
        <v>16123405133.51495</v>
      </c>
      <c r="AF148" t="n">
        <v>16467698237.21038</v>
      </c>
      <c r="AG148" t="n">
        <v>16696090979.3063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30940058653240.63</v>
      </c>
      <c r="D152" t="n">
        <v>31922037619008.08</v>
      </c>
      <c r="E152" t="n">
        <v>31371093127248.78</v>
      </c>
      <c r="F152" t="n">
        <v>31494101304442.54</v>
      </c>
      <c r="G152" t="n">
        <v>31758464209962.83</v>
      </c>
      <c r="H152" t="n">
        <v>31993189465793.77</v>
      </c>
      <c r="I152" t="n">
        <v>32153417972670.84</v>
      </c>
      <c r="J152" t="n">
        <v>32309240432960.38</v>
      </c>
      <c r="K152" t="n">
        <v>32511880496817.9</v>
      </c>
      <c r="L152" t="n">
        <v>32762760546188.03</v>
      </c>
      <c r="M152" t="n">
        <v>33080233821787.32</v>
      </c>
      <c r="N152" t="n">
        <v>33445747387795.97</v>
      </c>
      <c r="O152" t="n">
        <v>33820449942541.75</v>
      </c>
      <c r="P152" t="n">
        <v>34204043101182.38</v>
      </c>
      <c r="Q152" t="n">
        <v>34678388770924.29</v>
      </c>
      <c r="R152" t="n">
        <v>35089629648609.31</v>
      </c>
      <c r="S152" t="n">
        <v>35484567716524.56</v>
      </c>
      <c r="T152" t="n">
        <v>35904340276204.35</v>
      </c>
      <c r="U152" t="n">
        <v>36381907458373.69</v>
      </c>
      <c r="V152" t="n">
        <v>36688646047062.41</v>
      </c>
      <c r="W152" t="n">
        <v>37136126936356.3</v>
      </c>
      <c r="X152" t="n">
        <v>37604334618913.51</v>
      </c>
      <c r="Y152" t="n">
        <v>38103833344281.52</v>
      </c>
      <c r="Z152" t="n">
        <v>38652139567106.52</v>
      </c>
      <c r="AA152" t="n">
        <v>39250043025836.55</v>
      </c>
      <c r="AB152" t="n">
        <v>39873723178480.27</v>
      </c>
      <c r="AC152" t="n">
        <v>40530538456950.52</v>
      </c>
      <c r="AD152" t="n">
        <v>41220403587431.79</v>
      </c>
      <c r="AE152" t="n">
        <v>41929472270891.41</v>
      </c>
      <c r="AF152" t="n">
        <v>42666664258696.48</v>
      </c>
      <c r="AG152" t="n">
        <v>43426846692006.34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36367231525.05734</v>
      </c>
      <c r="D153" t="n">
        <v>30506358793.18579</v>
      </c>
      <c r="E153" t="n">
        <v>54393005242.57352</v>
      </c>
      <c r="F153" t="n">
        <v>55070745866.52135</v>
      </c>
      <c r="G153" t="n">
        <v>55776142167.75558</v>
      </c>
      <c r="H153" t="n">
        <v>56552230675.89693</v>
      </c>
      <c r="I153" t="n">
        <v>57265985210.53788</v>
      </c>
      <c r="J153" t="n">
        <v>57950239296.51234</v>
      </c>
      <c r="K153" t="n">
        <v>58614329747.49139</v>
      </c>
      <c r="L153" t="n">
        <v>59295309789.98266</v>
      </c>
      <c r="M153" t="n">
        <v>60002507155.70583</v>
      </c>
      <c r="N153" t="n">
        <v>60766994606.16522</v>
      </c>
      <c r="O153" t="n">
        <v>61912610120.88583</v>
      </c>
      <c r="P153" t="n">
        <v>62671095536.70736</v>
      </c>
      <c r="Q153" t="n">
        <v>63597720795.19603</v>
      </c>
      <c r="R153" t="n">
        <v>64542842015.35248</v>
      </c>
      <c r="S153" t="n">
        <v>65460953512.01653</v>
      </c>
      <c r="T153" t="n">
        <v>66498672038.25829</v>
      </c>
      <c r="U153" t="n">
        <v>67542955680.12533</v>
      </c>
      <c r="V153" t="n">
        <v>68586576907.16142</v>
      </c>
      <c r="W153" t="n">
        <v>69590100751.10179</v>
      </c>
      <c r="X153" t="n">
        <v>70545931862.45813</v>
      </c>
      <c r="Y153" t="n">
        <v>71530959744.7307</v>
      </c>
      <c r="Z153" t="n">
        <v>72520158513.18819</v>
      </c>
      <c r="AA153" t="n">
        <v>73531174399.41957</v>
      </c>
      <c r="AB153" t="n">
        <v>74566493587.62329</v>
      </c>
      <c r="AC153" t="n">
        <v>75610283966.00439</v>
      </c>
      <c r="AD153" t="n">
        <v>76668287030.7197</v>
      </c>
      <c r="AE153" t="n">
        <v>77759964836.01817</v>
      </c>
      <c r="AF153" t="n">
        <v>78874577974.35789</v>
      </c>
      <c r="AG153" t="n">
        <v>80015460089.52817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18376965149.59586</v>
      </c>
      <c r="D157" t="n">
        <v>22500099320.94014</v>
      </c>
      <c r="E157" t="n">
        <v>25379394878.03675</v>
      </c>
      <c r="F157" t="n">
        <v>18989698601.56386</v>
      </c>
      <c r="G157" t="n">
        <v>15639848039.56684</v>
      </c>
      <c r="H157" t="n">
        <v>14383684593.42104</v>
      </c>
      <c r="I157" t="n">
        <v>13585181608.14454</v>
      </c>
      <c r="J157" t="n">
        <v>13565025516.84125</v>
      </c>
      <c r="K157" t="n">
        <v>13368181237.52149</v>
      </c>
      <c r="L157" t="n">
        <v>13417160614.76726</v>
      </c>
      <c r="M157" t="n">
        <v>13492136523.77056</v>
      </c>
      <c r="N157" t="n">
        <v>13277545501.19743</v>
      </c>
      <c r="O157" t="n">
        <v>13181172903.54101</v>
      </c>
      <c r="P157" t="n">
        <v>13236933138.87183</v>
      </c>
      <c r="Q157" t="n">
        <v>13265212787.13993</v>
      </c>
      <c r="R157" t="n">
        <v>13214849708.75027</v>
      </c>
      <c r="S157" t="n">
        <v>13232205019.15475</v>
      </c>
      <c r="T157" t="n">
        <v>13236295932.96124</v>
      </c>
      <c r="U157" t="n">
        <v>13170219254.09906</v>
      </c>
      <c r="V157" t="n">
        <v>13221244042.88812</v>
      </c>
      <c r="W157" t="n">
        <v>12866198802.49427</v>
      </c>
      <c r="X157" t="n">
        <v>12765630211.83921</v>
      </c>
      <c r="Y157" t="n">
        <v>12721071617.86327</v>
      </c>
      <c r="Z157" t="n">
        <v>12671531521.94571</v>
      </c>
      <c r="AA157" t="n">
        <v>12674341527.25263</v>
      </c>
      <c r="AB157" t="n">
        <v>12750340747.4206</v>
      </c>
      <c r="AC157" t="n">
        <v>12719483528.49035</v>
      </c>
      <c r="AD157" t="n">
        <v>12753402227.07249</v>
      </c>
      <c r="AE157" t="n">
        <v>12859542589.51294</v>
      </c>
      <c r="AF157" t="n">
        <v>12981825999.45236</v>
      </c>
      <c r="AG157" t="n">
        <v>13089194548.55776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16529312998.25174</v>
      </c>
      <c r="D159" t="n">
        <v>13051049027.47072</v>
      </c>
      <c r="E159" t="n">
        <v>16763561804.84506</v>
      </c>
      <c r="F159" t="n">
        <v>16135176816.61263</v>
      </c>
      <c r="G159" t="n">
        <v>15542111554.25598</v>
      </c>
      <c r="H159" t="n">
        <v>15411854169.88774</v>
      </c>
      <c r="I159" t="n">
        <v>15179928344.23497</v>
      </c>
      <c r="J159" t="n">
        <v>14957733507.69653</v>
      </c>
      <c r="K159" t="n">
        <v>14498832101.27003</v>
      </c>
      <c r="L159" t="n">
        <v>14184791142.07315</v>
      </c>
      <c r="M159" t="n">
        <v>13962845482.55427</v>
      </c>
      <c r="N159" t="n">
        <v>13975473413.99844</v>
      </c>
      <c r="O159" t="n">
        <v>14124646038.39643</v>
      </c>
      <c r="P159" t="n">
        <v>14039018940.03499</v>
      </c>
      <c r="Q159" t="n">
        <v>13786218802.87201</v>
      </c>
      <c r="R159" t="n">
        <v>13779377122.51218</v>
      </c>
      <c r="S159" t="n">
        <v>13813904889.80455</v>
      </c>
      <c r="T159" t="n">
        <v>13686126247.29673</v>
      </c>
      <c r="U159" t="n">
        <v>13659196805.03877</v>
      </c>
      <c r="V159" t="n">
        <v>13664035221.22243</v>
      </c>
      <c r="W159" t="n">
        <v>13611463909.09027</v>
      </c>
      <c r="X159" t="n">
        <v>13771565177.54982</v>
      </c>
      <c r="Y159" t="n">
        <v>13933282759.695</v>
      </c>
      <c r="Z159" t="n">
        <v>14162085184.94487</v>
      </c>
      <c r="AA159" t="n">
        <v>14543289347.75071</v>
      </c>
      <c r="AB159" t="n">
        <v>14979408219.26591</v>
      </c>
      <c r="AC159" t="n">
        <v>15253611672.63757</v>
      </c>
      <c r="AD159" t="n">
        <v>15417750668.66718</v>
      </c>
      <c r="AE159" t="n">
        <v>15586201358.43545</v>
      </c>
      <c r="AF159" t="n">
        <v>15772361692.57187</v>
      </c>
      <c r="AG159" t="n">
        <v>15990802804.21195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12564681031.09773</v>
      </c>
      <c r="D160" t="n">
        <v>9633034469.371103</v>
      </c>
      <c r="E160" t="n">
        <v>10759179465.48275</v>
      </c>
      <c r="F160" t="n">
        <v>10669181238.68543</v>
      </c>
      <c r="G160" t="n">
        <v>10489081610.62493</v>
      </c>
      <c r="H160" t="n">
        <v>10286386774.53736</v>
      </c>
      <c r="I160" t="n">
        <v>10115026883.52386</v>
      </c>
      <c r="J160" t="n">
        <v>10018563056.86492</v>
      </c>
      <c r="K160" t="n">
        <v>9803216451.899178</v>
      </c>
      <c r="L160" t="n">
        <v>9650582726.442354</v>
      </c>
      <c r="M160" t="n">
        <v>9499294567.978012</v>
      </c>
      <c r="N160" t="n">
        <v>9351299394.549576</v>
      </c>
      <c r="O160" t="n">
        <v>9187462641.672939</v>
      </c>
      <c r="P160" t="n">
        <v>9061778946.49041</v>
      </c>
      <c r="Q160" t="n">
        <v>8969412005.914005</v>
      </c>
      <c r="R160" t="n">
        <v>8873347980.310341</v>
      </c>
      <c r="S160" t="n">
        <v>8782898365.224815</v>
      </c>
      <c r="T160" t="n">
        <v>8683941155.640514</v>
      </c>
      <c r="U160" t="n">
        <v>8584360600.324873</v>
      </c>
      <c r="V160" t="n">
        <v>8498730092.583021</v>
      </c>
      <c r="W160" t="n">
        <v>8367625439.005872</v>
      </c>
      <c r="X160" t="n">
        <v>8237582622.640039</v>
      </c>
      <c r="Y160" t="n">
        <v>8149720967.073597</v>
      </c>
      <c r="Z160" t="n">
        <v>8054250194.648722</v>
      </c>
      <c r="AA160" t="n">
        <v>7976955323.962519</v>
      </c>
      <c r="AB160" t="n">
        <v>7941519193.869838</v>
      </c>
      <c r="AC160" t="n">
        <v>7841298097.078546</v>
      </c>
      <c r="AD160" t="n">
        <v>7765288608.279724</v>
      </c>
      <c r="AE160" t="n">
        <v>7720089594.353432</v>
      </c>
      <c r="AF160" t="n">
        <v>7689425283.307565</v>
      </c>
      <c r="AG160" t="n">
        <v>7647970642.705391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5305149400583.623</v>
      </c>
      <c r="D161" t="n">
        <v>5729935912893.871</v>
      </c>
      <c r="E161" t="n">
        <v>5643545574480.734</v>
      </c>
      <c r="F161" t="n">
        <v>5703079236310.426</v>
      </c>
      <c r="G161" t="n">
        <v>5654929839948.72</v>
      </c>
      <c r="H161" t="n">
        <v>5751742013561.156</v>
      </c>
      <c r="I161" t="n">
        <v>5792623367073.815</v>
      </c>
      <c r="J161" t="n">
        <v>5821071944577.785</v>
      </c>
      <c r="K161" t="n">
        <v>5856597134634.552</v>
      </c>
      <c r="L161" t="n">
        <v>5900229084891.079</v>
      </c>
      <c r="M161" t="n">
        <v>5878009706252.201</v>
      </c>
      <c r="N161" t="n">
        <v>5900030403687.251</v>
      </c>
      <c r="O161" t="n">
        <v>5926525528871.912</v>
      </c>
      <c r="P161" t="n">
        <v>5913248233994.431</v>
      </c>
      <c r="Q161" t="n">
        <v>5957920477624.417</v>
      </c>
      <c r="R161" t="n">
        <v>5967450387830.053</v>
      </c>
      <c r="S161" t="n">
        <v>6039779870017.606</v>
      </c>
      <c r="T161" t="n">
        <v>6108652494886.521</v>
      </c>
      <c r="U161" t="n">
        <v>6102856912966.989</v>
      </c>
      <c r="V161" t="n">
        <v>6113496730802.968</v>
      </c>
      <c r="W161" t="n">
        <v>6119577521687.457</v>
      </c>
      <c r="X161" t="n">
        <v>6116302915198.232</v>
      </c>
      <c r="Y161" t="n">
        <v>6091715804368.064</v>
      </c>
      <c r="Z161" t="n">
        <v>6011418303404.602</v>
      </c>
      <c r="AA161" t="n">
        <v>5988231627557.982</v>
      </c>
      <c r="AB161" t="n">
        <v>6020698292923.514</v>
      </c>
      <c r="AC161" t="n">
        <v>5960969818888.739</v>
      </c>
      <c r="AD161" t="n">
        <v>5976435014737.345</v>
      </c>
      <c r="AE161" t="n">
        <v>6016950429081.914</v>
      </c>
      <c r="AF161" t="n">
        <v>6003039390625.624</v>
      </c>
      <c r="AG161" t="n">
        <v>6045529526882.408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12663842332180.46</v>
      </c>
      <c r="D162" t="n">
        <v>13833999631673.06</v>
      </c>
      <c r="E162" t="n">
        <v>14973175696056.06</v>
      </c>
      <c r="F162" t="n">
        <v>15074994511413.61</v>
      </c>
      <c r="G162" t="n">
        <v>15429458566188.26</v>
      </c>
      <c r="H162" t="n">
        <v>15712508128427.73</v>
      </c>
      <c r="I162" t="n">
        <v>15872168445697.38</v>
      </c>
      <c r="J162" t="n">
        <v>15972552810428.12</v>
      </c>
      <c r="K162" t="n">
        <v>16108050961249.13</v>
      </c>
      <c r="L162" t="n">
        <v>16262082362487.73</v>
      </c>
      <c r="M162" t="n">
        <v>16466679983199.88</v>
      </c>
      <c r="N162" t="n">
        <v>16651849990152.97</v>
      </c>
      <c r="O162" t="n">
        <v>16765002802040.16</v>
      </c>
      <c r="P162" t="n">
        <v>16903703483534.88</v>
      </c>
      <c r="Q162" t="n">
        <v>17071145666997.28</v>
      </c>
      <c r="R162" t="n">
        <v>17229342676770.14</v>
      </c>
      <c r="S162" t="n">
        <v>17305491496882.42</v>
      </c>
      <c r="T162" t="n">
        <v>17417304337420.98</v>
      </c>
      <c r="U162" t="n">
        <v>17513353074240.28</v>
      </c>
      <c r="V162" t="n">
        <v>17536515176425.11</v>
      </c>
      <c r="W162" t="n">
        <v>17498143796301.92</v>
      </c>
      <c r="X162" t="n">
        <v>17512342017692.18</v>
      </c>
      <c r="Y162" t="n">
        <v>17612988005585.05</v>
      </c>
      <c r="Z162" t="n">
        <v>17682593400882.63</v>
      </c>
      <c r="AA162" t="n">
        <v>17686328760026.44</v>
      </c>
      <c r="AB162" t="n">
        <v>17733218604070.26</v>
      </c>
      <c r="AC162" t="n">
        <v>17763125496296.33</v>
      </c>
      <c r="AD162" t="n">
        <v>17803714068582.78</v>
      </c>
      <c r="AE162" t="n">
        <v>17845726413519.7</v>
      </c>
      <c r="AF162" t="n">
        <v>17981445646021.53</v>
      </c>
      <c r="AG162" t="n">
        <v>18089827352051.18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26543708945.53071</v>
      </c>
      <c r="D163" t="n">
        <v>24937851488.42968</v>
      </c>
      <c r="E163" t="n">
        <v>44200500437.69769</v>
      </c>
      <c r="F163" t="n">
        <v>39162232167.06384</v>
      </c>
      <c r="G163" t="n">
        <v>36335982654.73991</v>
      </c>
      <c r="H163" t="n">
        <v>34959842890.60132</v>
      </c>
      <c r="I163" t="n">
        <v>33900367355.95575</v>
      </c>
      <c r="J163" t="n">
        <v>33472839022.60889</v>
      </c>
      <c r="K163" t="n">
        <v>32658922025.66657</v>
      </c>
      <c r="L163" t="n">
        <v>32172297672.63265</v>
      </c>
      <c r="M163" t="n">
        <v>31571959463.04256</v>
      </c>
      <c r="N163" t="n">
        <v>31104025707.4518</v>
      </c>
      <c r="O163" t="n">
        <v>30671517576.65314</v>
      </c>
      <c r="P163" t="n">
        <v>30487759415.79327</v>
      </c>
      <c r="Q163" t="n">
        <v>30364514881.19433</v>
      </c>
      <c r="R163" t="n">
        <v>30187888371.8676</v>
      </c>
      <c r="S163" t="n">
        <v>30003315995.94991</v>
      </c>
      <c r="T163" t="n">
        <v>29849480238.46461</v>
      </c>
      <c r="U163" t="n">
        <v>29637631658.11023</v>
      </c>
      <c r="V163" t="n">
        <v>29578811889.96064</v>
      </c>
      <c r="W163" t="n">
        <v>29142196334.98642</v>
      </c>
      <c r="X163" t="n">
        <v>28956475334.25503</v>
      </c>
      <c r="Y163" t="n">
        <v>28964842847.9295</v>
      </c>
      <c r="Z163" t="n">
        <v>28914121611.69422</v>
      </c>
      <c r="AA163" t="n">
        <v>28921842115.18883</v>
      </c>
      <c r="AB163" t="n">
        <v>29054406504.2888</v>
      </c>
      <c r="AC163" t="n">
        <v>28909781554.64499</v>
      </c>
      <c r="AD163" t="n">
        <v>28820915796.90668</v>
      </c>
      <c r="AE163" t="n">
        <v>28869506988.39252</v>
      </c>
      <c r="AF163" t="n">
        <v>28957725735.95096</v>
      </c>
      <c r="AG163" t="n">
        <v>29024593147.57374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61757985840</v>
      </c>
      <c r="D165" t="n">
        <v>45410641920</v>
      </c>
      <c r="E165" t="n">
        <v>49078667819.99999</v>
      </c>
      <c r="F165" t="n">
        <v>48811542160</v>
      </c>
      <c r="G165" t="n">
        <v>47465404319.99999</v>
      </c>
      <c r="H165" t="n">
        <v>46315018939.99999</v>
      </c>
      <c r="I165" t="n">
        <v>45417386360</v>
      </c>
      <c r="J165" t="n">
        <v>44769003400</v>
      </c>
      <c r="K165" t="n">
        <v>43762117440</v>
      </c>
      <c r="L165" t="n">
        <v>43094712540</v>
      </c>
      <c r="M165" t="n">
        <v>42386677300</v>
      </c>
      <c r="N165" t="n">
        <v>42088023020</v>
      </c>
      <c r="O165" t="n">
        <v>41759608080</v>
      </c>
      <c r="P165" t="n">
        <v>41423695680</v>
      </c>
      <c r="Q165" t="n">
        <v>41170975620</v>
      </c>
      <c r="R165" t="n">
        <v>41025217140</v>
      </c>
      <c r="S165" t="n">
        <v>40717952240</v>
      </c>
      <c r="T165" t="n">
        <v>40225771820</v>
      </c>
      <c r="U165" t="n">
        <v>39833055519.99999</v>
      </c>
      <c r="V165" t="n">
        <v>39442336360</v>
      </c>
      <c r="W165" t="n">
        <v>38983910880</v>
      </c>
      <c r="X165" t="n">
        <v>38532164359.99999</v>
      </c>
      <c r="Y165" t="n">
        <v>38116235400</v>
      </c>
      <c r="Z165" t="n">
        <v>37716283559.99999</v>
      </c>
      <c r="AA165" t="n">
        <v>37600351219.99999</v>
      </c>
      <c r="AB165" t="n">
        <v>37605491400</v>
      </c>
      <c r="AC165" t="n">
        <v>37227802760</v>
      </c>
      <c r="AD165" t="n">
        <v>36853781000</v>
      </c>
      <c r="AE165" t="n">
        <v>36575982099.99999</v>
      </c>
      <c r="AF165" t="n">
        <v>36436837100</v>
      </c>
      <c r="AG165" t="n">
        <v>36381473760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8239886830.516316</v>
      </c>
      <c r="D166" t="n">
        <v>5038070307.984782</v>
      </c>
      <c r="E166" t="n">
        <v>5340525434.891639</v>
      </c>
      <c r="F166" t="n">
        <v>5241477732.156351</v>
      </c>
      <c r="G166" t="n">
        <v>5141550191.95506</v>
      </c>
      <c r="H166" t="n">
        <v>5131333079.381099</v>
      </c>
      <c r="I166" t="n">
        <v>5059241397.010479</v>
      </c>
      <c r="J166" t="n">
        <v>4934568428.077853</v>
      </c>
      <c r="K166" t="n">
        <v>4716478716.192358</v>
      </c>
      <c r="L166" t="n">
        <v>4553917746.379978</v>
      </c>
      <c r="M166" t="n">
        <v>4401012992.75698</v>
      </c>
      <c r="N166" t="n">
        <v>4340392191.349373</v>
      </c>
      <c r="O166" t="n">
        <v>4291605203.859507</v>
      </c>
      <c r="P166" t="n">
        <v>4229026764.090043</v>
      </c>
      <c r="Q166" t="n">
        <v>4163445878.967844</v>
      </c>
      <c r="R166" t="n">
        <v>4080378224.208836</v>
      </c>
      <c r="S166" t="n">
        <v>3984200991.206381</v>
      </c>
      <c r="T166" t="n">
        <v>3897646980.488337</v>
      </c>
      <c r="U166" t="n">
        <v>3831780148.189686</v>
      </c>
      <c r="V166" t="n">
        <v>3773842851.053389</v>
      </c>
      <c r="W166" t="n">
        <v>3668273353.101353</v>
      </c>
      <c r="X166" t="n">
        <v>3595202851.549804</v>
      </c>
      <c r="Y166" t="n">
        <v>3575945409.012663</v>
      </c>
      <c r="Z166" t="n">
        <v>3555753139.167893</v>
      </c>
      <c r="AA166" t="n">
        <v>3509594666.107711</v>
      </c>
      <c r="AB166" t="n">
        <v>3473356360.476712</v>
      </c>
      <c r="AC166" t="n">
        <v>3401803578.554018</v>
      </c>
      <c r="AD166" t="n">
        <v>3328865052.622368</v>
      </c>
      <c r="AE166" t="n">
        <v>3275447920.467661</v>
      </c>
      <c r="AF166" t="n">
        <v>3228420607.909801</v>
      </c>
      <c r="AG166" t="n">
        <v>3206490659.069675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6371565046.28341</v>
      </c>
      <c r="D167" t="n">
        <v>4249775737.568436</v>
      </c>
      <c r="E167" t="n">
        <v>4494658561.534415</v>
      </c>
      <c r="F167" t="n">
        <v>4447423628.946374</v>
      </c>
      <c r="G167" t="n">
        <v>4351545327.37518</v>
      </c>
      <c r="H167" t="n">
        <v>4305437143.903228</v>
      </c>
      <c r="I167" t="n">
        <v>4270387198.184891</v>
      </c>
      <c r="J167" t="n">
        <v>4188150609.126347</v>
      </c>
      <c r="K167" t="n">
        <v>4037262806.066099</v>
      </c>
      <c r="L167" t="n">
        <v>3920435019.143625</v>
      </c>
      <c r="M167" t="n">
        <v>3806005598.196824</v>
      </c>
      <c r="N167" t="n">
        <v>3763527156.520273</v>
      </c>
      <c r="O167" t="n">
        <v>3738907688.333731</v>
      </c>
      <c r="P167" t="n">
        <v>3708268160.584085</v>
      </c>
      <c r="Q167" t="n">
        <v>3674916386.747853</v>
      </c>
      <c r="R167" t="n">
        <v>3627407815.088762</v>
      </c>
      <c r="S167" t="n">
        <v>3573565303.755658</v>
      </c>
      <c r="T167" t="n">
        <v>3520181540.27696</v>
      </c>
      <c r="U167" t="n">
        <v>3473171957.512136</v>
      </c>
      <c r="V167" t="n">
        <v>3438363458.032962</v>
      </c>
      <c r="W167" t="n">
        <v>3381993809.396628</v>
      </c>
      <c r="X167" t="n">
        <v>3332601957.072075</v>
      </c>
      <c r="Y167" t="n">
        <v>3309326539.616867</v>
      </c>
      <c r="Z167" t="n">
        <v>3285069240.789067</v>
      </c>
      <c r="AA167" t="n">
        <v>3263435657.76016</v>
      </c>
      <c r="AB167" t="n">
        <v>3243629017.940912</v>
      </c>
      <c r="AC167" t="n">
        <v>3188595371.827942</v>
      </c>
      <c r="AD167" t="n">
        <v>3136394694.921138</v>
      </c>
      <c r="AE167" t="n">
        <v>3090705018.263732</v>
      </c>
      <c r="AF167" t="n">
        <v>3053916659.62343</v>
      </c>
      <c r="AG167" t="n">
        <v>3023977325.967353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40846956286.91329</v>
      </c>
      <c r="D168" t="n">
        <v>33779358040.91254</v>
      </c>
      <c r="E168" t="n">
        <v>57486774433.32175</v>
      </c>
      <c r="F168" t="n">
        <v>54753012157.61097</v>
      </c>
      <c r="G168" t="n">
        <v>53305041450.24147</v>
      </c>
      <c r="H168" t="n">
        <v>52787094469.60816</v>
      </c>
      <c r="I168" t="n">
        <v>52549126619.39771</v>
      </c>
      <c r="J168" t="n">
        <v>52349157672.62394</v>
      </c>
      <c r="K168" t="n">
        <v>51316722267.1133</v>
      </c>
      <c r="L168" t="n">
        <v>50730988723.90964</v>
      </c>
      <c r="M168" t="n">
        <v>50081684439.36763</v>
      </c>
      <c r="N168" t="n">
        <v>49930327415.16409</v>
      </c>
      <c r="O168" t="n">
        <v>49684764305.25423</v>
      </c>
      <c r="P168" t="n">
        <v>49553243115.53354</v>
      </c>
      <c r="Q168" t="n">
        <v>49628172839.01167</v>
      </c>
      <c r="R168" t="n">
        <v>49508180168.47762</v>
      </c>
      <c r="S168" t="n">
        <v>49281661720.16525</v>
      </c>
      <c r="T168" t="n">
        <v>49035262227.49087</v>
      </c>
      <c r="U168" t="n">
        <v>48790207728.72157</v>
      </c>
      <c r="V168" t="n">
        <v>48624496567.88373</v>
      </c>
      <c r="W168" t="n">
        <v>48118225038.54431</v>
      </c>
      <c r="X168" t="n">
        <v>47974898419.12714</v>
      </c>
      <c r="Y168" t="n">
        <v>48219449957.99074</v>
      </c>
      <c r="Z168" t="n">
        <v>48516874450.53571</v>
      </c>
      <c r="AA168" t="n">
        <v>48841520941.57182</v>
      </c>
      <c r="AB168" t="n">
        <v>49207517518.33758</v>
      </c>
      <c r="AC168" t="n">
        <v>49120488500.94842</v>
      </c>
      <c r="AD168" t="n">
        <v>49047248496.70399</v>
      </c>
      <c r="AE168" t="n">
        <v>49283396649.27814</v>
      </c>
      <c r="AF168" t="n">
        <v>49609636788.55476</v>
      </c>
      <c r="AG168" t="n">
        <v>49899381252.87687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3277870575.510255</v>
      </c>
      <c r="D169" t="n">
        <v>4440260937.783035</v>
      </c>
      <c r="E169" t="n">
        <v>4465730283.614442</v>
      </c>
      <c r="F169" t="n">
        <v>3063364367.262971</v>
      </c>
      <c r="G169" t="n">
        <v>2409594102.604033</v>
      </c>
      <c r="H169" t="n">
        <v>2167313527.083611</v>
      </c>
      <c r="I169" t="n">
        <v>2015837103.170716</v>
      </c>
      <c r="J169" t="n">
        <v>2006105804.727605</v>
      </c>
      <c r="K169" t="n">
        <v>1963830342.166587</v>
      </c>
      <c r="L169" t="n">
        <v>1969052014.501915</v>
      </c>
      <c r="M169" t="n">
        <v>1965993867.242588</v>
      </c>
      <c r="N169" t="n">
        <v>1947893743.42638</v>
      </c>
      <c r="O169" t="n">
        <v>1942541985.722558</v>
      </c>
      <c r="P169" t="n">
        <v>1968707402.385379</v>
      </c>
      <c r="Q169" t="n">
        <v>1985221397.585742</v>
      </c>
      <c r="R169" t="n">
        <v>1988332035.432355</v>
      </c>
      <c r="S169" t="n">
        <v>2000044282.995686</v>
      </c>
      <c r="T169" t="n">
        <v>2016708903.359569</v>
      </c>
      <c r="U169" t="n">
        <v>2012824599.900334</v>
      </c>
      <c r="V169" t="n">
        <v>2032410435.556708</v>
      </c>
      <c r="W169" t="n">
        <v>1964350683.640562</v>
      </c>
      <c r="X169" t="n">
        <v>1958553897.044525</v>
      </c>
      <c r="Y169" t="n">
        <v>1965749671.901731</v>
      </c>
      <c r="Z169" t="n">
        <v>1977418557.675565</v>
      </c>
      <c r="AA169" t="n">
        <v>1990892663.21218</v>
      </c>
      <c r="AB169" t="n">
        <v>2016423628.428662</v>
      </c>
      <c r="AC169" t="n">
        <v>2022884535.063851</v>
      </c>
      <c r="AD169" t="n">
        <v>2041358939.589409</v>
      </c>
      <c r="AE169" t="n">
        <v>2072866985.158261</v>
      </c>
      <c r="AF169" t="n">
        <v>2105091641.353553</v>
      </c>
      <c r="AG169" t="n">
        <v>2135424354.207067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10219844646.99577</v>
      </c>
      <c r="D170" t="n">
        <v>9399654942.501104</v>
      </c>
      <c r="E170" t="n">
        <v>12316300538.55288</v>
      </c>
      <c r="F170" t="n">
        <v>10311677502.93204</v>
      </c>
      <c r="G170" t="n">
        <v>8989904731.258911</v>
      </c>
      <c r="H170" t="n">
        <v>8407973736.774801</v>
      </c>
      <c r="I170" t="n">
        <v>8018790210.379679</v>
      </c>
      <c r="J170" t="n">
        <v>7933007201.276815</v>
      </c>
      <c r="K170" t="n">
        <v>7730912510.251213</v>
      </c>
      <c r="L170" t="n">
        <v>7652259844.105974</v>
      </c>
      <c r="M170" t="n">
        <v>7538216272.581905</v>
      </c>
      <c r="N170" t="n">
        <v>7447007496.303579</v>
      </c>
      <c r="O170" t="n">
        <v>7355933782.040779</v>
      </c>
      <c r="P170" t="n">
        <v>7327137628.868348</v>
      </c>
      <c r="Q170" t="n">
        <v>7294247699.432199</v>
      </c>
      <c r="R170" t="n">
        <v>7240176320.112787</v>
      </c>
      <c r="S170" t="n">
        <v>7206839288.832137</v>
      </c>
      <c r="T170" t="n">
        <v>7200183991.584295</v>
      </c>
      <c r="U170" t="n">
        <v>7156959489.304927</v>
      </c>
      <c r="V170" t="n">
        <v>7174950681.235236</v>
      </c>
      <c r="W170" t="n">
        <v>6969018366.04433</v>
      </c>
      <c r="X170" t="n">
        <v>6920181804.154291</v>
      </c>
      <c r="Y170" t="n">
        <v>6929473139.360338</v>
      </c>
      <c r="Z170" t="n">
        <v>6958381067.993896</v>
      </c>
      <c r="AA170" t="n">
        <v>6984294345.731466</v>
      </c>
      <c r="AB170" t="n">
        <v>7028305933.549593</v>
      </c>
      <c r="AC170" t="n">
        <v>7012261497.567219</v>
      </c>
      <c r="AD170" t="n">
        <v>7013770466.29241</v>
      </c>
      <c r="AE170" t="n">
        <v>7060394805.514342</v>
      </c>
      <c r="AF170" t="n">
        <v>7120879301.915825</v>
      </c>
      <c r="AG170" t="n">
        <v>7192760238.041219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21014671256.62155</v>
      </c>
      <c r="D171" t="n">
        <v>20125839242.84114</v>
      </c>
      <c r="E171" t="n">
        <v>28036961346.00141</v>
      </c>
      <c r="F171" t="n">
        <v>22783339549.63004</v>
      </c>
      <c r="G171" t="n">
        <v>20043298182.76697</v>
      </c>
      <c r="H171" t="n">
        <v>19158693867.33723</v>
      </c>
      <c r="I171" t="n">
        <v>18597152209.01957</v>
      </c>
      <c r="J171" t="n">
        <v>18501245209.35639</v>
      </c>
      <c r="K171" t="n">
        <v>18127996447.66573</v>
      </c>
      <c r="L171" t="n">
        <v>18006230422.27612</v>
      </c>
      <c r="M171" t="n">
        <v>17756938726.27197</v>
      </c>
      <c r="N171" t="n">
        <v>17630084024.63724</v>
      </c>
      <c r="O171" t="n">
        <v>17437783127.46711</v>
      </c>
      <c r="P171" t="n">
        <v>17402079264.85105</v>
      </c>
      <c r="Q171" t="n">
        <v>17425331605.77979</v>
      </c>
      <c r="R171" t="n">
        <v>17375097998.97255</v>
      </c>
      <c r="S171" t="n">
        <v>17340284803.14385</v>
      </c>
      <c r="T171" t="n">
        <v>17315156124.18306</v>
      </c>
      <c r="U171" t="n">
        <v>17234147010.98316</v>
      </c>
      <c r="V171" t="n">
        <v>17249519919.73304</v>
      </c>
      <c r="W171" t="n">
        <v>16874139495.53128</v>
      </c>
      <c r="X171" t="n">
        <v>16828044520.39599</v>
      </c>
      <c r="Y171" t="n">
        <v>16906577579.92702</v>
      </c>
      <c r="Z171" t="n">
        <v>17018326572.84809</v>
      </c>
      <c r="AA171" t="n">
        <v>17104477802.30036</v>
      </c>
      <c r="AB171" t="n">
        <v>17200129477.4845</v>
      </c>
      <c r="AC171" t="n">
        <v>17179857901.40413</v>
      </c>
      <c r="AD171" t="n">
        <v>17200176979.71316</v>
      </c>
      <c r="AE171" t="n">
        <v>17312347554.91358</v>
      </c>
      <c r="AF171" t="n">
        <v>17455958667.70789</v>
      </c>
      <c r="AG171" t="n">
        <v>17582617422.64941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9581147773.85211</v>
      </c>
      <c r="D172" t="n">
        <v>8754399579.471861</v>
      </c>
      <c r="E172" t="n">
        <v>23894183774.16449</v>
      </c>
      <c r="F172" t="n">
        <v>21754927105.64705</v>
      </c>
      <c r="G172" t="n">
        <v>20364459137.24924</v>
      </c>
      <c r="H172" t="n">
        <v>19775653030.85447</v>
      </c>
      <c r="I172" t="n">
        <v>19546295951.83712</v>
      </c>
      <c r="J172" t="n">
        <v>19647906657.14356</v>
      </c>
      <c r="K172" t="n">
        <v>19378304455.19832</v>
      </c>
      <c r="L172" t="n">
        <v>19056286889.93059</v>
      </c>
      <c r="M172" t="n">
        <v>18640595509.0136</v>
      </c>
      <c r="N172" t="n">
        <v>18444770888.6321</v>
      </c>
      <c r="O172" t="n">
        <v>18374259622.64341</v>
      </c>
      <c r="P172" t="n">
        <v>18411855686.48287</v>
      </c>
      <c r="Q172" t="n">
        <v>18520894044.84502</v>
      </c>
      <c r="R172" t="n">
        <v>18561416933.19189</v>
      </c>
      <c r="S172" t="n">
        <v>18590397125.23889</v>
      </c>
      <c r="T172" t="n">
        <v>18602186724.13342</v>
      </c>
      <c r="U172" t="n">
        <v>18550836128.25034</v>
      </c>
      <c r="V172" t="n">
        <v>18642426703.25724</v>
      </c>
      <c r="W172" t="n">
        <v>18441447991.21244</v>
      </c>
      <c r="X172" t="n">
        <v>18410621173.50962</v>
      </c>
      <c r="Y172" t="n">
        <v>18462290685.24412</v>
      </c>
      <c r="Z172" t="n">
        <v>18478581112.68694</v>
      </c>
      <c r="AA172" t="n">
        <v>18581251441.62875</v>
      </c>
      <c r="AB172" t="n">
        <v>18693391513.83617</v>
      </c>
      <c r="AC172" t="n">
        <v>18605730805.12745</v>
      </c>
      <c r="AD172" t="n">
        <v>18554195032.29839</v>
      </c>
      <c r="AE172" t="n">
        <v>18557795695.13703</v>
      </c>
      <c r="AF172" t="n">
        <v>18586338663.83934</v>
      </c>
      <c r="AG172" t="n">
        <v>18557718538.0762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1651966258.388002</v>
      </c>
      <c r="D173" t="n">
        <v>1509419649.825438</v>
      </c>
      <c r="E173" t="n">
        <v>4119797157.744067</v>
      </c>
      <c r="F173" t="n">
        <v>3750949925.884548</v>
      </c>
      <c r="G173" t="n">
        <v>3511207650.597735</v>
      </c>
      <c r="H173" t="n">
        <v>3409686638.34996</v>
      </c>
      <c r="I173" t="n">
        <v>3370141255.625239</v>
      </c>
      <c r="J173" t="n">
        <v>3387660811.801519</v>
      </c>
      <c r="K173" t="n">
        <v>3341176428.99969</v>
      </c>
      <c r="L173" t="n">
        <v>3285654672.631175</v>
      </c>
      <c r="M173" t="n">
        <v>3213981825.975821</v>
      </c>
      <c r="N173" t="n">
        <v>3180218056.428845</v>
      </c>
      <c r="O173" t="n">
        <v>3168060616.109697</v>
      </c>
      <c r="P173" t="n">
        <v>3174542869.632651</v>
      </c>
      <c r="Q173" t="n">
        <v>3193343089.933591</v>
      </c>
      <c r="R173" t="n">
        <v>3200329981.882398</v>
      </c>
      <c r="S173" t="n">
        <v>3205326700.496206</v>
      </c>
      <c r="T173" t="n">
        <v>3207359444.383826</v>
      </c>
      <c r="U173" t="n">
        <v>3198505656.325315</v>
      </c>
      <c r="V173" t="n">
        <v>3214297557.574421</v>
      </c>
      <c r="W173" t="n">
        <v>3179645127.741497</v>
      </c>
      <c r="X173" t="n">
        <v>3174330016.869549</v>
      </c>
      <c r="Y173" t="n">
        <v>3183238791.89186</v>
      </c>
      <c r="Z173" t="n">
        <v>3186047561.478287</v>
      </c>
      <c r="AA173" t="n">
        <v>3203749816.276229</v>
      </c>
      <c r="AB173" t="n">
        <v>3223084829.144462</v>
      </c>
      <c r="AC173" t="n">
        <v>3207970509.19123</v>
      </c>
      <c r="AD173" t="n">
        <v>3199084793.218255</v>
      </c>
      <c r="AE173" t="n">
        <v>3199705613.7773</v>
      </c>
      <c r="AF173" t="n">
        <v>3204626947.037509</v>
      </c>
      <c r="AG173" t="n">
        <v>3199692310.479607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82422458911.30479</v>
      </c>
      <c r="D177" t="n">
        <v>63851924305.18626</v>
      </c>
      <c r="E177" t="n">
        <v>130241344665.4216</v>
      </c>
      <c r="F177" t="n">
        <v>132900440167.1623</v>
      </c>
      <c r="G177" t="n">
        <v>136186502469.9932</v>
      </c>
      <c r="H177" t="n">
        <v>139719803044.4552</v>
      </c>
      <c r="I177" t="n">
        <v>142668823402.6518</v>
      </c>
      <c r="J177" t="n">
        <v>144761558511.9406</v>
      </c>
      <c r="K177" t="n">
        <v>146302389122.7749</v>
      </c>
      <c r="L177" t="n">
        <v>147794362813.0634</v>
      </c>
      <c r="M177" t="n">
        <v>149523326847.6416</v>
      </c>
      <c r="N177" t="n">
        <v>151693414814.065</v>
      </c>
      <c r="O177" t="n">
        <v>153851654387.1967</v>
      </c>
      <c r="P177" t="n">
        <v>155807884586.7096</v>
      </c>
      <c r="Q177" t="n">
        <v>157920744656.1846</v>
      </c>
      <c r="R177" t="n">
        <v>160256964135.227</v>
      </c>
      <c r="S177" t="n">
        <v>161957441224.5981</v>
      </c>
      <c r="T177" t="n">
        <v>163471075153.5053</v>
      </c>
      <c r="U177" t="n">
        <v>165532450571.1203</v>
      </c>
      <c r="V177" t="n">
        <v>167526395121.3539</v>
      </c>
      <c r="W177" t="n">
        <v>169807836854.9729</v>
      </c>
      <c r="X177" t="n">
        <v>172358957101.2079</v>
      </c>
      <c r="Y177" t="n">
        <v>174973772295.7101</v>
      </c>
      <c r="Z177" t="n">
        <v>178071642730.8157</v>
      </c>
      <c r="AA177" t="n">
        <v>181424099644.2819</v>
      </c>
      <c r="AB177" t="n">
        <v>184688184762.2875</v>
      </c>
      <c r="AC177" t="n">
        <v>187803343376.6394</v>
      </c>
      <c r="AD177" t="n">
        <v>190745768556.3275</v>
      </c>
      <c r="AE177" t="n">
        <v>193984711523.1344</v>
      </c>
      <c r="AF177" t="n">
        <v>197503419085.0277</v>
      </c>
      <c r="AG177" t="n">
        <v>201211802092.6339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tabSelected="1" workbookViewId="0">
      <selection activeCell="H50" sqref="H50"/>
    </sheetView>
  </sheetViews>
  <sheetFormatPr baseColWidth="10" defaultColWidth="8.83203125" defaultRowHeight="15"/>
  <cols>
    <col width="23.83203125" customWidth="1" style="159" min="1" max="1"/>
    <col width="28.33203125" customWidth="1" style="159" min="2" max="2"/>
    <col width="12" bestFit="1" customWidth="1" style="159" min="3" max="3"/>
  </cols>
  <sheetData>
    <row r="1">
      <c r="A1" s="164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42" t="inlineStr">
        <is>
          <t>National Non-Energy Consumption %s</t>
        </is>
      </c>
      <c r="B3" s="141" t="n"/>
      <c r="C3" s="141" t="n"/>
    </row>
    <row r="4">
      <c r="A4" t="inlineStr">
        <is>
          <t>SIT National Data</t>
        </is>
      </c>
      <c r="B4" t="inlineStr">
        <is>
          <t>COAL</t>
        </is>
      </c>
      <c r="C4" s="139">
        <f>'SIT_Non-Energy Consump.'!AD77</f>
        <v/>
      </c>
    </row>
    <row r="5">
      <c r="B5" t="inlineStr">
        <is>
          <t>NATURAL GAS</t>
        </is>
      </c>
      <c r="C5" s="140">
        <f>'SIT_Non-Energy Consump.'!AD78</f>
        <v/>
      </c>
    </row>
    <row r="6">
      <c r="B6" t="inlineStr">
        <is>
          <t>CRUDE OIL</t>
        </is>
      </c>
      <c r="C6" s="140">
        <f>AVERAGE('SIT_Non-Energy Consump.'!AD83:AD84)</f>
        <v/>
      </c>
    </row>
    <row r="7">
      <c r="B7" s="12" t="inlineStr">
        <is>
          <t>LPG</t>
        </is>
      </c>
      <c r="C7" s="140">
        <f>'SIT_Non-Energy Consump.'!AD80</f>
        <v/>
      </c>
    </row>
    <row r="9" customFormat="1" s="15">
      <c r="A9" s="143" t="inlineStr">
        <is>
          <t>Total Energy Consumption</t>
        </is>
      </c>
      <c r="B9" s="143" t="n"/>
      <c r="C9" s="143" t="n"/>
    </row>
    <row r="10">
      <c r="B10" t="inlineStr">
        <is>
          <t>COAL</t>
        </is>
      </c>
      <c r="C10" s="138">
        <f>SUMIFS(BIFUBC!C:C,BIFUBC!$A:$A,$B10)</f>
        <v/>
      </c>
      <c r="D10" s="138">
        <f>SUMIFS(BIFUBC!D:D,BIFUBC!$A:$A,$B10)</f>
        <v/>
      </c>
      <c r="E10" s="138">
        <f>SUMIFS(BIFUBC!E:E,BIFUBC!$A:$A,$B10)</f>
        <v/>
      </c>
      <c r="F10" s="138">
        <f>SUMIFS(BIFUBC!F:F,BIFUBC!$A:$A,$B10)</f>
        <v/>
      </c>
      <c r="G10" s="138">
        <f>SUMIFS(BIFUBC!G:G,BIFUBC!$A:$A,$B10)</f>
        <v/>
      </c>
      <c r="H10" s="138">
        <f>SUMIFS(BIFUBC!H:H,BIFUBC!$A:$A,$B10)</f>
        <v/>
      </c>
      <c r="I10" s="138">
        <f>SUMIFS(BIFUBC!I:I,BIFUBC!$A:$A,$B10)</f>
        <v/>
      </c>
      <c r="J10" s="138">
        <f>SUMIFS(BIFUBC!J:J,BIFUBC!$A:$A,$B10)</f>
        <v/>
      </c>
      <c r="K10" s="138">
        <f>SUMIFS(BIFUBC!K:K,BIFUBC!$A:$A,$B10)</f>
        <v/>
      </c>
      <c r="L10" s="138">
        <f>SUMIFS(BIFUBC!L:L,BIFUBC!$A:$A,$B10)</f>
        <v/>
      </c>
      <c r="M10" s="138">
        <f>SUMIFS(BIFUBC!M:M,BIFUBC!$A:$A,$B10)</f>
        <v/>
      </c>
      <c r="N10" s="138">
        <f>SUMIFS(BIFUBC!N:N,BIFUBC!$A:$A,$B10)</f>
        <v/>
      </c>
      <c r="O10" s="138">
        <f>SUMIFS(BIFUBC!O:O,BIFUBC!$A:$A,$B10)</f>
        <v/>
      </c>
      <c r="P10" s="138">
        <f>SUMIFS(BIFUBC!P:P,BIFUBC!$A:$A,$B10)</f>
        <v/>
      </c>
      <c r="Q10" s="138">
        <f>SUMIFS(BIFUBC!Q:Q,BIFUBC!$A:$A,$B10)</f>
        <v/>
      </c>
      <c r="R10" s="138">
        <f>SUMIFS(BIFUBC!R:R,BIFUBC!$A:$A,$B10)</f>
        <v/>
      </c>
      <c r="S10" s="138">
        <f>SUMIFS(BIFUBC!S:S,BIFUBC!$A:$A,$B10)</f>
        <v/>
      </c>
      <c r="T10" s="138">
        <f>SUMIFS(BIFUBC!T:T,BIFUBC!$A:$A,$B10)</f>
        <v/>
      </c>
      <c r="U10" s="138">
        <f>SUMIFS(BIFUBC!U:U,BIFUBC!$A:$A,$B10)</f>
        <v/>
      </c>
      <c r="V10" s="138">
        <f>SUMIFS(BIFUBC!V:V,BIFUBC!$A:$A,$B10)</f>
        <v/>
      </c>
      <c r="W10" s="138">
        <f>SUMIFS(BIFUBC!W:W,BIFUBC!$A:$A,$B10)</f>
        <v/>
      </c>
      <c r="X10" s="138">
        <f>SUMIFS(BIFUBC!X:X,BIFUBC!$A:$A,$B10)</f>
        <v/>
      </c>
      <c r="Y10" s="138">
        <f>SUMIFS(BIFUBC!Y:Y,BIFUBC!$A:$A,$B10)</f>
        <v/>
      </c>
      <c r="Z10" s="138">
        <f>SUMIFS(BIFUBC!Z:Z,BIFUBC!$A:$A,$B10)</f>
        <v/>
      </c>
      <c r="AA10" s="138">
        <f>SUMIFS(BIFUBC!AA:AA,BIFUBC!$A:$A,$B10)</f>
        <v/>
      </c>
      <c r="AB10" s="138">
        <f>SUMIFS(BIFUBC!AB:AB,BIFUBC!$A:$A,$B10)</f>
        <v/>
      </c>
      <c r="AC10" s="138">
        <f>SUMIFS(BIFUBC!AC:AC,BIFUBC!$A:$A,$B10)</f>
        <v/>
      </c>
      <c r="AD10" s="138">
        <f>SUMIFS(BIFUBC!AD:AD,BIFUBC!$A:$A,$B10)</f>
        <v/>
      </c>
      <c r="AE10" s="138">
        <f>SUMIFS(BIFUBC!AE:AE,BIFUBC!$A:$A,$B10)</f>
        <v/>
      </c>
      <c r="AF10" s="138">
        <f>SUMIFS(BIFUBC!AF:AF,BIFUBC!$A:$A,$B10)</f>
        <v/>
      </c>
      <c r="AG10" s="138">
        <f>SUMIFS(BIFUBC!AG:AG,BIFUBC!$A:$A,$B10)</f>
        <v/>
      </c>
    </row>
    <row r="11">
      <c r="B11" t="inlineStr">
        <is>
          <t>NATURAL GAS</t>
        </is>
      </c>
      <c r="C11" s="138">
        <f>SUMIFS(BIFUBC!C:C,BIFUBC!$A:$A,$B11)</f>
        <v/>
      </c>
      <c r="D11" s="138">
        <f>SUMIFS(BIFUBC!D:D,BIFUBC!$A:$A,$B11)</f>
        <v/>
      </c>
      <c r="E11" s="138">
        <f>SUMIFS(BIFUBC!E:E,BIFUBC!$A:$A,$B11)</f>
        <v/>
      </c>
      <c r="F11" s="138">
        <f>SUMIFS(BIFUBC!F:F,BIFUBC!$A:$A,$B11)</f>
        <v/>
      </c>
      <c r="G11" s="138">
        <f>SUMIFS(BIFUBC!G:G,BIFUBC!$A:$A,$B11)</f>
        <v/>
      </c>
      <c r="H11" s="138">
        <f>SUMIFS(BIFUBC!H:H,BIFUBC!$A:$A,$B11)</f>
        <v/>
      </c>
      <c r="I11" s="138">
        <f>SUMIFS(BIFUBC!I:I,BIFUBC!$A:$A,$B11)</f>
        <v/>
      </c>
      <c r="J11" s="138">
        <f>SUMIFS(BIFUBC!J:J,BIFUBC!$A:$A,$B11)</f>
        <v/>
      </c>
      <c r="K11" s="138">
        <f>SUMIFS(BIFUBC!K:K,BIFUBC!$A:$A,$B11)</f>
        <v/>
      </c>
      <c r="L11" s="138">
        <f>SUMIFS(BIFUBC!L:L,BIFUBC!$A:$A,$B11)</f>
        <v/>
      </c>
      <c r="M11" s="138">
        <f>SUMIFS(BIFUBC!M:M,BIFUBC!$A:$A,$B11)</f>
        <v/>
      </c>
      <c r="N11" s="138">
        <f>SUMIFS(BIFUBC!N:N,BIFUBC!$A:$A,$B11)</f>
        <v/>
      </c>
      <c r="O11" s="138">
        <f>SUMIFS(BIFUBC!O:O,BIFUBC!$A:$A,$B11)</f>
        <v/>
      </c>
      <c r="P11" s="138">
        <f>SUMIFS(BIFUBC!P:P,BIFUBC!$A:$A,$B11)</f>
        <v/>
      </c>
      <c r="Q11" s="138">
        <f>SUMIFS(BIFUBC!Q:Q,BIFUBC!$A:$A,$B11)</f>
        <v/>
      </c>
      <c r="R11" s="138">
        <f>SUMIFS(BIFUBC!R:R,BIFUBC!$A:$A,$B11)</f>
        <v/>
      </c>
      <c r="S11" s="138">
        <f>SUMIFS(BIFUBC!S:S,BIFUBC!$A:$A,$B11)</f>
        <v/>
      </c>
      <c r="T11" s="138">
        <f>SUMIFS(BIFUBC!T:T,BIFUBC!$A:$A,$B11)</f>
        <v/>
      </c>
      <c r="U11" s="138">
        <f>SUMIFS(BIFUBC!U:U,BIFUBC!$A:$A,$B11)</f>
        <v/>
      </c>
      <c r="V11" s="138">
        <f>SUMIFS(BIFUBC!V:V,BIFUBC!$A:$A,$B11)</f>
        <v/>
      </c>
      <c r="W11" s="138">
        <f>SUMIFS(BIFUBC!W:W,BIFUBC!$A:$A,$B11)</f>
        <v/>
      </c>
      <c r="X11" s="138">
        <f>SUMIFS(BIFUBC!X:X,BIFUBC!$A:$A,$B11)</f>
        <v/>
      </c>
      <c r="Y11" s="138">
        <f>SUMIFS(BIFUBC!Y:Y,BIFUBC!$A:$A,$B11)</f>
        <v/>
      </c>
      <c r="Z11" s="138">
        <f>SUMIFS(BIFUBC!Z:Z,BIFUBC!$A:$A,$B11)</f>
        <v/>
      </c>
      <c r="AA11" s="138">
        <f>SUMIFS(BIFUBC!AA:AA,BIFUBC!$A:$A,$B11)</f>
        <v/>
      </c>
      <c r="AB11" s="138">
        <f>SUMIFS(BIFUBC!AB:AB,BIFUBC!$A:$A,$B11)</f>
        <v/>
      </c>
      <c r="AC11" s="138">
        <f>SUMIFS(BIFUBC!AC:AC,BIFUBC!$A:$A,$B11)</f>
        <v/>
      </c>
      <c r="AD11" s="138">
        <f>SUMIFS(BIFUBC!AD:AD,BIFUBC!$A:$A,$B11)</f>
        <v/>
      </c>
      <c r="AE11" s="138">
        <f>SUMIFS(BIFUBC!AE:AE,BIFUBC!$A:$A,$B11)</f>
        <v/>
      </c>
      <c r="AF11" s="138">
        <f>SUMIFS(BIFUBC!AF:AF,BIFUBC!$A:$A,$B11)</f>
        <v/>
      </c>
      <c r="AG11" s="138">
        <f>SUMIFS(BIFUBC!AG:AG,BIFUBC!$A:$A,$B11)</f>
        <v/>
      </c>
    </row>
    <row r="12">
      <c r="B12" t="inlineStr">
        <is>
          <t>CRUDE OIL</t>
        </is>
      </c>
      <c r="C12" s="138">
        <f>SUMIFS(BIFUBC!C:C,BIFUBC!$A:$A,$B12)</f>
        <v/>
      </c>
      <c r="D12" s="138">
        <f>SUMIFS(BIFUBC!D:D,BIFUBC!$A:$A,$B12)</f>
        <v/>
      </c>
      <c r="E12" s="138">
        <f>SUMIFS(BIFUBC!E:E,BIFUBC!$A:$A,$B12)</f>
        <v/>
      </c>
      <c r="F12" s="138">
        <f>SUMIFS(BIFUBC!F:F,BIFUBC!$A:$A,$B12)</f>
        <v/>
      </c>
      <c r="G12" s="138">
        <f>SUMIFS(BIFUBC!G:G,BIFUBC!$A:$A,$B12)</f>
        <v/>
      </c>
      <c r="H12" s="138">
        <f>SUMIFS(BIFUBC!H:H,BIFUBC!$A:$A,$B12)</f>
        <v/>
      </c>
      <c r="I12" s="138">
        <f>SUMIFS(BIFUBC!I:I,BIFUBC!$A:$A,$B12)</f>
        <v/>
      </c>
      <c r="J12" s="138">
        <f>SUMIFS(BIFUBC!J:J,BIFUBC!$A:$A,$B12)</f>
        <v/>
      </c>
      <c r="K12" s="138">
        <f>SUMIFS(BIFUBC!K:K,BIFUBC!$A:$A,$B12)</f>
        <v/>
      </c>
      <c r="L12" s="138">
        <f>SUMIFS(BIFUBC!L:L,BIFUBC!$A:$A,$B12)</f>
        <v/>
      </c>
      <c r="M12" s="138">
        <f>SUMIFS(BIFUBC!M:M,BIFUBC!$A:$A,$B12)</f>
        <v/>
      </c>
      <c r="N12" s="138">
        <f>SUMIFS(BIFUBC!N:N,BIFUBC!$A:$A,$B12)</f>
        <v/>
      </c>
      <c r="O12" s="138">
        <f>SUMIFS(BIFUBC!O:O,BIFUBC!$A:$A,$B12)</f>
        <v/>
      </c>
      <c r="P12" s="138">
        <f>SUMIFS(BIFUBC!P:P,BIFUBC!$A:$A,$B12)</f>
        <v/>
      </c>
      <c r="Q12" s="138">
        <f>SUMIFS(BIFUBC!Q:Q,BIFUBC!$A:$A,$B12)</f>
        <v/>
      </c>
      <c r="R12" s="138">
        <f>SUMIFS(BIFUBC!R:R,BIFUBC!$A:$A,$B12)</f>
        <v/>
      </c>
      <c r="S12" s="138">
        <f>SUMIFS(BIFUBC!S:S,BIFUBC!$A:$A,$B12)</f>
        <v/>
      </c>
      <c r="T12" s="138">
        <f>SUMIFS(BIFUBC!T:T,BIFUBC!$A:$A,$B12)</f>
        <v/>
      </c>
      <c r="U12" s="138">
        <f>SUMIFS(BIFUBC!U:U,BIFUBC!$A:$A,$B12)</f>
        <v/>
      </c>
      <c r="V12" s="138">
        <f>SUMIFS(BIFUBC!V:V,BIFUBC!$A:$A,$B12)</f>
        <v/>
      </c>
      <c r="W12" s="138">
        <f>SUMIFS(BIFUBC!W:W,BIFUBC!$A:$A,$B12)</f>
        <v/>
      </c>
      <c r="X12" s="138">
        <f>SUMIFS(BIFUBC!X:X,BIFUBC!$A:$A,$B12)</f>
        <v/>
      </c>
      <c r="Y12" s="138">
        <f>SUMIFS(BIFUBC!Y:Y,BIFUBC!$A:$A,$B12)</f>
        <v/>
      </c>
      <c r="Z12" s="138">
        <f>SUMIFS(BIFUBC!Z:Z,BIFUBC!$A:$A,$B12)</f>
        <v/>
      </c>
      <c r="AA12" s="138">
        <f>SUMIFS(BIFUBC!AA:AA,BIFUBC!$A:$A,$B12)</f>
        <v/>
      </c>
      <c r="AB12" s="138">
        <f>SUMIFS(BIFUBC!AB:AB,BIFUBC!$A:$A,$B12)</f>
        <v/>
      </c>
      <c r="AC12" s="138">
        <f>SUMIFS(BIFUBC!AC:AC,BIFUBC!$A:$A,$B12)</f>
        <v/>
      </c>
      <c r="AD12" s="138">
        <f>SUMIFS(BIFUBC!AD:AD,BIFUBC!$A:$A,$B12)</f>
        <v/>
      </c>
      <c r="AE12" s="138">
        <f>SUMIFS(BIFUBC!AE:AE,BIFUBC!$A:$A,$B12)</f>
        <v/>
      </c>
      <c r="AF12" s="138">
        <f>SUMIFS(BIFUBC!AF:AF,BIFUBC!$A:$A,$B12)</f>
        <v/>
      </c>
      <c r="AG12" s="138">
        <f>SUMIFS(BIFUBC!AG:AG,BIFUBC!$A:$A,$B12)</f>
        <v/>
      </c>
    </row>
    <row r="13">
      <c r="B13" t="inlineStr">
        <is>
          <t>LPG PROPANE OR BUTANE</t>
        </is>
      </c>
      <c r="C13" s="138">
        <f>SUMIFS(BIFUBC!C:C,BIFUBC!$A:$A,$B13)</f>
        <v/>
      </c>
      <c r="D13" s="138">
        <f>SUMIFS(BIFUBC!D:D,BIFUBC!$A:$A,$B13)</f>
        <v/>
      </c>
      <c r="E13" s="138">
        <f>SUMIFS(BIFUBC!E:E,BIFUBC!$A:$A,$B13)</f>
        <v/>
      </c>
      <c r="F13" s="138">
        <f>SUMIFS(BIFUBC!F:F,BIFUBC!$A:$A,$B13)</f>
        <v/>
      </c>
      <c r="G13" s="138">
        <f>SUMIFS(BIFUBC!G:G,BIFUBC!$A:$A,$B13)</f>
        <v/>
      </c>
      <c r="H13" s="138">
        <f>SUMIFS(BIFUBC!H:H,BIFUBC!$A:$A,$B13)</f>
        <v/>
      </c>
      <c r="I13" s="138">
        <f>SUMIFS(BIFUBC!I:I,BIFUBC!$A:$A,$B13)</f>
        <v/>
      </c>
      <c r="J13" s="138">
        <f>SUMIFS(BIFUBC!J:J,BIFUBC!$A:$A,$B13)</f>
        <v/>
      </c>
      <c r="K13" s="138">
        <f>SUMIFS(BIFUBC!K:K,BIFUBC!$A:$A,$B13)</f>
        <v/>
      </c>
      <c r="L13" s="138">
        <f>SUMIFS(BIFUBC!L:L,BIFUBC!$A:$A,$B13)</f>
        <v/>
      </c>
      <c r="M13" s="138">
        <f>SUMIFS(BIFUBC!M:M,BIFUBC!$A:$A,$B13)</f>
        <v/>
      </c>
      <c r="N13" s="138">
        <f>SUMIFS(BIFUBC!N:N,BIFUBC!$A:$A,$B13)</f>
        <v/>
      </c>
      <c r="O13" s="138">
        <f>SUMIFS(BIFUBC!O:O,BIFUBC!$A:$A,$B13)</f>
        <v/>
      </c>
      <c r="P13" s="138">
        <f>SUMIFS(BIFUBC!P:P,BIFUBC!$A:$A,$B13)</f>
        <v/>
      </c>
      <c r="Q13" s="138">
        <f>SUMIFS(BIFUBC!Q:Q,BIFUBC!$A:$A,$B13)</f>
        <v/>
      </c>
      <c r="R13" s="138">
        <f>SUMIFS(BIFUBC!R:R,BIFUBC!$A:$A,$B13)</f>
        <v/>
      </c>
      <c r="S13" s="138">
        <f>SUMIFS(BIFUBC!S:S,BIFUBC!$A:$A,$B13)</f>
        <v/>
      </c>
      <c r="T13" s="138">
        <f>SUMIFS(BIFUBC!T:T,BIFUBC!$A:$A,$B13)</f>
        <v/>
      </c>
      <c r="U13" s="138">
        <f>SUMIFS(BIFUBC!U:U,BIFUBC!$A:$A,$B13)</f>
        <v/>
      </c>
      <c r="V13" s="138">
        <f>SUMIFS(BIFUBC!V:V,BIFUBC!$A:$A,$B13)</f>
        <v/>
      </c>
      <c r="W13" s="138">
        <f>SUMIFS(BIFUBC!W:W,BIFUBC!$A:$A,$B13)</f>
        <v/>
      </c>
      <c r="X13" s="138">
        <f>SUMIFS(BIFUBC!X:X,BIFUBC!$A:$A,$B13)</f>
        <v/>
      </c>
      <c r="Y13" s="138">
        <f>SUMIFS(BIFUBC!Y:Y,BIFUBC!$A:$A,$B13)</f>
        <v/>
      </c>
      <c r="Z13" s="138">
        <f>SUMIFS(BIFUBC!Z:Z,BIFUBC!$A:$A,$B13)</f>
        <v/>
      </c>
      <c r="AA13" s="138">
        <f>SUMIFS(BIFUBC!AA:AA,BIFUBC!$A:$A,$B13)</f>
        <v/>
      </c>
      <c r="AB13" s="138">
        <f>SUMIFS(BIFUBC!AB:AB,BIFUBC!$A:$A,$B13)</f>
        <v/>
      </c>
      <c r="AC13" s="138">
        <f>SUMIFS(BIFUBC!AC:AC,BIFUBC!$A:$A,$B13)</f>
        <v/>
      </c>
      <c r="AD13" s="138">
        <f>SUMIFS(BIFUBC!AD:AD,BIFUBC!$A:$A,$B13)</f>
        <v/>
      </c>
      <c r="AE13" s="138">
        <f>SUMIFS(BIFUBC!AE:AE,BIFUBC!$A:$A,$B13)</f>
        <v/>
      </c>
      <c r="AF13" s="138">
        <f>SUMIFS(BIFUBC!AF:AF,BIFUBC!$A:$A,$B13)</f>
        <v/>
      </c>
      <c r="AG13" s="138">
        <f>SUMIFS(BIFUBC!AG:AG,BIFUBC!$A:$A,$B13)</f>
        <v/>
      </c>
    </row>
    <row r="15">
      <c r="A15" s="143" t="inlineStr">
        <is>
          <t>Energy Consumption by Fuel and Sector</t>
        </is>
      </c>
      <c r="B15" s="143" t="n"/>
      <c r="C15" s="14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43" t="inlineStr">
        <is>
          <t>Total Non-Energy Consumption</t>
        </is>
      </c>
      <c r="B21" s="144" t="n"/>
      <c r="C21" s="144" t="n"/>
    </row>
    <row r="22">
      <c r="B22" t="inlineStr">
        <is>
          <t>COAL</t>
        </is>
      </c>
      <c r="C22" s="138">
        <f>C10*$C4</f>
        <v/>
      </c>
      <c r="D22" s="138">
        <f>D10*$C4</f>
        <v/>
      </c>
      <c r="E22" s="138">
        <f>E10*$C4</f>
        <v/>
      </c>
      <c r="F22" s="138">
        <f>F10*$C4</f>
        <v/>
      </c>
      <c r="G22" s="138">
        <f>G10*$C4</f>
        <v/>
      </c>
      <c r="H22" s="138">
        <f>H10*$C4</f>
        <v/>
      </c>
      <c r="I22" s="138">
        <f>I10*$C4</f>
        <v/>
      </c>
      <c r="J22" s="138">
        <f>J10*$C4</f>
        <v/>
      </c>
      <c r="K22" s="138">
        <f>K10*$C4</f>
        <v/>
      </c>
      <c r="L22" s="138">
        <f>L10*$C4</f>
        <v/>
      </c>
      <c r="M22" s="138">
        <f>M10*$C4</f>
        <v/>
      </c>
      <c r="N22" s="138">
        <f>N10*$C4</f>
        <v/>
      </c>
      <c r="O22" s="138">
        <f>O10*$C4</f>
        <v/>
      </c>
      <c r="P22" s="138">
        <f>P10*$C4</f>
        <v/>
      </c>
      <c r="Q22" s="138">
        <f>Q10*$C4</f>
        <v/>
      </c>
      <c r="R22" s="138">
        <f>R10*$C4</f>
        <v/>
      </c>
      <c r="S22" s="138">
        <f>S10*$C4</f>
        <v/>
      </c>
      <c r="T22" s="138">
        <f>T10*$C4</f>
        <v/>
      </c>
      <c r="U22" s="138">
        <f>U10*$C4</f>
        <v/>
      </c>
      <c r="V22" s="138">
        <f>V10*$C4</f>
        <v/>
      </c>
      <c r="W22" s="138">
        <f>W10*$C4</f>
        <v/>
      </c>
      <c r="X22" s="138">
        <f>X10*$C4</f>
        <v/>
      </c>
      <c r="Y22" s="138">
        <f>Y10*$C4</f>
        <v/>
      </c>
      <c r="Z22" s="138">
        <f>Z10*$C4</f>
        <v/>
      </c>
      <c r="AA22" s="138">
        <f>AA10*$C4</f>
        <v/>
      </c>
      <c r="AB22" s="138">
        <f>AB10*$C4</f>
        <v/>
      </c>
      <c r="AC22" s="138">
        <f>AC10*$C4</f>
        <v/>
      </c>
      <c r="AD22" s="138">
        <f>AD10*$C4</f>
        <v/>
      </c>
      <c r="AE22" s="138">
        <f>AE10*$C4</f>
        <v/>
      </c>
      <c r="AF22" s="138">
        <f>AF10*$C4</f>
        <v/>
      </c>
      <c r="AG22" s="138">
        <f>AG10*$C4</f>
        <v/>
      </c>
    </row>
    <row r="23">
      <c r="B23" t="inlineStr">
        <is>
          <t>NATURAL GAS</t>
        </is>
      </c>
      <c r="C23" s="138">
        <f>C11*$C5</f>
        <v/>
      </c>
      <c r="D23" s="138">
        <f>D11*$C5</f>
        <v/>
      </c>
      <c r="E23" s="138">
        <f>E11*$C5</f>
        <v/>
      </c>
      <c r="F23" s="138">
        <f>F11*$C5</f>
        <v/>
      </c>
      <c r="G23" s="138">
        <f>G11*$C5</f>
        <v/>
      </c>
      <c r="H23" s="138">
        <f>H11*$C5</f>
        <v/>
      </c>
      <c r="I23" s="138">
        <f>I11*$C5</f>
        <v/>
      </c>
      <c r="J23" s="138">
        <f>J11*$C5</f>
        <v/>
      </c>
      <c r="K23" s="138">
        <f>K11*$C5</f>
        <v/>
      </c>
      <c r="L23" s="138">
        <f>L11*$C5</f>
        <v/>
      </c>
      <c r="M23" s="138">
        <f>M11*$C5</f>
        <v/>
      </c>
      <c r="N23" s="138">
        <f>N11*$C5</f>
        <v/>
      </c>
      <c r="O23" s="138">
        <f>O11*$C5</f>
        <v/>
      </c>
      <c r="P23" s="138">
        <f>P11*$C5</f>
        <v/>
      </c>
      <c r="Q23" s="138">
        <f>Q11*$C5</f>
        <v/>
      </c>
      <c r="R23" s="138">
        <f>R11*$C5</f>
        <v/>
      </c>
      <c r="S23" s="138">
        <f>S11*$C5</f>
        <v/>
      </c>
      <c r="T23" s="138">
        <f>T11*$C5</f>
        <v/>
      </c>
      <c r="U23" s="138">
        <f>U11*$C5</f>
        <v/>
      </c>
      <c r="V23" s="138">
        <f>V11*$C5</f>
        <v/>
      </c>
      <c r="W23" s="138">
        <f>W11*$C5</f>
        <v/>
      </c>
      <c r="X23" s="138">
        <f>X11*$C5</f>
        <v/>
      </c>
      <c r="Y23" s="138">
        <f>Y11*$C5</f>
        <v/>
      </c>
      <c r="Z23" s="138">
        <f>Z11*$C5</f>
        <v/>
      </c>
      <c r="AA23" s="138">
        <f>AA11*$C5</f>
        <v/>
      </c>
      <c r="AB23" s="138">
        <f>AB11*$C5</f>
        <v/>
      </c>
      <c r="AC23" s="138">
        <f>AC11*$C5</f>
        <v/>
      </c>
      <c r="AD23" s="138">
        <f>AD11*$C5</f>
        <v/>
      </c>
      <c r="AE23" s="138">
        <f>AE11*$C5</f>
        <v/>
      </c>
      <c r="AF23" s="138">
        <f>AF11*$C5</f>
        <v/>
      </c>
      <c r="AG23" s="138">
        <f>AG11*$C5</f>
        <v/>
      </c>
    </row>
    <row r="24">
      <c r="B24" t="inlineStr">
        <is>
          <t>CRUDE OIL</t>
        </is>
      </c>
      <c r="C24" s="138">
        <f>C12*$C6</f>
        <v/>
      </c>
      <c r="D24" s="138">
        <f>D12*$C6</f>
        <v/>
      </c>
      <c r="E24" s="138">
        <f>E12*$C6</f>
        <v/>
      </c>
      <c r="F24" s="138">
        <f>F12*$C6</f>
        <v/>
      </c>
      <c r="G24" s="138">
        <f>G12*$C6</f>
        <v/>
      </c>
      <c r="H24" s="138">
        <f>H12*$C6</f>
        <v/>
      </c>
      <c r="I24" s="138">
        <f>I12*$C6</f>
        <v/>
      </c>
      <c r="J24" s="138">
        <f>J12*$C6</f>
        <v/>
      </c>
      <c r="K24" s="138">
        <f>K12*$C6</f>
        <v/>
      </c>
      <c r="L24" s="138">
        <f>L12*$C6</f>
        <v/>
      </c>
      <c r="M24" s="138">
        <f>M12*$C6</f>
        <v/>
      </c>
      <c r="N24" s="138">
        <f>N12*$C6</f>
        <v/>
      </c>
      <c r="O24" s="138">
        <f>O12*$C6</f>
        <v/>
      </c>
      <c r="P24" s="138">
        <f>P12*$C6</f>
        <v/>
      </c>
      <c r="Q24" s="138">
        <f>Q12*$C6</f>
        <v/>
      </c>
      <c r="R24" s="138">
        <f>R12*$C6</f>
        <v/>
      </c>
      <c r="S24" s="138">
        <f>S12*$C6</f>
        <v/>
      </c>
      <c r="T24" s="138">
        <f>T12*$C6</f>
        <v/>
      </c>
      <c r="U24" s="138">
        <f>U12*$C6</f>
        <v/>
      </c>
      <c r="V24" s="138">
        <f>V12*$C6</f>
        <v/>
      </c>
      <c r="W24" s="138">
        <f>W12*$C6</f>
        <v/>
      </c>
      <c r="X24" s="138">
        <f>X12*$C6</f>
        <v/>
      </c>
      <c r="Y24" s="138">
        <f>Y12*$C6</f>
        <v/>
      </c>
      <c r="Z24" s="138">
        <f>Z12*$C6</f>
        <v/>
      </c>
      <c r="AA24" s="138">
        <f>AA12*$C6</f>
        <v/>
      </c>
      <c r="AB24" s="138">
        <f>AB12*$C6</f>
        <v/>
      </c>
      <c r="AC24" s="138">
        <f>AC12*$C6</f>
        <v/>
      </c>
      <c r="AD24" s="138">
        <f>AD12*$C6</f>
        <v/>
      </c>
      <c r="AE24" s="138">
        <f>AE12*$C6</f>
        <v/>
      </c>
      <c r="AF24" s="138">
        <f>AF12*$C6</f>
        <v/>
      </c>
      <c r="AG24" s="138">
        <f>AG12*$C6</f>
        <v/>
      </c>
    </row>
    <row r="25">
      <c r="B25" t="inlineStr">
        <is>
          <t>LPG PROPANE OR BUTANE</t>
        </is>
      </c>
      <c r="C25" s="138">
        <f>C13*$C7</f>
        <v/>
      </c>
      <c r="D25" s="138">
        <f>D13*$C7</f>
        <v/>
      </c>
      <c r="E25" s="138">
        <f>E13*$C7</f>
        <v/>
      </c>
      <c r="F25" s="138">
        <f>F13*$C7</f>
        <v/>
      </c>
      <c r="G25" s="138">
        <f>G13*$C7</f>
        <v/>
      </c>
      <c r="H25" s="138">
        <f>H13*$C7</f>
        <v/>
      </c>
      <c r="I25" s="138">
        <f>I13*$C7</f>
        <v/>
      </c>
      <c r="J25" s="138">
        <f>J13*$C7</f>
        <v/>
      </c>
      <c r="K25" s="138">
        <f>K13*$C7</f>
        <v/>
      </c>
      <c r="L25" s="138">
        <f>L13*$C7</f>
        <v/>
      </c>
      <c r="M25" s="138">
        <f>M13*$C7</f>
        <v/>
      </c>
      <c r="N25" s="138">
        <f>N13*$C7</f>
        <v/>
      </c>
      <c r="O25" s="138">
        <f>O13*$C7</f>
        <v/>
      </c>
      <c r="P25" s="138">
        <f>P13*$C7</f>
        <v/>
      </c>
      <c r="Q25" s="138">
        <f>Q13*$C7</f>
        <v/>
      </c>
      <c r="R25" s="138">
        <f>R13*$C7</f>
        <v/>
      </c>
      <c r="S25" s="138">
        <f>S13*$C7</f>
        <v/>
      </c>
      <c r="T25" s="138">
        <f>T13*$C7</f>
        <v/>
      </c>
      <c r="U25" s="138">
        <f>U13*$C7</f>
        <v/>
      </c>
      <c r="V25" s="138">
        <f>V13*$C7</f>
        <v/>
      </c>
      <c r="W25" s="138">
        <f>W13*$C7</f>
        <v/>
      </c>
      <c r="X25" s="138">
        <f>X13*$C7</f>
        <v/>
      </c>
      <c r="Y25" s="138">
        <f>Y13*$C7</f>
        <v/>
      </c>
      <c r="Z25" s="138">
        <f>Z13*$C7</f>
        <v/>
      </c>
      <c r="AA25" s="138">
        <f>AA13*$C7</f>
        <v/>
      </c>
      <c r="AB25" s="138">
        <f>AB13*$C7</f>
        <v/>
      </c>
      <c r="AC25" s="138">
        <f>AC13*$C7</f>
        <v/>
      </c>
      <c r="AD25" s="138">
        <f>AD13*$C7</f>
        <v/>
      </c>
      <c r="AE25" s="138">
        <f>AE13*$C7</f>
        <v/>
      </c>
      <c r="AF25" s="138">
        <f>AF13*$C7</f>
        <v/>
      </c>
      <c r="AG25" s="138">
        <f>AG13*$C7</f>
        <v/>
      </c>
    </row>
    <row r="27">
      <c r="A27" s="143" t="inlineStr">
        <is>
          <t>% Non-Energy Consumption by Sector</t>
        </is>
      </c>
      <c r="B27" s="144" t="n"/>
      <c r="C27" s="144" t="n"/>
    </row>
    <row r="28">
      <c r="A28" t="inlineStr">
        <is>
          <t>COAL</t>
        </is>
      </c>
      <c r="B28" t="inlineStr">
        <is>
          <t>iron and steel 241</t>
        </is>
      </c>
      <c r="C28" s="139">
        <f>IFERROR(IF((C22/C16)&gt;1,1,(C22/C16)),0)</f>
        <v/>
      </c>
      <c r="D28" s="139">
        <f>IFERROR(IF((D22/D16)&gt;1,1,(D22/D16)),0)</f>
        <v/>
      </c>
      <c r="E28" s="139">
        <f>IFERROR(IF((E22/E16)&gt;1,1,(E22/E16)),0)</f>
        <v/>
      </c>
      <c r="F28" s="139">
        <f>IFERROR(IF((F22/F16)&gt;1,1,(F22/F16)),0)</f>
        <v/>
      </c>
      <c r="G28" s="139">
        <f>IFERROR(IF((G22/G16)&gt;1,1,(G22/G16)),0)</f>
        <v/>
      </c>
      <c r="H28" s="139">
        <f>IFERROR(IF((H22/H16)&gt;1,1,(H22/H16)),0)</f>
        <v/>
      </c>
      <c r="I28" s="139">
        <f>IFERROR(IF((I22/I16)&gt;1,1,(I22/I16)),0)</f>
        <v/>
      </c>
      <c r="J28" s="139">
        <f>IFERROR(IF((J22/J16)&gt;1,1,(J22/J16)),0)</f>
        <v/>
      </c>
      <c r="K28" s="139">
        <f>IFERROR(IF((K22/K16)&gt;1,1,(K22/K16)),0)</f>
        <v/>
      </c>
      <c r="L28" s="139">
        <f>IFERROR(IF((L22/L16)&gt;1,1,(L22/L16)),0)</f>
        <v/>
      </c>
      <c r="M28" s="139">
        <f>IFERROR(IF((M22/M16)&gt;1,1,(M22/M16)),0)</f>
        <v/>
      </c>
      <c r="N28" s="139">
        <f>IFERROR(IF((N22/N16)&gt;1,1,(N22/N16)),0)</f>
        <v/>
      </c>
      <c r="O28" s="139">
        <f>IFERROR(IF((O22/O16)&gt;1,1,(O22/O16)),0)</f>
        <v/>
      </c>
      <c r="P28" s="139">
        <f>IFERROR(IF((P22/P16)&gt;1,1,(P22/P16)),0)</f>
        <v/>
      </c>
      <c r="Q28" s="139">
        <f>IFERROR(IF((Q22/Q16)&gt;1,1,(Q22/Q16)),0)</f>
        <v/>
      </c>
      <c r="R28" s="139">
        <f>IFERROR(IF((R22/R16)&gt;1,1,(R22/R16)),0)</f>
        <v/>
      </c>
      <c r="S28" s="139">
        <f>IFERROR(IF((S22/S16)&gt;1,1,(S22/S16)),0)</f>
        <v/>
      </c>
      <c r="T28" s="139">
        <f>IFERROR(IF((T22/T16)&gt;1,1,(T22/T16)),0)</f>
        <v/>
      </c>
      <c r="U28" s="139">
        <f>IFERROR(IF((U22/U16)&gt;1,1,(U22/U16)),0)</f>
        <v/>
      </c>
      <c r="V28" s="139">
        <f>IFERROR(IF((V22/V16)&gt;1,1,(V22/V16)),0)</f>
        <v/>
      </c>
      <c r="W28" s="139">
        <f>IFERROR(IF((W22/W16)&gt;1,1,(W22/W16)),0)</f>
        <v/>
      </c>
      <c r="X28" s="139">
        <f>IFERROR(IF((X22/X16)&gt;1,1,(X22/X16)),0)</f>
        <v/>
      </c>
      <c r="Y28" s="139">
        <f>IFERROR(IF((Y22/Y16)&gt;1,1,(Y22/Y16)),0)</f>
        <v/>
      </c>
      <c r="Z28" s="139">
        <f>IFERROR(IF((Z22/Z16)&gt;1,1,(Z22/Z16)),0)</f>
        <v/>
      </c>
      <c r="AA28" s="139">
        <f>IFERROR(IF((AA22/AA16)&gt;1,1,(AA22/AA16)),0)</f>
        <v/>
      </c>
      <c r="AB28" s="139">
        <f>IFERROR(IF((AB22/AB16)&gt;1,1,(AB22/AB16)),0)</f>
        <v/>
      </c>
      <c r="AC28" s="139">
        <f>IFERROR(IF((AC22/AC16)&gt;1,1,(AC22/AC16)),0)</f>
        <v/>
      </c>
      <c r="AD28" s="139">
        <f>IFERROR(IF((AD22/AD16)&gt;1,1,(AD22/AD16)),0)</f>
        <v/>
      </c>
      <c r="AE28" s="139">
        <f>IFERROR(IF((AE22/AE16)&gt;1,1,(AE22/AE16)),0)</f>
        <v/>
      </c>
      <c r="AF28" s="139">
        <f>IFERROR(IF((AF22/AF16)&gt;1,1,(AF22/AF16)),0)</f>
        <v/>
      </c>
      <c r="AG28" s="13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39">
        <f>IFERROR(IF((C23/C17)&gt;1,1,(C23/C17)),0)</f>
        <v/>
      </c>
      <c r="D29" s="139">
        <f>IFERROR(IF((D23/D17)&gt;1,1,(D23/D17)),0)</f>
        <v/>
      </c>
      <c r="E29" s="139">
        <f>IFERROR(IF((E23/E17)&gt;1,1,(E23/E17)),0)</f>
        <v/>
      </c>
      <c r="F29" s="139">
        <f>IFERROR(IF((F23/F17)&gt;1,1,(F23/F17)),0)</f>
        <v/>
      </c>
      <c r="G29" s="139">
        <f>IFERROR(IF((G23/G17)&gt;1,1,(G23/G17)),0)</f>
        <v/>
      </c>
      <c r="H29" s="139">
        <f>IFERROR(IF((H23/H17)&gt;1,1,(H23/H17)),0)</f>
        <v/>
      </c>
      <c r="I29" s="139">
        <f>IFERROR(IF((I23/I17)&gt;1,1,(I23/I17)),0)</f>
        <v/>
      </c>
      <c r="J29" s="139">
        <f>IFERROR(IF((J23/J17)&gt;1,1,(J23/J17)),0)</f>
        <v/>
      </c>
      <c r="K29" s="139">
        <f>IFERROR(IF((K23/K17)&gt;1,1,(K23/K17)),0)</f>
        <v/>
      </c>
      <c r="L29" s="139">
        <f>IFERROR(IF((L23/L17)&gt;1,1,(L23/L17)),0)</f>
        <v/>
      </c>
      <c r="M29" s="139">
        <f>IFERROR(IF((M23/M17)&gt;1,1,(M23/M17)),0)</f>
        <v/>
      </c>
      <c r="N29" s="139">
        <f>IFERROR(IF((N23/N17)&gt;1,1,(N23/N17)),0)</f>
        <v/>
      </c>
      <c r="O29" s="139">
        <f>IFERROR(IF((O23/O17)&gt;1,1,(O23/O17)),0)</f>
        <v/>
      </c>
      <c r="P29" s="139">
        <f>IFERROR(IF((P23/P17)&gt;1,1,(P23/P17)),0)</f>
        <v/>
      </c>
      <c r="Q29" s="139">
        <f>IFERROR(IF((Q23/Q17)&gt;1,1,(Q23/Q17)),0)</f>
        <v/>
      </c>
      <c r="R29" s="139">
        <f>IFERROR(IF((R23/R17)&gt;1,1,(R23/R17)),0)</f>
        <v/>
      </c>
      <c r="S29" s="139">
        <f>IFERROR(IF((S23/S17)&gt;1,1,(S23/S17)),0)</f>
        <v/>
      </c>
      <c r="T29" s="139">
        <f>IFERROR(IF((T23/T17)&gt;1,1,(T23/T17)),0)</f>
        <v/>
      </c>
      <c r="U29" s="139">
        <f>IFERROR(IF((U23/U17)&gt;1,1,(U23/U17)),0)</f>
        <v/>
      </c>
      <c r="V29" s="139">
        <f>IFERROR(IF((V23/V17)&gt;1,1,(V23/V17)),0)</f>
        <v/>
      </c>
      <c r="W29" s="139">
        <f>IFERROR(IF((W23/W17)&gt;1,1,(W23/W17)),0)</f>
        <v/>
      </c>
      <c r="X29" s="139">
        <f>IFERROR(IF((X23/X17)&gt;1,1,(X23/X17)),0)</f>
        <v/>
      </c>
      <c r="Y29" s="139">
        <f>IFERROR(IF((Y23/Y17)&gt;1,1,(Y23/Y17)),0)</f>
        <v/>
      </c>
      <c r="Z29" s="139">
        <f>IFERROR(IF((Z23/Z17)&gt;1,1,(Z23/Z17)),0)</f>
        <v/>
      </c>
      <c r="AA29" s="139">
        <f>IFERROR(IF((AA23/AA17)&gt;1,1,(AA23/AA17)),0)</f>
        <v/>
      </c>
      <c r="AB29" s="139">
        <f>IFERROR(IF((AB23/AB17)&gt;1,1,(AB23/AB17)),0)</f>
        <v/>
      </c>
      <c r="AC29" s="139">
        <f>IFERROR(IF((AC23/AC17)&gt;1,1,(AC23/AC17)),0)</f>
        <v/>
      </c>
      <c r="AD29" s="139">
        <f>IFERROR(IF((AD23/AD17)&gt;1,1,(AD23/AD17)),0)</f>
        <v/>
      </c>
      <c r="AE29" s="139">
        <f>IFERROR(IF((AE23/AE17)&gt;1,1,(AE23/AE17)),0)</f>
        <v/>
      </c>
      <c r="AF29" s="139">
        <f>IFERROR(IF((AF23/AF17)&gt;1,1,(AF23/AF17)),0)</f>
        <v/>
      </c>
      <c r="AG29" s="13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39">
        <f>IFERROR(IF((C24/C18)&gt;1,1,(C24/C18)),0)</f>
        <v/>
      </c>
      <c r="D30" s="139">
        <f>IFERROR(IF((D24/D18)&gt;1,1,(D24/D18)),0)</f>
        <v/>
      </c>
      <c r="E30" s="139">
        <f>IFERROR(IF((E24/E18)&gt;1,1,(E24/E18)),0)</f>
        <v/>
      </c>
      <c r="F30" s="139">
        <f>IFERROR(IF((F24/F18)&gt;1,1,(F24/F18)),0)</f>
        <v/>
      </c>
      <c r="G30" s="139">
        <f>IFERROR(IF((G24/G18)&gt;1,1,(G24/G18)),0)</f>
        <v/>
      </c>
      <c r="H30" s="139">
        <f>IFERROR(IF((H24/H18)&gt;1,1,(H24/H18)),0)</f>
        <v/>
      </c>
      <c r="I30" s="139">
        <f>IFERROR(IF((I24/I18)&gt;1,1,(I24/I18)),0)</f>
        <v/>
      </c>
      <c r="J30" s="139">
        <f>IFERROR(IF((J24/J18)&gt;1,1,(J24/J18)),0)</f>
        <v/>
      </c>
      <c r="K30" s="139">
        <f>IFERROR(IF((K24/K18)&gt;1,1,(K24/K18)),0)</f>
        <v/>
      </c>
      <c r="L30" s="139">
        <f>IFERROR(IF((L24/L18)&gt;1,1,(L24/L18)),0)</f>
        <v/>
      </c>
      <c r="M30" s="139">
        <f>IFERROR(IF((M24/M18)&gt;1,1,(M24/M18)),0)</f>
        <v/>
      </c>
      <c r="N30" s="139">
        <f>IFERROR(IF((N24/N18)&gt;1,1,(N24/N18)),0)</f>
        <v/>
      </c>
      <c r="O30" s="139">
        <f>IFERROR(IF((O24/O18)&gt;1,1,(O24/O18)),0)</f>
        <v/>
      </c>
      <c r="P30" s="139">
        <f>IFERROR(IF((P24/P18)&gt;1,1,(P24/P18)),0)</f>
        <v/>
      </c>
      <c r="Q30" s="139">
        <f>IFERROR(IF((Q24/Q18)&gt;1,1,(Q24/Q18)),0)</f>
        <v/>
      </c>
      <c r="R30" s="139">
        <f>IFERROR(IF((R24/R18)&gt;1,1,(R24/R18)),0)</f>
        <v/>
      </c>
      <c r="S30" s="139">
        <f>IFERROR(IF((S24/S18)&gt;1,1,(S24/S18)),0)</f>
        <v/>
      </c>
      <c r="T30" s="139">
        <f>IFERROR(IF((T24/T18)&gt;1,1,(T24/T18)),0)</f>
        <v/>
      </c>
      <c r="U30" s="139">
        <f>IFERROR(IF((U24/U18)&gt;1,1,(U24/U18)),0)</f>
        <v/>
      </c>
      <c r="V30" s="139">
        <f>IFERROR(IF((V24/V18)&gt;1,1,(V24/V18)),0)</f>
        <v/>
      </c>
      <c r="W30" s="139">
        <f>IFERROR(IF((W24/W18)&gt;1,1,(W24/W18)),0)</f>
        <v/>
      </c>
      <c r="X30" s="139">
        <f>IFERROR(IF((X24/X18)&gt;1,1,(X24/X18)),0)</f>
        <v/>
      </c>
      <c r="Y30" s="139">
        <f>IFERROR(IF((Y24/Y18)&gt;1,1,(Y24/Y18)),0)</f>
        <v/>
      </c>
      <c r="Z30" s="139">
        <f>IFERROR(IF((Z24/Z18)&gt;1,1,(Z24/Z18)),0)</f>
        <v/>
      </c>
      <c r="AA30" s="139">
        <f>IFERROR(IF((AA24/AA18)&gt;1,1,(AA24/AA18)),0)</f>
        <v/>
      </c>
      <c r="AB30" s="139">
        <f>IFERROR(IF((AB24/AB18)&gt;1,1,(AB24/AB18)),0)</f>
        <v/>
      </c>
      <c r="AC30" s="139">
        <f>IFERROR(IF((AC24/AC18)&gt;1,1,(AC24/AC18)),0)</f>
        <v/>
      </c>
      <c r="AD30" s="139">
        <f>IFERROR(IF((AD24/AD18)&gt;1,1,(AD24/AD18)),0)</f>
        <v/>
      </c>
      <c r="AE30" s="139">
        <f>IFERROR(IF((AE24/AE18)&gt;1,1,(AE24/AE18)),0)</f>
        <v/>
      </c>
      <c r="AF30" s="139">
        <f>IFERROR(IF((AF24/AF18)&gt;1,1,(AF24/AF18)),0)</f>
        <v/>
      </c>
      <c r="AG30" s="139">
        <f>IFERROR(IF((AG24/AG18)&gt;1,1,(AG24/AG18)),0)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39">
        <f>IFERROR(IF((C25/C19)&gt;1,1,(C25/C19)),0)</f>
        <v/>
      </c>
      <c r="D31" s="139">
        <f>IFERROR(IF((D25/D19)&gt;1,1,(D25/D19)),0)</f>
        <v/>
      </c>
      <c r="E31" s="139">
        <f>IFERROR(IF((E25/E19)&gt;1,1,(E25/E19)),0)</f>
        <v/>
      </c>
      <c r="F31" s="139">
        <f>IFERROR(IF((F25/F19)&gt;1,1,(F25/F19)),0)</f>
        <v/>
      </c>
      <c r="G31" s="139">
        <f>IFERROR(IF((G25/G19)&gt;1,1,(G25/G19)),0)</f>
        <v/>
      </c>
      <c r="H31" s="139">
        <f>IFERROR(IF((H25/H19)&gt;1,1,(H25/H19)),0)</f>
        <v/>
      </c>
      <c r="I31" s="139">
        <f>IFERROR(IF((I25/I19)&gt;1,1,(I25/I19)),0)</f>
        <v/>
      </c>
      <c r="J31" s="139">
        <f>IFERROR(IF((J25/J19)&gt;1,1,(J25/J19)),0)</f>
        <v/>
      </c>
      <c r="K31" s="139">
        <f>IFERROR(IF((K25/K19)&gt;1,1,(K25/K19)),0)</f>
        <v/>
      </c>
      <c r="L31" s="139">
        <f>IFERROR(IF((L25/L19)&gt;1,1,(L25/L19)),0)</f>
        <v/>
      </c>
      <c r="M31" s="139">
        <f>IFERROR(IF((M25/M19)&gt;1,1,(M25/M19)),0)</f>
        <v/>
      </c>
      <c r="N31" s="139">
        <f>IFERROR(IF((N25/N19)&gt;1,1,(N25/N19)),0)</f>
        <v/>
      </c>
      <c r="O31" s="139">
        <f>IFERROR(IF((O25/O19)&gt;1,1,(O25/O19)),0)</f>
        <v/>
      </c>
      <c r="P31" s="139">
        <f>IFERROR(IF((P25/P19)&gt;1,1,(P25/P19)),0)</f>
        <v/>
      </c>
      <c r="Q31" s="139">
        <f>IFERROR(IF((Q25/Q19)&gt;1,1,(Q25/Q19)),0)</f>
        <v/>
      </c>
      <c r="R31" s="139">
        <f>IFERROR(IF((R25/R19)&gt;1,1,(R25/R19)),0)</f>
        <v/>
      </c>
      <c r="S31" s="139">
        <f>IFERROR(IF((S25/S19)&gt;1,1,(S25/S19)),0)</f>
        <v/>
      </c>
      <c r="T31" s="139">
        <f>IFERROR(IF((T25/T19)&gt;1,1,(T25/T19)),0)</f>
        <v/>
      </c>
      <c r="U31" s="139">
        <f>IFERROR(IF((U25/U19)&gt;1,1,(U25/U19)),0)</f>
        <v/>
      </c>
      <c r="V31" s="139">
        <f>IFERROR(IF((V25/V19)&gt;1,1,(V25/V19)),0)</f>
        <v/>
      </c>
      <c r="W31" s="139">
        <f>IFERROR(IF((W25/W19)&gt;1,1,(W25/W19)),0)</f>
        <v/>
      </c>
      <c r="X31" s="139">
        <f>IFERROR(IF((X25/X19)&gt;1,1,(X25/X19)),0)</f>
        <v/>
      </c>
      <c r="Y31" s="139">
        <f>IFERROR(IF((Y25/Y19)&gt;1,1,(Y25/Y19)),0)</f>
        <v/>
      </c>
      <c r="Z31" s="139">
        <f>IFERROR(IF((Z25/Z19)&gt;1,1,(Z25/Z19)),0)</f>
        <v/>
      </c>
      <c r="AA31" s="139">
        <f>IFERROR(IF((AA25/AA19)&gt;1,1,(AA25/AA19)),0)</f>
        <v/>
      </c>
      <c r="AB31" s="139">
        <f>IFERROR(IF((AB25/AB19)&gt;1,1,(AB25/AB19)),0)</f>
        <v/>
      </c>
      <c r="AC31" s="139">
        <f>IFERROR(IF((AC25/AC19)&gt;1,1,(AC25/AC19)),0)</f>
        <v/>
      </c>
      <c r="AD31" s="139">
        <f>IFERROR(IF((AD25/AD19)&gt;1,1,(AD25/AD19)),0)</f>
        <v/>
      </c>
      <c r="AE31" s="139">
        <f>IFERROR(IF((AE25/AE19)&gt;1,1,(AE25/AE19)),0)</f>
        <v/>
      </c>
      <c r="AF31" s="139">
        <f>IFERROR(IF((AF25/AF19)&gt;1,1,(AF25/AF19)),0)</f>
        <v/>
      </c>
      <c r="AG31" s="13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59" min="1" max="1"/>
    <col width="14.6640625" customWidth="1" style="159" min="2" max="2"/>
    <col width="9.5" customWidth="1" style="159" min="3" max="3"/>
    <col width="9.5" bestFit="1" customWidth="1" style="159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93" t="n"/>
      <c r="C150" s="193" t="n"/>
      <c r="D150" s="193" t="n"/>
      <c r="E150" s="193" t="n"/>
      <c r="F150" s="193" t="n"/>
      <c r="G150" s="193" t="n"/>
      <c r="H150" s="193" t="n"/>
      <c r="I150" s="193" t="n"/>
      <c r="J150" s="193" t="n"/>
      <c r="K150" s="193" t="n"/>
      <c r="L150" s="193" t="n"/>
    </row>
    <row r="151">
      <c r="B151" s="193" t="n"/>
      <c r="C151" s="193" t="n"/>
      <c r="D151" s="193" t="n"/>
      <c r="E151" s="193" t="n"/>
      <c r="F151" s="193" t="n"/>
      <c r="G151" s="193" t="n"/>
      <c r="H151" s="193" t="n"/>
      <c r="I151" s="193" t="n"/>
      <c r="J151" s="193" t="n"/>
      <c r="K151" s="193" t="n"/>
      <c r="L151" s="193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59" min="1" max="1"/>
    <col width="11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45">
        <f>1-Calcs!C28</f>
        <v/>
      </c>
      <c r="C15" s="145">
        <f>1-Calcs!D28</f>
        <v/>
      </c>
      <c r="D15" s="145">
        <f>1-Calcs!E28</f>
        <v/>
      </c>
      <c r="E15" s="145">
        <f>1-Calcs!F28</f>
        <v/>
      </c>
      <c r="F15" s="145">
        <f>1-Calcs!G28</f>
        <v/>
      </c>
      <c r="G15" s="145">
        <f>1-Calcs!H28</f>
        <v/>
      </c>
      <c r="H15" s="145">
        <f>1-Calcs!I28</f>
        <v/>
      </c>
      <c r="I15" s="145">
        <f>1-Calcs!J28</f>
        <v/>
      </c>
      <c r="J15" s="145">
        <f>1-Calcs!K28</f>
        <v/>
      </c>
      <c r="K15" s="145">
        <f>1-Calcs!L28</f>
        <v/>
      </c>
      <c r="L15" s="145">
        <f>1-Calcs!M28</f>
        <v/>
      </c>
      <c r="M15" s="145">
        <f>1-Calcs!N28</f>
        <v/>
      </c>
      <c r="N15" s="145">
        <f>1-Calcs!O28</f>
        <v/>
      </c>
      <c r="O15" s="145">
        <f>1-Calcs!P28</f>
        <v/>
      </c>
      <c r="P15" s="145">
        <f>1-Calcs!Q28</f>
        <v/>
      </c>
      <c r="Q15" s="145">
        <f>1-Calcs!R28</f>
        <v/>
      </c>
      <c r="R15" s="145">
        <f>1-Calcs!S28</f>
        <v/>
      </c>
      <c r="S15" s="145">
        <f>1-Calcs!T28</f>
        <v/>
      </c>
      <c r="T15" s="145">
        <f>1-Calcs!U28</f>
        <v/>
      </c>
      <c r="U15" s="145">
        <f>1-Calcs!V28</f>
        <v/>
      </c>
      <c r="V15" s="145">
        <f>1-Calcs!W28</f>
        <v/>
      </c>
      <c r="W15" s="145">
        <f>1-Calcs!X28</f>
        <v/>
      </c>
      <c r="X15" s="145">
        <f>1-Calcs!Y28</f>
        <v/>
      </c>
      <c r="Y15" s="145">
        <f>1-Calcs!Z28</f>
        <v/>
      </c>
      <c r="Z15" s="145">
        <f>1-Calcs!AA28</f>
        <v/>
      </c>
      <c r="AA15" s="145">
        <f>1-Calcs!AB28</f>
        <v/>
      </c>
      <c r="AB15" s="145">
        <f>1-Calcs!AC28</f>
        <v/>
      </c>
      <c r="AC15" s="145">
        <f>1-Calcs!AD28</f>
        <v/>
      </c>
      <c r="AD15" s="145">
        <f>1-Calcs!AE28</f>
        <v/>
      </c>
      <c r="AE15" s="145">
        <f>1-Calcs!AF28</f>
        <v/>
      </c>
      <c r="AF15" s="14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59" min="1" max="1"/>
    <col width="10.664062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45">
        <f>1-Calcs!C29</f>
        <v/>
      </c>
      <c r="C11" s="145">
        <f>1-Calcs!D29</f>
        <v/>
      </c>
      <c r="D11" s="145">
        <f>1-Calcs!E29</f>
        <v/>
      </c>
      <c r="E11" s="145">
        <f>1-Calcs!F29</f>
        <v/>
      </c>
      <c r="F11" s="145">
        <f>1-Calcs!G29</f>
        <v/>
      </c>
      <c r="G11" s="145">
        <f>1-Calcs!H29</f>
        <v/>
      </c>
      <c r="H11" s="145">
        <f>1-Calcs!I29</f>
        <v/>
      </c>
      <c r="I11" s="145">
        <f>1-Calcs!J29</f>
        <v/>
      </c>
      <c r="J11" s="145">
        <f>1-Calcs!K29</f>
        <v/>
      </c>
      <c r="K11" s="145">
        <f>1-Calcs!L29</f>
        <v/>
      </c>
      <c r="L11" s="145">
        <f>1-Calcs!M29</f>
        <v/>
      </c>
      <c r="M11" s="145">
        <f>1-Calcs!N29</f>
        <v/>
      </c>
      <c r="N11" s="145">
        <f>1-Calcs!O29</f>
        <v/>
      </c>
      <c r="O11" s="145">
        <f>1-Calcs!P29</f>
        <v/>
      </c>
      <c r="P11" s="145">
        <f>1-Calcs!Q29</f>
        <v/>
      </c>
      <c r="Q11" s="145">
        <f>1-Calcs!R29</f>
        <v/>
      </c>
      <c r="R11" s="145">
        <f>1-Calcs!S29</f>
        <v/>
      </c>
      <c r="S11" s="145">
        <f>1-Calcs!T29</f>
        <v/>
      </c>
      <c r="T11" s="145">
        <f>1-Calcs!U29</f>
        <v/>
      </c>
      <c r="U11" s="145">
        <f>1-Calcs!V29</f>
        <v/>
      </c>
      <c r="V11" s="145">
        <f>1-Calcs!W29</f>
        <v/>
      </c>
      <c r="W11" s="145">
        <f>1-Calcs!X29</f>
        <v/>
      </c>
      <c r="X11" s="145">
        <f>1-Calcs!Y29</f>
        <v/>
      </c>
      <c r="Y11" s="145">
        <f>1-Calcs!Z29</f>
        <v/>
      </c>
      <c r="Z11" s="145">
        <f>1-Calcs!AA29</f>
        <v/>
      </c>
      <c r="AA11" s="145">
        <f>1-Calcs!AB29</f>
        <v/>
      </c>
      <c r="AB11" s="145">
        <f>1-Calcs!AC29</f>
        <v/>
      </c>
      <c r="AC11" s="145">
        <f>1-Calcs!AD29</f>
        <v/>
      </c>
      <c r="AD11" s="145">
        <f>1-Calcs!AE29</f>
        <v/>
      </c>
      <c r="AE11" s="145">
        <f>1-Calcs!AF29</f>
        <v/>
      </c>
      <c r="AF11" s="14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.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.8320312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9.1640625" customWidth="1" style="159" min="2" max="2"/>
    <col width="9.1640625" customWidth="1" style="159" min="3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0" sqref="B10"/>
    </sheetView>
  </sheetViews>
  <sheetFormatPr baseColWidth="10" defaultColWidth="9.1640625" defaultRowHeight="15"/>
  <cols>
    <col width="39.83203125" customWidth="1" style="159" min="1" max="1"/>
    <col width="11.33203125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s="145">
        <f>1-Calcs!C30</f>
        <v/>
      </c>
      <c r="C10" s="145">
        <f>1-Calcs!D30</f>
        <v/>
      </c>
      <c r="D10" s="145">
        <f>1-Calcs!E30</f>
        <v/>
      </c>
      <c r="E10" s="145">
        <f>1-Calcs!F30</f>
        <v/>
      </c>
      <c r="F10" s="145">
        <f>1-Calcs!G30</f>
        <v/>
      </c>
      <c r="G10" s="145">
        <f>1-Calcs!H30</f>
        <v/>
      </c>
      <c r="H10" s="145">
        <f>1-Calcs!I30</f>
        <v/>
      </c>
      <c r="I10" s="145">
        <f>1-Calcs!J30</f>
        <v/>
      </c>
      <c r="J10" s="145">
        <f>1-Calcs!K30</f>
        <v/>
      </c>
      <c r="K10" s="145">
        <f>1-Calcs!L30</f>
        <v/>
      </c>
      <c r="L10" s="145">
        <f>1-Calcs!M30</f>
        <v/>
      </c>
      <c r="M10" s="145">
        <f>1-Calcs!N30</f>
        <v/>
      </c>
      <c r="N10" s="145">
        <f>1-Calcs!O30</f>
        <v/>
      </c>
      <c r="O10" s="145">
        <f>1-Calcs!P30</f>
        <v/>
      </c>
      <c r="P10" s="145">
        <f>1-Calcs!Q30</f>
        <v/>
      </c>
      <c r="Q10" s="145">
        <f>1-Calcs!R30</f>
        <v/>
      </c>
      <c r="R10" s="145">
        <f>1-Calcs!S30</f>
        <v/>
      </c>
      <c r="S10" s="145">
        <f>1-Calcs!T30</f>
        <v/>
      </c>
      <c r="T10" s="145">
        <f>1-Calcs!U30</f>
        <v/>
      </c>
      <c r="U10" s="145">
        <f>1-Calcs!V30</f>
        <v/>
      </c>
      <c r="V10" s="145">
        <f>1-Calcs!W30</f>
        <v/>
      </c>
      <c r="W10" s="145">
        <f>1-Calcs!X30</f>
        <v/>
      </c>
      <c r="X10" s="145">
        <f>1-Calcs!Y30</f>
        <v/>
      </c>
      <c r="Y10" s="145">
        <f>1-Calcs!Z30</f>
        <v/>
      </c>
      <c r="Z10" s="145">
        <f>1-Calcs!AA30</f>
        <v/>
      </c>
      <c r="AA10" s="145">
        <f>1-Calcs!AB30</f>
        <v/>
      </c>
      <c r="AB10" s="145">
        <f>1-Calcs!AC30</f>
        <v/>
      </c>
      <c r="AC10" s="145">
        <f>1-Calcs!AD30</f>
        <v/>
      </c>
      <c r="AD10" s="145">
        <f>1-Calcs!AE30</f>
        <v/>
      </c>
      <c r="AE10" s="145">
        <f>1-Calcs!AF30</f>
        <v/>
      </c>
      <c r="AF10" s="145">
        <f>1-Calcs!AG30</f>
        <v/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59" min="1" max="1"/>
    <col width="12.5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45">
        <f>1-Calcs!C31</f>
        <v/>
      </c>
      <c r="C11" s="145">
        <f>1-Calcs!D31</f>
        <v/>
      </c>
      <c r="D11" s="145">
        <f>1-Calcs!E31</f>
        <v/>
      </c>
      <c r="E11" s="145">
        <f>1-Calcs!F31</f>
        <v/>
      </c>
      <c r="F11" s="145">
        <f>1-Calcs!G31</f>
        <v/>
      </c>
      <c r="G11" s="145">
        <f>1-Calcs!H31</f>
        <v/>
      </c>
      <c r="H11" s="145">
        <f>1-Calcs!I31</f>
        <v/>
      </c>
      <c r="I11" s="145">
        <f>1-Calcs!J31</f>
        <v/>
      </c>
      <c r="J11" s="145">
        <f>1-Calcs!K31</f>
        <v/>
      </c>
      <c r="K11" s="145">
        <f>1-Calcs!L31</f>
        <v/>
      </c>
      <c r="L11" s="145">
        <f>1-Calcs!M31</f>
        <v/>
      </c>
      <c r="M11" s="145">
        <f>1-Calcs!N31</f>
        <v/>
      </c>
      <c r="N11" s="145">
        <f>1-Calcs!O31</f>
        <v/>
      </c>
      <c r="O11" s="145">
        <f>1-Calcs!P31</f>
        <v/>
      </c>
      <c r="P11" s="145">
        <f>1-Calcs!Q31</f>
        <v/>
      </c>
      <c r="Q11" s="145">
        <f>1-Calcs!R31</f>
        <v/>
      </c>
      <c r="R11" s="145">
        <f>1-Calcs!S31</f>
        <v/>
      </c>
      <c r="S11" s="145">
        <f>1-Calcs!T31</f>
        <v/>
      </c>
      <c r="T11" s="145">
        <f>1-Calcs!U31</f>
        <v/>
      </c>
      <c r="U11" s="145">
        <f>1-Calcs!V31</f>
        <v/>
      </c>
      <c r="V11" s="145">
        <f>1-Calcs!W31</f>
        <v/>
      </c>
      <c r="W11" s="145">
        <f>1-Calcs!X31</f>
        <v/>
      </c>
      <c r="X11" s="145">
        <f>1-Calcs!Y31</f>
        <v/>
      </c>
      <c r="Y11" s="145">
        <f>1-Calcs!Z31</f>
        <v/>
      </c>
      <c r="Z11" s="145">
        <f>1-Calcs!AA31</f>
        <v/>
      </c>
      <c r="AA11" s="145">
        <f>1-Calcs!AB31</f>
        <v/>
      </c>
      <c r="AB11" s="145">
        <f>1-Calcs!AC31</f>
        <v/>
      </c>
      <c r="AC11" s="145">
        <f>1-Calcs!AD31</f>
        <v/>
      </c>
      <c r="AD11" s="145">
        <f>1-Calcs!AE31</f>
        <v/>
      </c>
      <c r="AE11" s="145">
        <f>1-Calcs!AF31</f>
        <v/>
      </c>
      <c r="AF11" s="14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59" min="1" max="1"/>
    <col width="9.1640625" customWidth="1" style="159" min="2" max="2"/>
    <col width="9.1640625" customWidth="1" style="159" min="3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2021-04-22T00:06:12Z</dcterms:modified>
  <cp:lastModifiedBy>Nathan Iyer</cp:lastModifiedBy>
</cp:coreProperties>
</file>