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Ohio\OH-eps\InputData\elec\EIaE\"/>
    </mc:Choice>
  </mc:AlternateContent>
  <xr:revisionPtr revIDLastSave="0" documentId="13_ncr:1_{A37255DF-7A5C-4997-894F-6DEFDC02F811}" xr6:coauthVersionLast="47" xr6:coauthVersionMax="47" xr10:uidLastSave="{00000000-0000-0000-0000-000000000000}"/>
  <bookViews>
    <workbookView xWindow="10575" yWindow="1155" windowWidth="17490" windowHeight="15090" firstSheet="8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R11" i="6"/>
  <c r="J11" i="6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P15" i="6" s="1"/>
  <c r="H11" i="6"/>
  <c r="AB7" i="6"/>
  <c r="T7" i="6"/>
  <c r="L7" i="6"/>
  <c r="D7" i="6"/>
  <c r="AE11" i="6"/>
  <c r="AE15" i="6" s="1"/>
  <c r="W11" i="6"/>
  <c r="O11" i="6"/>
  <c r="O15" i="6" s="1"/>
  <c r="G11" i="6"/>
  <c r="AA7" i="6"/>
  <c r="S7" i="6"/>
  <c r="K7" i="6"/>
  <c r="C7" i="6"/>
  <c r="AD11" i="6"/>
  <c r="AD15" i="6" s="1"/>
  <c r="V11" i="6"/>
  <c r="V15" i="6" s="1"/>
  <c r="N11" i="6"/>
  <c r="N15" i="6" s="1"/>
  <c r="F11" i="6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Y14" i="6"/>
  <c r="F15" i="6"/>
  <c r="G15" i="6"/>
  <c r="H15" i="6"/>
  <c r="Q15" i="6"/>
  <c r="Z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8" i="2" l="1"/>
  <c r="C15" i="4" s="1"/>
  <c r="D15" i="4" s="1"/>
  <c r="R44" i="2"/>
  <c r="C44" i="4" s="1"/>
  <c r="D44" i="4" s="1"/>
  <c r="R26" i="2"/>
  <c r="C26" i="4" s="1"/>
  <c r="D26" i="4" s="1"/>
  <c r="R39" i="2"/>
  <c r="C39" i="4" s="1"/>
  <c r="D39" i="4" s="1"/>
  <c r="R10" i="2"/>
  <c r="C9" i="4" s="1"/>
  <c r="D9" i="4" s="1"/>
  <c r="R9" i="2"/>
  <c r="C8" i="4" s="1"/>
  <c r="D8" i="4" s="1"/>
  <c r="R36" i="2"/>
  <c r="C30" i="4" s="1"/>
  <c r="D30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R13" i="2"/>
  <c r="C13" i="4" s="1"/>
  <c r="D13" i="4" s="1"/>
  <c r="R11" i="2"/>
  <c r="C11" i="4" s="1"/>
  <c r="D11" i="4" s="1"/>
  <c r="R8" i="2"/>
  <c r="C7" i="4" s="1"/>
  <c r="D7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<sst xmlns="http://schemas.openxmlformats.org/spreadsheetml/2006/main" count="54856" uniqueCount="4506">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</sst>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109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OH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OH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7063.3879999999999</v>
      </c>
      <c r="R17" s="1">
        <f t="shared" si="3"/>
        <v>0.39131747323163918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266.49503353</v>
      </c>
      <c r="R20" s="1">
        <f t="shared" si="3"/>
        <v>1.4764042857300288E-2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390.95564789999997</v>
      </c>
      <c r="R25" s="1">
        <f t="shared" si="3"/>
        <v>2.1659262705357032E-2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5745.9633079999994</v>
      </c>
      <c r="R41" s="1">
        <f t="shared" si="5"/>
        <v>0.31833106760782087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4583.473</v>
      </c>
      <c r="R51" s="1">
        <f t="shared" si="5"/>
        <v>0.25392815359788262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18050.27498943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>
        <f t="shared" si="10"/>
        <v>390.95564789999997</v>
      </c>
      <c r="M253" s="1" t="str">
        <f t="shared" si="11"/>
        <v>MI</v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>
        <f t="shared" si="10"/>
        <v>3978.799</v>
      </c>
      <c r="M257" s="1" t="str">
        <f t="shared" si="11"/>
        <v>IN</v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>
        <f t="shared" si="12"/>
        <v>1719.684</v>
      </c>
      <c r="M261" s="1" t="str">
        <f t="shared" si="13"/>
        <v>IN</v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>
        <f t="shared" si="12"/>
        <v>1364.905</v>
      </c>
      <c r="M262" s="1" t="str">
        <f t="shared" si="13"/>
        <v>IN</v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>
        <f t="shared" si="12"/>
        <v>45.767702130000004</v>
      </c>
      <c r="M265" s="1" t="str">
        <f t="shared" si="13"/>
        <v>KY</v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>
        <f t="shared" si="12"/>
        <v>137.5727814</v>
      </c>
      <c r="M266" s="1" t="str">
        <f t="shared" si="13"/>
        <v>KY</v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>
        <f t="shared" si="12"/>
        <v>83.15455</v>
      </c>
      <c r="M268" s="1" t="str">
        <f t="shared" si="13"/>
        <v>KY</v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>
        <f t="shared" si="12"/>
        <v>2707.8327319999999</v>
      </c>
      <c r="M272" s="1" t="str">
        <f t="shared" si="13"/>
        <v>PA</v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>
        <f t="shared" si="12"/>
        <v>1130.114</v>
      </c>
      <c r="M273" s="1" t="str">
        <f t="shared" si="13"/>
        <v>WV</v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>
        <f t="shared" si="12"/>
        <v>1397.2615760000001</v>
      </c>
      <c r="M274" s="1" t="str">
        <f t="shared" si="13"/>
        <v>PA</v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>
        <f t="shared" si="12"/>
        <v>1640.8689999999999</v>
      </c>
      <c r="M277" s="1" t="str">
        <f t="shared" si="13"/>
        <v>PA</v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>
        <f t="shared" si="12"/>
        <v>2407.7620000000002</v>
      </c>
      <c r="M278" s="1" t="str">
        <f t="shared" si="13"/>
        <v>WV</v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>
        <f t="shared" si="12"/>
        <v>1045.597</v>
      </c>
      <c r="M279" s="1" t="str">
        <f t="shared" si="13"/>
        <v>WV</v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18050.274989430003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0.39131747323163918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1.4764042857300288E-2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2.1659262705357032E-2</v>
      </c>
      <c r="D25" s="1">
        <f t="shared" si="0"/>
        <v>2.1659262705357032E-2</v>
      </c>
      <c r="E25" s="1">
        <f t="shared" si="1"/>
        <v>3.6468409877946341E-2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0.31833106760782087</v>
      </c>
      <c r="D41" s="1">
        <f t="shared" si="2"/>
        <v>0.31833106760782087</v>
      </c>
      <c r="E41" s="1">
        <f t="shared" si="3"/>
        <v>0.53598444269919554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0.25392815359788262</v>
      </c>
      <c r="D52" s="1">
        <f t="shared" si="2"/>
        <v>0.25392815359788262</v>
      </c>
      <c r="E52" s="1">
        <f t="shared" si="3"/>
        <v>0.42754714742285821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0.5939184839110605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0.472042526621817</v>
      </c>
      <c r="C60" s="1">
        <f>SUMIFS('ReEDs Generation Data'!H$729:H$1448,'ReEDs Generation Data'!$E$729:$E$1448,Calculations!$A60)</f>
        <v>0.40619563080847526</v>
      </c>
      <c r="D60" s="1">
        <f>SUMIFS('ReEDs Generation Data'!I$729:I$1448,'ReEDs Generation Data'!$E$729:$E$1448,Calculations!$A60)</f>
        <v>0.40324007130842976</v>
      </c>
      <c r="E60" s="1">
        <f>SUMIFS('ReEDs Generation Data'!J$729:J$1448,'ReEDs Generation Data'!$E$729:$E$1448,Calculations!$A60)</f>
        <v>0.3998286217968301</v>
      </c>
      <c r="F60" s="1">
        <f>SUMIFS('ReEDs Generation Data'!K$729:K$1448,'ReEDs Generation Data'!$E$729:$E$1448,Calculations!$A60)</f>
        <v>0.39982645672954276</v>
      </c>
      <c r="G60" s="1">
        <f>SUMIFS('ReEDs Generation Data'!L$729:L$1448,'ReEDs Generation Data'!$E$729:$E$1448,Calculations!$A60)</f>
        <v>0.39982986795479758</v>
      </c>
      <c r="H60" s="1">
        <f>SUMIFS('ReEDs Generation Data'!M$729:M$1448,'ReEDs Generation Data'!$E$729:$E$1448,Calculations!$A60)</f>
        <v>0.40241082274580742</v>
      </c>
      <c r="I60" s="1">
        <f>SUMIFS('ReEDs Generation Data'!N$729:N$1448,'ReEDs Generation Data'!$E$729:$E$1448,Calculations!$A60)</f>
        <v>0.40468326310837044</v>
      </c>
      <c r="J60" s="1">
        <f>SUMIFS('ReEDs Generation Data'!O$729:O$1448,'ReEDs Generation Data'!$E$729:$E$1448,Calculations!$A60)</f>
        <v>0.40306180931491792</v>
      </c>
      <c r="K60" s="1">
        <f>SUMIFS('ReEDs Generation Data'!P$729:P$1448,'ReEDs Generation Data'!$E$729:$E$1448,Calculations!$A60)</f>
        <v>0.40143502390419028</v>
      </c>
      <c r="L60" s="1">
        <f>SUMIFS('ReEDs Generation Data'!Q$729:Q$1448,'ReEDs Generation Data'!$E$729:$E$1448,Calculations!$A60)</f>
        <v>0.40326448771674711</v>
      </c>
      <c r="M60" s="1">
        <f>SUMIFS('ReEDs Generation Data'!R$729:R$1448,'ReEDs Generation Data'!$E$729:$E$1448,Calculations!$A60)</f>
        <v>0.4051080699206393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0.31994769059692085</v>
      </c>
      <c r="C61" s="1">
        <f>SUMIFS('ReEDs Generation Data'!H$729:H$1448,'ReEDs Generation Data'!$E$729:$E$1448,Calculations!$A61)</f>
        <v>0.39295585178682862</v>
      </c>
      <c r="D61" s="1">
        <f>SUMIFS('ReEDs Generation Data'!I$729:I$1448,'ReEDs Generation Data'!$E$729:$E$1448,Calculations!$A61)</f>
        <v>0.40585746496726005</v>
      </c>
      <c r="E61" s="1">
        <f>SUMIFS('ReEDs Generation Data'!J$729:J$1448,'ReEDs Generation Data'!$E$729:$E$1448,Calculations!$A61)</f>
        <v>0.41938622767185324</v>
      </c>
      <c r="F61" s="1">
        <f>SUMIFS('ReEDs Generation Data'!K$729:K$1448,'ReEDs Generation Data'!$E$729:$E$1448,Calculations!$A61)</f>
        <v>0.41610943926271615</v>
      </c>
      <c r="G61" s="1">
        <f>SUMIFS('ReEDs Generation Data'!L$729:L$1448,'ReEDs Generation Data'!$E$729:$E$1448,Calculations!$A61)</f>
        <v>0.41270332801700793</v>
      </c>
      <c r="H61" s="1">
        <f>SUMIFS('ReEDs Generation Data'!M$729:M$1448,'ReEDs Generation Data'!$E$729:$E$1448,Calculations!$A61)</f>
        <v>0.40457354092046288</v>
      </c>
      <c r="I61" s="1">
        <f>SUMIFS('ReEDs Generation Data'!N$729:N$1448,'ReEDs Generation Data'!$E$729:$E$1448,Calculations!$A61)</f>
        <v>0.39672433186326372</v>
      </c>
      <c r="J61" s="1">
        <f>SUMIFS('ReEDs Generation Data'!O$729:O$1448,'ReEDs Generation Data'!$E$729:$E$1448,Calculations!$A61)</f>
        <v>0.39693667938465516</v>
      </c>
      <c r="K61" s="1">
        <f>SUMIFS('ReEDs Generation Data'!P$729:P$1448,'ReEDs Generation Data'!$E$729:$E$1448,Calculations!$A61)</f>
        <v>0.39715693731884333</v>
      </c>
      <c r="L61" s="1">
        <f>SUMIFS('ReEDs Generation Data'!Q$729:Q$1448,'ReEDs Generation Data'!$E$729:$E$1448,Calculations!$A61)</f>
        <v>0.39277882148839899</v>
      </c>
      <c r="M61" s="1">
        <f>SUMIFS('ReEDs Generation Data'!R$729:R$1448,'ReEDs Generation Data'!$E$729:$E$1448,Calculations!$A61)</f>
        <v>0.3884203608849075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0.1367573172350236</v>
      </c>
      <c r="C62" s="1">
        <f>SUMIFS('ReEDs Generation Data'!H$729:H$1448,'ReEDs Generation Data'!$E$729:$E$1448,Calculations!$A62)</f>
        <v>0.12477535173325321</v>
      </c>
      <c r="D62" s="1">
        <f>SUMIFS('ReEDs Generation Data'!I$729:I$1448,'ReEDs Generation Data'!$E$729:$E$1448,Calculations!$A62)</f>
        <v>0.10968705757756872</v>
      </c>
      <c r="E62" s="1">
        <f>SUMIFS('ReEDs Generation Data'!J$729:J$1448,'ReEDs Generation Data'!$E$729:$E$1448,Calculations!$A62)</f>
        <v>9.4092095373235318E-2</v>
      </c>
      <c r="F62" s="1">
        <f>SUMIFS('ReEDs Generation Data'!K$729:K$1448,'ReEDs Generation Data'!$E$729:$E$1448,Calculations!$A62)</f>
        <v>9.5474714719889539E-2</v>
      </c>
      <c r="G62" s="1">
        <f>SUMIFS('ReEDs Generation Data'!L$729:L$1448,'ReEDs Generation Data'!$E$729:$E$1448,Calculations!$A62)</f>
        <v>9.691458927305821E-2</v>
      </c>
      <c r="H62" s="1">
        <f>SUMIFS('ReEDs Generation Data'!M$729:M$1448,'ReEDs Generation Data'!$E$729:$E$1448,Calculations!$A62)</f>
        <v>9.6380309751048568E-2</v>
      </c>
      <c r="I62" s="1">
        <f>SUMIFS('ReEDs Generation Data'!N$729:N$1448,'ReEDs Generation Data'!$E$729:$E$1448,Calculations!$A62)</f>
        <v>9.5852116492761111E-2</v>
      </c>
      <c r="J62" s="1">
        <f>SUMIFS('ReEDs Generation Data'!O$729:O$1448,'ReEDs Generation Data'!$E$729:$E$1448,Calculations!$A62)</f>
        <v>9.6034656981789479E-2</v>
      </c>
      <c r="K62" s="1">
        <f>SUMIFS('ReEDs Generation Data'!P$729:P$1448,'ReEDs Generation Data'!$E$729:$E$1448,Calculations!$A62)</f>
        <v>9.6220560020738533E-2</v>
      </c>
      <c r="L62" s="1">
        <f>SUMIFS('ReEDs Generation Data'!Q$729:Q$1448,'ReEDs Generation Data'!$E$729:$E$1448,Calculations!$A62)</f>
        <v>9.6281653599297398E-2</v>
      </c>
      <c r="M62" s="1">
        <f>SUMIFS('ReEDs Generation Data'!R$729:R$1448,'ReEDs Generation Data'!$E$729:$E$1448,Calculations!$A62)</f>
        <v>9.6345446904841939E-2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2.6453437670547288E-2</v>
      </c>
      <c r="C63" s="1">
        <f>SUMIFS('ReEDs Generation Data'!H$729:H$1448,'ReEDs Generation Data'!$E$729:$E$1448,Calculations!$A63)</f>
        <v>2.9030068603975452E-2</v>
      </c>
      <c r="D63" s="1">
        <f>SUMIFS('ReEDs Generation Data'!I$729:I$1448,'ReEDs Generation Data'!$E$729:$E$1448,Calculations!$A63)</f>
        <v>2.9688207260819548E-2</v>
      </c>
      <c r="E63" s="1">
        <f>SUMIFS('ReEDs Generation Data'!J$729:J$1448,'ReEDs Generation Data'!$E$729:$E$1448,Calculations!$A63)</f>
        <v>3.0447839616825206E-2</v>
      </c>
      <c r="F63" s="1">
        <f>SUMIFS('ReEDs Generation Data'!K$729:K$1448,'ReEDs Generation Data'!$E$729:$E$1448,Calculations!$A63)</f>
        <v>3.1043587964542825E-2</v>
      </c>
      <c r="G63" s="1">
        <f>SUMIFS('ReEDs Generation Data'!L$729:L$1448,'ReEDs Generation Data'!$E$729:$E$1448,Calculations!$A63)</f>
        <v>3.1656906142716247E-2</v>
      </c>
      <c r="H63" s="1">
        <f>SUMIFS('ReEDs Generation Data'!M$729:M$1448,'ReEDs Generation Data'!$E$729:$E$1448,Calculations!$A63)</f>
        <v>3.0638956614765171E-2</v>
      </c>
      <c r="I63" s="1">
        <f>SUMIFS('ReEDs Generation Data'!N$729:N$1448,'ReEDs Generation Data'!$E$729:$E$1448,Calculations!$A63)</f>
        <v>2.9674818071304197E-2</v>
      </c>
      <c r="J63" s="1">
        <f>SUMIFS('ReEDs Generation Data'!O$729:O$1448,'ReEDs Generation Data'!$E$729:$E$1448,Calculations!$A63)</f>
        <v>3.0071140568578736E-2</v>
      </c>
      <c r="K63" s="1">
        <f>SUMIFS('ReEDs Generation Data'!P$729:P$1448,'ReEDs Generation Data'!$E$729:$E$1448,Calculations!$A63)</f>
        <v>3.0459556962757171E-2</v>
      </c>
      <c r="L63" s="1">
        <f>SUMIFS('ReEDs Generation Data'!Q$729:Q$1448,'ReEDs Generation Data'!$E$729:$E$1448,Calculations!$A63)</f>
        <v>3.0175354376752197E-2</v>
      </c>
      <c r="M63" s="1">
        <f>SUMIFS('ReEDs Generation Data'!R$729:R$1448,'ReEDs Generation Data'!$E$729:$E$1448,Calculations!$A63)</f>
        <v>2.9897992811739674E-2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3.6468264673016754E-2</v>
      </c>
      <c r="C64" s="1">
        <f>SUMIFS('ReEDs Generation Data'!H$729:H$1448,'ReEDs Generation Data'!$E$729:$E$1448,Calculations!$A64)</f>
        <v>3.8877030757851191E-2</v>
      </c>
      <c r="D64" s="1">
        <f>SUMIFS('ReEDs Generation Data'!I$729:I$1448,'ReEDs Generation Data'!$E$729:$E$1448,Calculations!$A64)</f>
        <v>4.2871773645245248E-2</v>
      </c>
      <c r="E64" s="1">
        <f>SUMIFS('ReEDs Generation Data'!J$729:J$1448,'ReEDs Generation Data'!$E$729:$E$1448,Calculations!$A64)</f>
        <v>4.707926577541495E-2</v>
      </c>
      <c r="F64" s="1">
        <f>SUMIFS('ReEDs Generation Data'!K$729:K$1448,'ReEDs Generation Data'!$E$729:$E$1448,Calculations!$A64)</f>
        <v>4.785010527453705E-2</v>
      </c>
      <c r="G64" s="1">
        <f>SUMIFS('ReEDs Generation Data'!L$729:L$1448,'ReEDs Generation Data'!$E$729:$E$1448,Calculations!$A64)</f>
        <v>4.8650932344623352E-2</v>
      </c>
      <c r="H64" s="1">
        <f>SUMIFS('ReEDs Generation Data'!M$729:M$1448,'ReEDs Generation Data'!$E$729:$E$1448,Calculations!$A64)</f>
        <v>5.536552805442424E-2</v>
      </c>
      <c r="I64" s="1">
        <f>SUMIFS('ReEDs Generation Data'!N$729:N$1448,'ReEDs Generation Data'!$E$729:$E$1448,Calculations!$A64)</f>
        <v>6.2050583218263511E-2</v>
      </c>
      <c r="J64" s="1">
        <f>SUMIFS('ReEDs Generation Data'!O$729:O$1448,'ReEDs Generation Data'!$E$729:$E$1448,Calculations!$A64)</f>
        <v>6.2134482512442538E-2</v>
      </c>
      <c r="K64" s="1">
        <f>SUMIFS('ReEDs Generation Data'!P$729:P$1448,'ReEDs Generation Data'!$E$729:$E$1448,Calculations!$A64)</f>
        <v>6.2219451777022775E-2</v>
      </c>
      <c r="L64" s="1">
        <f>SUMIFS('ReEDs Generation Data'!Q$729:Q$1448,'ReEDs Generation Data'!$E$729:$E$1448,Calculations!$A64)</f>
        <v>6.3877318707267261E-2</v>
      </c>
      <c r="M64" s="1">
        <f>SUMIFS('ReEDs Generation Data'!R$729:R$1448,'ReEDs Generation Data'!$E$729:$E$1448,Calculations!$A64)</f>
        <v>6.54985533788255E-2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2.4734921508208709E-3</v>
      </c>
      <c r="C65" s="1">
        <f>SUMIFS('ReEDs Generation Data'!H$729:H$1448,'ReEDs Generation Data'!$E$729:$E$1448,Calculations!$A65)</f>
        <v>2.7254044713371597E-3</v>
      </c>
      <c r="D65" s="1">
        <f>SUMIFS('ReEDs Generation Data'!I$729:I$1448,'ReEDs Generation Data'!$E$729:$E$1448,Calculations!$A65)</f>
        <v>3.1118612137182298E-3</v>
      </c>
      <c r="E65" s="1">
        <f>SUMIFS('ReEDs Generation Data'!J$729:J$1448,'ReEDs Generation Data'!$E$729:$E$1448,Calculations!$A65)</f>
        <v>3.5146580524972504E-3</v>
      </c>
      <c r="F65" s="1">
        <f>SUMIFS('ReEDs Generation Data'!K$729:K$1448,'ReEDs Generation Data'!$E$729:$E$1448,Calculations!$A65)</f>
        <v>3.9568656177379324E-3</v>
      </c>
      <c r="G65" s="1">
        <f>SUMIFS('ReEDs Generation Data'!L$729:L$1448,'ReEDs Generation Data'!$E$729:$E$1448,Calculations!$A65)</f>
        <v>4.4145064011416602E-3</v>
      </c>
      <c r="H65" s="1">
        <f>SUMIFS('ReEDs Generation Data'!M$729:M$1448,'ReEDs Generation Data'!$E$729:$E$1448,Calculations!$A65)</f>
        <v>4.8611053996438546E-3</v>
      </c>
      <c r="I65" s="1">
        <f>SUMIFS('ReEDs Generation Data'!N$729:N$1448,'ReEDs Generation Data'!$E$729:$E$1448,Calculations!$A65)</f>
        <v>5.3037351401103829E-3</v>
      </c>
      <c r="J65" s="1">
        <f>SUMIFS('ReEDs Generation Data'!O$729:O$1448,'ReEDs Generation Data'!$E$729:$E$1448,Calculations!$A65)</f>
        <v>6.0436026800951689E-3</v>
      </c>
      <c r="K65" s="1">
        <f>SUMIFS('ReEDs Generation Data'!P$729:P$1448,'ReEDs Generation Data'!$E$729:$E$1448,Calculations!$A65)</f>
        <v>6.784228967103902E-3</v>
      </c>
      <c r="L65" s="1">
        <f>SUMIFS('ReEDs Generation Data'!Q$729:Q$1448,'ReEDs Generation Data'!$E$729:$E$1448,Calculations!$A65)</f>
        <v>7.8753951976002611E-3</v>
      </c>
      <c r="M65" s="1">
        <f>SUMIFS('ReEDs Generation Data'!R$729:R$1448,'ReEDs Generation Data'!$E$729:$E$1448,Calculations!$A65)</f>
        <v>8.9596769471905133E-3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2.1291623213147548E-5</v>
      </c>
      <c r="C67" s="1">
        <f>SUMIFS('ReEDs Generation Data'!H$729:H$1448,'ReEDs Generation Data'!$E$729:$E$1448,Calculations!$A67)</f>
        <v>4.0901772735245149E-5</v>
      </c>
      <c r="D67" s="1">
        <f>SUMIFS('ReEDs Generation Data'!I$729:I$1448,'ReEDs Generation Data'!$E$729:$E$1448,Calculations!$A67)</f>
        <v>2.2174279561340292E-5</v>
      </c>
      <c r="E67" s="1">
        <f>SUMIFS('ReEDs Generation Data'!J$729:J$1448,'ReEDs Generation Data'!$E$729:$E$1448,Calculations!$A67)</f>
        <v>2.7779508512143604E-6</v>
      </c>
      <c r="F67" s="1">
        <f>SUMIFS('ReEDs Generation Data'!K$729:K$1448,'ReEDs Generation Data'!$E$729:$E$1448,Calculations!$A67)</f>
        <v>1.4132490097997705E-6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1.4299946065876778E-6</v>
      </c>
      <c r="I67" s="1">
        <f>SUMIFS('ReEDs Generation Data'!N$729:N$1448,'ReEDs Generation Data'!$E$729:$E$1448,Calculations!$A67)</f>
        <v>2.8434009339542208E-6</v>
      </c>
      <c r="J67" s="1">
        <f>SUMIFS('ReEDs Generation Data'!O$729:O$1448,'ReEDs Generation Data'!$E$729:$E$1448,Calculations!$A67)</f>
        <v>1.4259789847674745E-6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1.4451829739835363E-3</v>
      </c>
      <c r="C70" s="1">
        <f>SUMIFS('ReEDs Generation Data'!H$729:H$1448,'ReEDs Generation Data'!$E$729:$E$1448,Calculations!$A70)</f>
        <v>1.1977852207570091E-3</v>
      </c>
      <c r="D70" s="1">
        <f>SUMIFS('ReEDs Generation Data'!I$729:I$1448,'ReEDs Generation Data'!$E$729:$E$1448,Calculations!$A70)</f>
        <v>1.2149677521385831E-3</v>
      </c>
      <c r="E70" s="1">
        <f>SUMIFS('ReEDs Generation Data'!J$729:J$1448,'ReEDs Generation Data'!$E$729:$E$1448,Calculations!$A70)</f>
        <v>1.2335823705027407E-3</v>
      </c>
      <c r="F70" s="1">
        <f>SUMIFS('ReEDs Generation Data'!K$729:K$1448,'ReEDs Generation Data'!$E$729:$E$1448,Calculations!$A70)</f>
        <v>1.2512179979629566E-3</v>
      </c>
      <c r="G70" s="1">
        <f>SUMIFS('ReEDs Generation Data'!L$729:L$1448,'ReEDs Generation Data'!$E$729:$E$1448,Calculations!$A70)</f>
        <v>1.2696814568221215E-3</v>
      </c>
      <c r="H70" s="1">
        <f>SUMIFS('ReEDs Generation Data'!M$729:M$1448,'ReEDs Generation Data'!$E$729:$E$1448,Calculations!$A70)</f>
        <v>1.237649494421799E-3</v>
      </c>
      <c r="I70" s="1">
        <f>SUMIFS('ReEDs Generation Data'!N$729:N$1448,'ReEDs Generation Data'!$E$729:$E$1448,Calculations!$A70)</f>
        <v>1.2066100493448933E-3</v>
      </c>
      <c r="J70" s="1">
        <f>SUMIFS('ReEDs Generation Data'!O$729:O$1448,'ReEDs Generation Data'!$E$729:$E$1448,Calculations!$A70)</f>
        <v>1.2073465989924927E-3</v>
      </c>
      <c r="K70" s="1">
        <f>SUMIFS('ReEDs Generation Data'!P$729:P$1448,'ReEDs Generation Data'!$E$729:$E$1448,Calculations!$A70)</f>
        <v>1.2081331382518185E-3</v>
      </c>
      <c r="L70" s="1">
        <f>SUMIFS('ReEDs Generation Data'!Q$729:Q$1448,'ReEDs Generation Data'!$E$729:$E$1448,Calculations!$A70)</f>
        <v>1.2082857876776251E-3</v>
      </c>
      <c r="M70" s="1">
        <f>SUMIFS('ReEDs Generation Data'!R$729:R$1448,'ReEDs Generation Data'!$E$729:$E$1448,Calculations!$A70)</f>
        <v>1.2084684403961552E-3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4.3907964546570895E-3</v>
      </c>
      <c r="C73" s="1">
        <f>SUMIFS('ReEDs Generation Data'!H$729:H$1448,'ReEDs Generation Data'!$E$729:$E$1448,Calculations!$A73)</f>
        <v>4.2019748447869546E-3</v>
      </c>
      <c r="D73" s="1">
        <f>SUMIFS('ReEDs Generation Data'!I$729:I$1448,'ReEDs Generation Data'!$E$729:$E$1448,Calculations!$A73)</f>
        <v>4.3064219952586901E-3</v>
      </c>
      <c r="E73" s="1">
        <f>SUMIFS('ReEDs Generation Data'!J$729:J$1448,'ReEDs Generation Data'!$E$729:$E$1448,Calculations!$A73)</f>
        <v>4.4149313919899791E-3</v>
      </c>
      <c r="F73" s="1">
        <f>SUMIFS('ReEDs Generation Data'!K$729:K$1448,'ReEDs Generation Data'!$E$729:$E$1448,Calculations!$A73)</f>
        <v>4.4861991840610353E-3</v>
      </c>
      <c r="G73" s="1">
        <f>SUMIFS('ReEDs Generation Data'!L$729:L$1448,'ReEDs Generation Data'!$E$729:$E$1448,Calculations!$A73)</f>
        <v>4.5601884098329451E-3</v>
      </c>
      <c r="H73" s="1">
        <f>SUMIFS('ReEDs Generation Data'!M$729:M$1448,'ReEDs Generation Data'!$E$729:$E$1448,Calculations!$A73)</f>
        <v>4.530657024819403E-3</v>
      </c>
      <c r="I73" s="1">
        <f>SUMIFS('ReEDs Generation Data'!N$729:N$1448,'ReEDs Generation Data'!$E$729:$E$1448,Calculations!$A73)</f>
        <v>4.5016986556479484E-3</v>
      </c>
      <c r="J73" s="1">
        <f>SUMIFS('ReEDs Generation Data'!O$729:O$1448,'ReEDs Generation Data'!$E$729:$E$1448,Calculations!$A73)</f>
        <v>4.5088559795438791E-3</v>
      </c>
      <c r="K73" s="1">
        <f>SUMIFS('ReEDs Generation Data'!P$729:P$1448,'ReEDs Generation Data'!$E$729:$E$1448,Calculations!$A73)</f>
        <v>4.5161079110923718E-3</v>
      </c>
      <c r="L73" s="1">
        <f>SUMIFS('ReEDs Generation Data'!Q$729:Q$1448,'ReEDs Generation Data'!$E$729:$E$1448,Calculations!$A73)</f>
        <v>4.5386831262592374E-3</v>
      </c>
      <c r="M73" s="1">
        <f>SUMIFS('ReEDs Generation Data'!R$729:R$1448,'ReEDs Generation Data'!$E$729:$E$1448,Calculations!$A73)</f>
        <v>4.5614307114595553E-3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1.8457543080014075E-2</v>
      </c>
      <c r="G1015" s="44">
        <f>G289/SUMIFS(G$3:G$722,$B$3:$B$722,$B1015)*SUMIFS(Calculations!$E$3:$E$53,Calculations!$A$3:$A$53,$B1015)</f>
        <v>1.8279023032684787E-2</v>
      </c>
      <c r="H1015" s="44">
        <f>H289/SUMIFS(H$3:H$722,$B$3:$B$722,$B1015)*SUMIFS(Calculations!$E$3:$E$53,Calculations!$A$3:$A$53,$B1015)</f>
        <v>1.8097594854347268E-2</v>
      </c>
      <c r="I1015" s="44">
        <f>I289/SUMIFS(I$3:I$722,$B$3:$B$722,$B1015)*SUMIFS(Calculations!$E$3:$E$53,Calculations!$A$3:$A$53,$B1015)</f>
        <v>1.649057808819096E-2</v>
      </c>
      <c r="J1015" s="44">
        <f>J289/SUMIFS(J$3:J$722,$B$3:$B$722,$B1015)*SUMIFS(Calculations!$E$3:$E$53,Calculations!$A$3:$A$53,$B1015)</f>
        <v>1.4880509427699938E-2</v>
      </c>
      <c r="K1015" s="44">
        <f>K289/SUMIFS(K$3:K$722,$B$3:$B$722,$B1015)*SUMIFS(Calculations!$E$3:$E$53,Calculations!$A$3:$A$53,$B1015)</f>
        <v>1.4748244414146587E-2</v>
      </c>
      <c r="L1015" s="44">
        <f>L289/SUMIFS(L$3:L$722,$B$3:$B$722,$B1015)*SUMIFS(Calculations!$E$3:$E$53,Calculations!$A$3:$A$53,$B1015)</f>
        <v>1.4619986713962861E-2</v>
      </c>
      <c r="M1015" s="44">
        <f>M289/SUMIFS(M$3:M$722,$B$3:$B$722,$B1015)*SUMIFS(Calculations!$E$3:$E$53,Calculations!$A$3:$A$53,$B1015)</f>
        <v>1.4594847629494643E-2</v>
      </c>
      <c r="N1015" s="44">
        <f>N289/SUMIFS(N$3:N$722,$B$3:$B$722,$B1015)*SUMIFS(Calculations!$E$3:$E$53,Calculations!$A$3:$A$53,$B1015)</f>
        <v>1.4569799158203235E-2</v>
      </c>
      <c r="O1015" s="44">
        <f>O289/SUMIFS(O$3:O$722,$B$3:$B$722,$B1015)*SUMIFS(Calculations!$E$3:$E$53,Calculations!$A$3:$A$53,$B1015)</f>
        <v>1.4412151545278076E-2</v>
      </c>
      <c r="P1015" s="44">
        <f>P289/SUMIFS(P$3:P$722,$B$3:$B$722,$B1015)*SUMIFS(Calculations!$E$3:$E$53,Calculations!$A$3:$A$53,$B1015)</f>
        <v>1.4257858310692919E-2</v>
      </c>
      <c r="Q1015" s="44">
        <f>Q289/SUMIFS(Q$3:Q$722,$B$3:$B$722,$B1015)*SUMIFS(Calculations!$E$3:$E$53,Calculations!$A$3:$A$53,$B1015)</f>
        <v>1.4102913079888566E-2</v>
      </c>
      <c r="R1015" s="44">
        <f>R289/SUMIFS(R$3:R$722,$B$3:$B$722,$B1015)*SUMIFS(Calculations!$E$3:$E$53,Calculations!$A$3:$A$53,$B1015)</f>
        <v>1.3951670414464537E-2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4.0265185123676659E-4</v>
      </c>
      <c r="G1018" s="44">
        <f>G292/SUMIFS(G$3:G$722,$B$3:$B$722,$B1018)*SUMIFS(Calculations!$E$3:$E$53,Calculations!$A$3:$A$53,$B1018)</f>
        <v>4.0603853906717225E-4</v>
      </c>
      <c r="H1018" s="44">
        <f>H292/SUMIFS(H$3:H$722,$B$3:$B$722,$B1018)*SUMIFS(Calculations!$E$3:$E$53,Calculations!$A$3:$A$53,$B1018)</f>
        <v>4.094803967904952E-4</v>
      </c>
      <c r="I1018" s="44">
        <f>I292/SUMIFS(I$3:I$722,$B$3:$B$722,$B1018)*SUMIFS(Calculations!$E$3:$E$53,Calculations!$A$3:$A$53,$B1018)</f>
        <v>4.0964419994654762E-4</v>
      </c>
      <c r="J1018" s="44">
        <f>J292/SUMIFS(J$3:J$722,$B$3:$B$722,$B1018)*SUMIFS(Calculations!$E$3:$E$53,Calculations!$A$3:$A$53,$B1018)</f>
        <v>4.0980831418207007E-4</v>
      </c>
      <c r="K1018" s="44">
        <f>K292/SUMIFS(K$3:K$722,$B$3:$B$722,$B1018)*SUMIFS(Calculations!$E$3:$E$53,Calculations!$A$3:$A$53,$B1018)</f>
        <v>4.0379019910198431E-4</v>
      </c>
      <c r="L1018" s="44">
        <f>L292/SUMIFS(L$3:L$722,$B$3:$B$722,$B1018)*SUMIFS(Calculations!$E$3:$E$53,Calculations!$A$3:$A$53,$B1018)</f>
        <v>3.9795441850607149E-4</v>
      </c>
      <c r="M1018" s="44">
        <f>M292/SUMIFS(M$3:M$722,$B$3:$B$722,$B1018)*SUMIFS(Calculations!$E$3:$E$53,Calculations!$A$3:$A$53,$B1018)</f>
        <v>3.9723591541224315E-4</v>
      </c>
      <c r="N1018" s="44">
        <f>N292/SUMIFS(N$3:N$722,$B$3:$B$722,$B1018)*SUMIFS(Calculations!$E$3:$E$53,Calculations!$A$3:$A$53,$B1018)</f>
        <v>3.9652000214414855E-4</v>
      </c>
      <c r="O1018" s="44">
        <f>O292/SUMIFS(O$3:O$722,$B$3:$B$722,$B1018)*SUMIFS(Calculations!$E$3:$E$53,Calculations!$A$3:$A$53,$B1018)</f>
        <v>3.9225612289529253E-4</v>
      </c>
      <c r="P1018" s="44">
        <f>P292/SUMIFS(P$3:P$722,$B$3:$B$722,$B1018)*SUMIFS(Calculations!$E$3:$E$53,Calculations!$A$3:$A$53,$B1018)</f>
        <v>3.8808296918253153E-4</v>
      </c>
      <c r="Q1018" s="44">
        <f>Q292/SUMIFS(Q$3:Q$722,$B$3:$B$722,$B1018)*SUMIFS(Calculations!$E$3:$E$53,Calculations!$A$3:$A$53,$B1018)</f>
        <v>3.8378810441661509E-4</v>
      </c>
      <c r="R1018" s="44">
        <f>R292/SUMIFS(R$3:R$722,$B$3:$B$722,$B1018)*SUMIFS(Calculations!$E$3:$E$53,Calculations!$A$3:$A$53,$B1018)</f>
        <v>3.7959586957685338E-4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1.8567138266433222E-3</v>
      </c>
      <c r="G1019" s="44">
        <f>G293/SUMIFS(G$3:G$722,$B$3:$B$722,$B1019)*SUMIFS(Calculations!$E$3:$E$53,Calculations!$A$3:$A$53,$B1019)</f>
        <v>1.561433730742693E-3</v>
      </c>
      <c r="H1019" s="44">
        <f>H293/SUMIFS(H$3:H$722,$B$3:$B$722,$B1019)*SUMIFS(Calculations!$E$3:$E$53,Calculations!$A$3:$A$53,$B1019)</f>
        <v>1.261343456848906E-3</v>
      </c>
      <c r="I1019" s="44">
        <f>I293/SUMIFS(I$3:I$722,$B$3:$B$722,$B1019)*SUMIFS(Calculations!$E$3:$E$53,Calculations!$A$3:$A$53,$B1019)</f>
        <v>8.1167178129569473E-4</v>
      </c>
      <c r="J1019" s="44">
        <f>J293/SUMIFS(J$3:J$722,$B$3:$B$722,$B1019)*SUMIFS(Calculations!$E$3:$E$53,Calculations!$A$3:$A$53,$B1019)</f>
        <v>3.6114613180269583E-4</v>
      </c>
      <c r="K1019" s="44">
        <f>K293/SUMIFS(K$3:K$722,$B$3:$B$722,$B1019)*SUMIFS(Calculations!$E$3:$E$53,Calculations!$A$3:$A$53,$B1019)</f>
        <v>4.2935910339741051E-4</v>
      </c>
      <c r="L1019" s="44">
        <f>L293/SUMIFS(L$3:L$722,$B$3:$B$722,$B1019)*SUMIFS(Calculations!$E$3:$E$53,Calculations!$A$3:$A$53,$B1019)</f>
        <v>4.9550538520236364E-4</v>
      </c>
      <c r="M1019" s="44">
        <f>M293/SUMIFS(M$3:M$722,$B$3:$B$722,$B1019)*SUMIFS(Calculations!$E$3:$E$53,Calculations!$A$3:$A$53,$B1019)</f>
        <v>3.3346414135232086E-4</v>
      </c>
      <c r="N1019" s="44">
        <f>N293/SUMIFS(N$3:N$722,$B$3:$B$722,$B1019)*SUMIFS(Calculations!$E$3:$E$53,Calculations!$A$3:$A$53,$B1019)</f>
        <v>1.7200697095560847E-4</v>
      </c>
      <c r="O1019" s="44">
        <f>O293/SUMIFS(O$3:O$722,$B$3:$B$722,$B1019)*SUMIFS(Calculations!$E$3:$E$53,Calculations!$A$3:$A$53,$B1019)</f>
        <v>5.5304689796059322E-4</v>
      </c>
      <c r="P1019" s="44">
        <f>P293/SUMIFS(P$3:P$722,$B$3:$B$722,$B1019)*SUMIFS(Calculations!$E$3:$E$53,Calculations!$A$3:$A$53,$B1019)</f>
        <v>9.2597917237188983E-4</v>
      </c>
      <c r="Q1019" s="44">
        <f>Q293/SUMIFS(Q$3:Q$722,$B$3:$B$722,$B1019)*SUMIFS(Calculations!$E$3:$E$53,Calculations!$A$3:$A$53,$B1019)</f>
        <v>9.03412288623568E-4</v>
      </c>
      <c r="R1019" s="44">
        <f>R293/SUMIFS(R$3:R$722,$B$3:$B$722,$B1019)*SUMIFS(Calculations!$E$3:$E$53,Calculations!$A$3:$A$53,$B1019)</f>
        <v>8.8138466227655318E-4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1.8292757017133298E-3</v>
      </c>
      <c r="G1020" s="44">
        <f>G294/SUMIFS(G$3:G$722,$B$3:$B$722,$B1020)*SUMIFS(Calculations!$E$3:$E$53,Calculations!$A$3:$A$53,$B1020)</f>
        <v>1.9182353058025134E-3</v>
      </c>
      <c r="H1020" s="44">
        <f>H294/SUMIFS(H$3:H$722,$B$3:$B$722,$B1020)*SUMIFS(Calculations!$E$3:$E$53,Calculations!$A$3:$A$53,$B1020)</f>
        <v>2.0086440814945593E-3</v>
      </c>
      <c r="I1020" s="44">
        <f>I294/SUMIFS(I$3:I$722,$B$3:$B$722,$B1020)*SUMIFS(Calculations!$E$3:$E$53,Calculations!$A$3:$A$53,$B1020)</f>
        <v>2.0105917962300718E-3</v>
      </c>
      <c r="J1020" s="44">
        <f>J294/SUMIFS(J$3:J$722,$B$3:$B$722,$B1020)*SUMIFS(Calculations!$E$3:$E$53,Calculations!$A$3:$A$53,$B1020)</f>
        <v>2.0125432098812971E-3</v>
      </c>
      <c r="K1020" s="44">
        <f>K294/SUMIFS(K$3:K$722,$B$3:$B$722,$B1020)*SUMIFS(Calculations!$E$3:$E$53,Calculations!$A$3:$A$53,$B1020)</f>
        <v>1.9816225789832274E-3</v>
      </c>
      <c r="L1020" s="44">
        <f>L294/SUMIFS(L$3:L$722,$B$3:$B$722,$B1020)*SUMIFS(Calculations!$E$3:$E$53,Calculations!$A$3:$A$53,$B1020)</f>
        <v>1.9516387692010842E-3</v>
      </c>
      <c r="M1020" s="44">
        <f>M294/SUMIFS(M$3:M$722,$B$3:$B$722,$B1020)*SUMIFS(Calculations!$E$3:$E$53,Calculations!$A$3:$A$53,$B1020)</f>
        <v>1.9481399282190114E-3</v>
      </c>
      <c r="N1020" s="44">
        <f>N294/SUMIFS(N$3:N$722,$B$3:$B$722,$B1020)*SUMIFS(Calculations!$E$3:$E$53,Calculations!$A$3:$A$53,$B1020)</f>
        <v>1.9446536987183531E-3</v>
      </c>
      <c r="O1020" s="44">
        <f>O294/SUMIFS(O$3:O$722,$B$3:$B$722,$B1020)*SUMIFS(Calculations!$E$3:$E$53,Calculations!$A$3:$A$53,$B1020)</f>
        <v>1.9237314111592873E-3</v>
      </c>
      <c r="P1020" s="44">
        <f>P294/SUMIFS(P$3:P$722,$B$3:$B$722,$B1020)*SUMIFS(Calculations!$E$3:$E$53,Calculations!$A$3:$A$53,$B1020)</f>
        <v>1.9032543017219142E-3</v>
      </c>
      <c r="Q1020" s="44">
        <f>Q294/SUMIFS(Q$3:Q$722,$B$3:$B$722,$B1020)*SUMIFS(Calculations!$E$3:$E$53,Calculations!$A$3:$A$53,$B1020)</f>
        <v>1.968421490233567E-3</v>
      </c>
      <c r="R1020" s="44">
        <f>R294/SUMIFS(R$3:R$722,$B$3:$B$722,$B1020)*SUMIFS(Calculations!$E$3:$E$53,Calculations!$A$3:$A$53,$B1020)</f>
        <v>2.0320314460710405E-3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3.8888874839046171E-3</v>
      </c>
      <c r="G1021" s="44">
        <f>G295/SUMIFS(G$3:G$722,$B$3:$B$722,$B1021)*SUMIFS(Calculations!$E$3:$E$53,Calculations!$A$3:$A$53,$B1021)</f>
        <v>4.1909221473230467E-3</v>
      </c>
      <c r="H1021" s="44">
        <f>H295/SUMIFS(H$3:H$722,$B$3:$B$722,$B1021)*SUMIFS(Calculations!$E$3:$E$53,Calculations!$A$3:$A$53,$B1021)</f>
        <v>4.4978770221316628E-3</v>
      </c>
      <c r="I1021" s="44">
        <f>I295/SUMIFS(I$3:I$722,$B$3:$B$722,$B1021)*SUMIFS(Calculations!$E$3:$E$53,Calculations!$A$3:$A$53,$B1021)</f>
        <v>7.4950800269184053E-3</v>
      </c>
      <c r="J1021" s="44">
        <f>J295/SUMIFS(J$3:J$722,$B$3:$B$722,$B1021)*SUMIFS(Calculations!$E$3:$E$53,Calculations!$A$3:$A$53,$B1021)</f>
        <v>1.0497975036333172E-2</v>
      </c>
      <c r="K1021" s="44">
        <f>K295/SUMIFS(K$3:K$722,$B$3:$B$722,$B1021)*SUMIFS(Calculations!$E$3:$E$53,Calculations!$A$3:$A$53,$B1021)</f>
        <v>1.072230087665042E-2</v>
      </c>
      <c r="L1021" s="44">
        <f>L295/SUMIFS(L$3:L$722,$B$3:$B$722,$B1021)*SUMIFS(Calculations!$E$3:$E$53,Calculations!$A$3:$A$53,$B1021)</f>
        <v>1.0939830180870138E-2</v>
      </c>
      <c r="M1021" s="44">
        <f>M295/SUMIFS(M$3:M$722,$B$3:$B$722,$B1021)*SUMIFS(Calculations!$E$3:$E$53,Calculations!$A$3:$A$53,$B1021)</f>
        <v>1.1142845145476978E-2</v>
      </c>
      <c r="N1021" s="44">
        <f>N295/SUMIFS(N$3:N$722,$B$3:$B$722,$B1021)*SUMIFS(Calculations!$E$3:$E$53,Calculations!$A$3:$A$53,$B1021)</f>
        <v>1.1345128347918594E-2</v>
      </c>
      <c r="O1021" s="44">
        <f>O295/SUMIFS(O$3:O$722,$B$3:$B$722,$B1021)*SUMIFS(Calculations!$E$3:$E$53,Calculations!$A$3:$A$53,$B1021)</f>
        <v>1.1101337922138698E-2</v>
      </c>
      <c r="P1021" s="44">
        <f>P295/SUMIFS(P$3:P$722,$B$3:$B$722,$B1021)*SUMIFS(Calculations!$E$3:$E$53,Calculations!$A$3:$A$53,$B1021)</f>
        <v>1.0862734795478416E-2</v>
      </c>
      <c r="Q1021" s="44">
        <f>Q295/SUMIFS(Q$3:Q$722,$B$3:$B$722,$B1021)*SUMIFS(Calculations!$E$3:$E$53,Calculations!$A$3:$A$53,$B1021)</f>
        <v>1.0698079651738189E-2</v>
      </c>
      <c r="R1021" s="44">
        <f>R295/SUMIFS(R$3:R$722,$B$3:$B$722,$B1021)*SUMIFS(Calculations!$E$3:$E$53,Calculations!$A$3:$A$53,$B1021)</f>
        <v>1.0537359101090892E-2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5.7063862661654349E-5</v>
      </c>
      <c r="G1022" s="44">
        <f>G296/SUMIFS(G$3:G$722,$B$3:$B$722,$B1022)*SUMIFS(Calculations!$E$3:$E$53,Calculations!$A$3:$A$53,$B1022)</f>
        <v>5.7281297689965197E-5</v>
      </c>
      <c r="H1022" s="44">
        <f>H296/SUMIFS(H$3:H$722,$B$3:$B$722,$B1022)*SUMIFS(Calculations!$E$3:$E$53,Calculations!$A$3:$A$53,$B1022)</f>
        <v>5.7502274782921229E-5</v>
      </c>
      <c r="I1022" s="44">
        <f>I296/SUMIFS(I$3:I$722,$B$3:$B$722,$B1022)*SUMIFS(Calculations!$E$3:$E$53,Calculations!$A$3:$A$53,$B1022)</f>
        <v>6.2990509931404412E-5</v>
      </c>
      <c r="J1022" s="44">
        <f>J296/SUMIFS(J$3:J$722,$B$3:$B$722,$B1022)*SUMIFS(Calculations!$E$3:$E$53,Calculations!$A$3:$A$53,$B1022)</f>
        <v>6.8489167817291423E-5</v>
      </c>
      <c r="K1022" s="44">
        <f>K296/SUMIFS(K$3:K$722,$B$3:$B$722,$B1022)*SUMIFS(Calculations!$E$3:$E$53,Calculations!$A$3:$A$53,$B1022)</f>
        <v>6.55608077126314E-5</v>
      </c>
      <c r="L1022" s="44">
        <f>L296/SUMIFS(L$3:L$722,$B$3:$B$722,$B1022)*SUMIFS(Calculations!$E$3:$E$53,Calculations!$A$3:$A$53,$B1022)</f>
        <v>6.2721169910893526E-5</v>
      </c>
      <c r="M1022" s="44">
        <f>M296/SUMIFS(M$3:M$722,$B$3:$B$722,$B1022)*SUMIFS(Calculations!$E$3:$E$53,Calculations!$A$3:$A$53,$B1022)</f>
        <v>5.3778317777746689E-5</v>
      </c>
      <c r="N1022" s="44">
        <f>N296/SUMIFS(N$3:N$722,$B$3:$B$722,$B1022)*SUMIFS(Calculations!$E$3:$E$53,Calculations!$A$3:$A$53,$B1022)</f>
        <v>4.4867699922762166E-5</v>
      </c>
      <c r="O1022" s="44">
        <f>O296/SUMIFS(O$3:O$722,$B$3:$B$722,$B1022)*SUMIFS(Calculations!$E$3:$E$53,Calculations!$A$3:$A$53,$B1022)</f>
        <v>4.3196154761275163E-5</v>
      </c>
      <c r="P1022" s="44">
        <f>P296/SUMIFS(P$3:P$722,$B$3:$B$722,$B1022)*SUMIFS(Calculations!$E$3:$E$53,Calculations!$A$3:$A$53,$B1022)</f>
        <v>4.1560176233370435E-5</v>
      </c>
      <c r="Q1022" s="44">
        <f>Q296/SUMIFS(Q$3:Q$722,$B$3:$B$722,$B1022)*SUMIFS(Calculations!$E$3:$E$53,Calculations!$A$3:$A$53,$B1022)</f>
        <v>4.462576078415721E-5</v>
      </c>
      <c r="R1022" s="44">
        <f>R296/SUMIFS(R$3:R$722,$B$3:$B$722,$B1022)*SUMIFS(Calculations!$E$3:$E$53,Calculations!$A$3:$A$53,$B1022)</f>
        <v>4.7618090242358708E-5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9.7132403475050279E-3</v>
      </c>
      <c r="G1023" s="44">
        <f>G297/SUMIFS(G$3:G$722,$B$3:$B$722,$B1023)*SUMIFS(Calculations!$E$3:$E$53,Calculations!$A$3:$A$53,$B1023)</f>
        <v>9.7917165655572441E-3</v>
      </c>
      <c r="H1023" s="44">
        <f>H297/SUMIFS(H$3:H$722,$B$3:$B$722,$B1023)*SUMIFS(Calculations!$E$3:$E$53,Calculations!$A$3:$A$53,$B1023)</f>
        <v>9.8714711785378717E-3</v>
      </c>
      <c r="I1023" s="44">
        <f>I297/SUMIFS(I$3:I$722,$B$3:$B$722,$B1023)*SUMIFS(Calculations!$E$3:$E$53,Calculations!$A$3:$A$53,$B1023)</f>
        <v>8.919326215439019E-3</v>
      </c>
      <c r="J1023" s="44">
        <f>J297/SUMIFS(J$3:J$722,$B$3:$B$722,$B1023)*SUMIFS(Calculations!$E$3:$E$53,Calculations!$A$3:$A$53,$B1023)</f>
        <v>7.9653730286303112E-3</v>
      </c>
      <c r="K1023" s="44">
        <f>K297/SUMIFS(K$3:K$722,$B$3:$B$722,$B1023)*SUMIFS(Calculations!$E$3:$E$53,Calculations!$A$3:$A$53,$B1023)</f>
        <v>7.8428510981091246E-3</v>
      </c>
      <c r="L1023" s="44">
        <f>L297/SUMIFS(L$3:L$722,$B$3:$B$722,$B1023)*SUMIFS(Calculations!$E$3:$E$53,Calculations!$A$3:$A$53,$B1023)</f>
        <v>7.7240412888591624E-3</v>
      </c>
      <c r="M1023" s="44">
        <f>M297/SUMIFS(M$3:M$722,$B$3:$B$722,$B1023)*SUMIFS(Calculations!$E$3:$E$53,Calculations!$A$3:$A$53,$B1023)</f>
        <v>7.7100956023563273E-3</v>
      </c>
      <c r="N1023" s="44">
        <f>N297/SUMIFS(N$3:N$722,$B$3:$B$722,$B1023)*SUMIFS(Calculations!$E$3:$E$53,Calculations!$A$3:$A$53,$B1023)</f>
        <v>7.6962001827181603E-3</v>
      </c>
      <c r="O1023" s="44">
        <f>O297/SUMIFS(O$3:O$722,$B$3:$B$722,$B1023)*SUMIFS(Calculations!$E$3:$E$53,Calculations!$A$3:$A$53,$B1023)</f>
        <v>7.6134410077038205E-3</v>
      </c>
      <c r="P1023" s="44">
        <f>P297/SUMIFS(P$3:P$722,$B$3:$B$722,$B1023)*SUMIFS(Calculations!$E$3:$E$53,Calculations!$A$3:$A$53,$B1023)</f>
        <v>7.5324427574440869E-3</v>
      </c>
      <c r="Q1023" s="44">
        <f>Q297/SUMIFS(Q$3:Q$722,$B$3:$B$722,$B1023)*SUMIFS(Calculations!$E$3:$E$53,Calculations!$A$3:$A$53,$B1023)</f>
        <v>7.4413569825765042E-3</v>
      </c>
      <c r="R1023" s="44">
        <f>R297/SUMIFS(R$3:R$722,$B$3:$B$722,$B1023)*SUMIFS(Calculations!$E$3:$E$53,Calculations!$A$3:$A$53,$B1023)</f>
        <v>7.3524477899432642E-3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1.8564783765423183E-4</v>
      </c>
      <c r="G1025" s="44">
        <f>G299/SUMIFS(G$3:G$722,$B$3:$B$722,$B1025)*SUMIFS(Calculations!$E$3:$E$53,Calculations!$A$3:$A$53,$B1025)</f>
        <v>1.8329470114426127E-4</v>
      </c>
      <c r="H1025" s="44">
        <f>H299/SUMIFS(H$3:H$722,$B$3:$B$722,$B1025)*SUMIFS(Calculations!$E$3:$E$53,Calculations!$A$3:$A$53,$B1025)</f>
        <v>1.8090323152070698E-4</v>
      </c>
      <c r="I1025" s="44">
        <f>I299/SUMIFS(I$3:I$722,$B$3:$B$722,$B1025)*SUMIFS(Calculations!$E$3:$E$53,Calculations!$A$3:$A$53,$B1025)</f>
        <v>1.8107484572244225E-4</v>
      </c>
      <c r="J1025" s="44">
        <f>J299/SUMIFS(J$3:J$722,$B$3:$B$722,$B1025)*SUMIFS(Calculations!$E$3:$E$53,Calculations!$A$3:$A$53,$B1025)</f>
        <v>1.8124678583764719E-4</v>
      </c>
      <c r="K1025" s="44">
        <f>K299/SUMIFS(K$3:K$722,$B$3:$B$722,$B1025)*SUMIFS(Calculations!$E$3:$E$53,Calculations!$A$3:$A$53,$B1025)</f>
        <v>1.7845888048509558E-4</v>
      </c>
      <c r="L1025" s="44">
        <f>L299/SUMIFS(L$3:L$722,$B$3:$B$722,$B1025)*SUMIFS(Calculations!$E$3:$E$53,Calculations!$A$3:$A$53,$B1025)</f>
        <v>1.7575544199261827E-4</v>
      </c>
      <c r="M1025" s="44">
        <f>M299/SUMIFS(M$3:M$722,$B$3:$B$722,$B1025)*SUMIFS(Calculations!$E$3:$E$53,Calculations!$A$3:$A$53,$B1025)</f>
        <v>1.7543811713591E-4</v>
      </c>
      <c r="N1025" s="44">
        <f>N299/SUMIFS(N$3:N$722,$B$3:$B$722,$B1025)*SUMIFS(Calculations!$E$3:$E$53,Calculations!$A$3:$A$53,$B1025)</f>
        <v>1.7512193606840308E-4</v>
      </c>
      <c r="O1025" s="44">
        <f>O299/SUMIFS(O$3:O$722,$B$3:$B$722,$B1025)*SUMIFS(Calculations!$E$3:$E$53,Calculations!$A$3:$A$53,$B1025)</f>
        <v>1.7323880587274122E-4</v>
      </c>
      <c r="P1025" s="44">
        <f>P299/SUMIFS(P$3:P$722,$B$3:$B$722,$B1025)*SUMIFS(Calculations!$E$3:$E$53,Calculations!$A$3:$A$53,$B1025)</f>
        <v>1.7139574435317612E-4</v>
      </c>
      <c r="Q1025" s="44">
        <f>Q299/SUMIFS(Q$3:Q$722,$B$3:$B$722,$B1025)*SUMIFS(Calculations!$E$3:$E$53,Calculations!$A$3:$A$53,$B1025)</f>
        <v>1.6932314789461206E-4</v>
      </c>
      <c r="R1025" s="44">
        <f>R299/SUMIFS(R$3:R$722,$B$3:$B$722,$B1025)*SUMIFS(Calculations!$E$3:$E$53,Calculations!$A$3:$A$53,$B1025)</f>
        <v>1.6730007812270386E-4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1.8272178976913748E-5</v>
      </c>
      <c r="G1026" s="44">
        <f>G300/SUMIFS(G$3:G$722,$B$3:$B$722,$B1026)*SUMIFS(Calculations!$E$3:$E$53,Calculations!$A$3:$A$53,$B1026)</f>
        <v>2.0873252705240832E-5</v>
      </c>
      <c r="H1026" s="44">
        <f>H300/SUMIFS(H$3:H$722,$B$3:$B$722,$B1026)*SUMIFS(Calculations!$E$3:$E$53,Calculations!$A$3:$A$53,$B1026)</f>
        <v>2.3516698499210922E-5</v>
      </c>
      <c r="I1026" s="44">
        <f>I300/SUMIFS(I$3:I$722,$B$3:$B$722,$B1026)*SUMIFS(Calculations!$E$3:$E$53,Calculations!$A$3:$A$53,$B1026)</f>
        <v>2.7318739417126806E-5</v>
      </c>
      <c r="J1026" s="44">
        <f>J300/SUMIFS(J$3:J$722,$B$3:$B$722,$B1026)*SUMIFS(Calculations!$E$3:$E$53,Calculations!$A$3:$A$53,$B1026)</f>
        <v>3.1128000811755866E-5</v>
      </c>
      <c r="K1026" s="44">
        <f>K300/SUMIFS(K$3:K$722,$B$3:$B$722,$B1026)*SUMIFS(Calculations!$E$3:$E$53,Calculations!$A$3:$A$53,$B1026)</f>
        <v>3.7250686461427521E-5</v>
      </c>
      <c r="L1026" s="44">
        <f>L300/SUMIFS(L$3:L$722,$B$3:$B$722,$B1026)*SUMIFS(Calculations!$E$3:$E$53,Calculations!$A$3:$A$53,$B1026)</f>
        <v>4.3187869388929607E-5</v>
      </c>
      <c r="M1026" s="44">
        <f>M300/SUMIFS(M$3:M$722,$B$3:$B$722,$B1026)*SUMIFS(Calculations!$E$3:$E$53,Calculations!$A$3:$A$53,$B1026)</f>
        <v>5.5169041689474518E-5</v>
      </c>
      <c r="N1026" s="44">
        <f>N300/SUMIFS(N$3:N$722,$B$3:$B$722,$B1026)*SUMIFS(Calculations!$E$3:$E$53,Calculations!$A$3:$A$53,$B1026)</f>
        <v>6.710702816575485E-5</v>
      </c>
      <c r="O1026" s="44">
        <f>O300/SUMIFS(O$3:O$722,$B$3:$B$722,$B1026)*SUMIFS(Calculations!$E$3:$E$53,Calculations!$A$3:$A$53,$B1026)</f>
        <v>8.7864249888048091E-5</v>
      </c>
      <c r="P1026" s="44">
        <f>P300/SUMIFS(P$3:P$722,$B$3:$B$722,$B1026)*SUMIFS(Calculations!$E$3:$E$53,Calculations!$A$3:$A$53,$B1026)</f>
        <v>1.0817980570971694E-4</v>
      </c>
      <c r="Q1026" s="44">
        <f>Q300/SUMIFS(Q$3:Q$722,$B$3:$B$722,$B1026)*SUMIFS(Calculations!$E$3:$E$53,Calculations!$A$3:$A$53,$B1026)</f>
        <v>1.4025720810742346E-4</v>
      </c>
      <c r="R1026" s="44">
        <f>R300/SUMIFS(R$3:R$722,$B$3:$B$722,$B1026)*SUMIFS(Calculations!$E$3:$E$53,Calculations!$A$3:$A$53,$B1026)</f>
        <v>1.715680901095544E-4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5.9113707636406518E-5</v>
      </c>
      <c r="G1028" s="44">
        <f>G302/SUMIFS(G$3:G$722,$B$3:$B$722,$B1028)*SUMIFS(Calculations!$E$3:$E$53,Calculations!$A$3:$A$53,$B1028)</f>
        <v>5.9591305229422038E-5</v>
      </c>
      <c r="H1028" s="44">
        <f>H302/SUMIFS(H$3:H$722,$B$3:$B$722,$B1028)*SUMIFS(Calculations!$E$3:$E$53,Calculations!$A$3:$A$53,$B1028)</f>
        <v>6.0076682992734836E-5</v>
      </c>
      <c r="I1028" s="44">
        <f>I302/SUMIFS(I$3:I$722,$B$3:$B$722,$B1028)*SUMIFS(Calculations!$E$3:$E$53,Calculations!$A$3:$A$53,$B1028)</f>
        <v>6.0133674854671374E-5</v>
      </c>
      <c r="J1028" s="44">
        <f>J302/SUMIFS(J$3:J$722,$B$3:$B$722,$B1028)*SUMIFS(Calculations!$E$3:$E$53,Calculations!$A$3:$A$53,$B1028)</f>
        <v>6.0190774950164781E-5</v>
      </c>
      <c r="K1028" s="44">
        <f>K302/SUMIFS(K$3:K$722,$B$3:$B$722,$B1028)*SUMIFS(Calculations!$E$3:$E$53,Calculations!$A$3:$A$53,$B1028)</f>
        <v>5.8971232898433159E-5</v>
      </c>
      <c r="L1028" s="44">
        <f>L302/SUMIFS(L$3:L$722,$B$3:$B$722,$B1028)*SUMIFS(Calculations!$E$3:$E$53,Calculations!$A$3:$A$53,$B1028)</f>
        <v>5.77886400522203E-5</v>
      </c>
      <c r="M1028" s="44">
        <f>M302/SUMIFS(M$3:M$722,$B$3:$B$722,$B1028)*SUMIFS(Calculations!$E$3:$E$53,Calculations!$A$3:$A$53,$B1028)</f>
        <v>5.7396039031682242E-5</v>
      </c>
      <c r="N1028" s="44">
        <f>N302/SUMIFS(N$3:N$722,$B$3:$B$722,$B1028)*SUMIFS(Calculations!$E$3:$E$53,Calculations!$A$3:$A$53,$B1028)</f>
        <v>5.7004853131322238E-5</v>
      </c>
      <c r="O1028" s="44">
        <f>O302/SUMIFS(O$3:O$722,$B$3:$B$722,$B1028)*SUMIFS(Calculations!$E$3:$E$53,Calculations!$A$3:$A$53,$B1028)</f>
        <v>1.6814576028850674E-4</v>
      </c>
      <c r="P1028" s="44">
        <f>P302/SUMIFS(P$3:P$722,$B$3:$B$722,$B1028)*SUMIFS(Calculations!$E$3:$E$53,Calculations!$A$3:$A$53,$B1028)</f>
        <v>2.7692184475831442E-4</v>
      </c>
      <c r="Q1028" s="44">
        <f>Q302/SUMIFS(Q$3:Q$722,$B$3:$B$722,$B1028)*SUMIFS(Calculations!$E$3:$E$53,Calculations!$A$3:$A$53,$B1028)</f>
        <v>6.1623216368314341E-4</v>
      </c>
      <c r="R1028" s="44">
        <f>R302/SUMIFS(R$3:R$722,$B$3:$B$722,$B1028)*SUMIFS(Calculations!$E$3:$E$53,Calculations!$A$3:$A$53,$B1028)</f>
        <v>9.4743433604858299E-4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2.1291623213147548E-5</v>
      </c>
      <c r="H1254" s="44">
        <f>H528/SUMIFS(H$3:H$722,$B$3:$B$722,$B1254)*SUMIFS(Calculations!$E$3:$E$53,Calculations!$A$3:$A$53,$B1254)</f>
        <v>4.0901772735245149E-5</v>
      </c>
      <c r="I1254" s="44">
        <f>I528/SUMIFS(I$3:I$722,$B$3:$B$722,$B1254)*SUMIFS(Calculations!$E$3:$E$53,Calculations!$A$3:$A$53,$B1254)</f>
        <v>2.2174279561340292E-5</v>
      </c>
      <c r="J1254" s="44">
        <f>J528/SUMIFS(J$3:J$722,$B$3:$B$722,$B1254)*SUMIFS(Calculations!$E$3:$E$53,Calculations!$A$3:$A$53,$B1254)</f>
        <v>2.7779508512143604E-6</v>
      </c>
      <c r="K1254" s="44">
        <f>K528/SUMIFS(K$3:K$722,$B$3:$B$722,$B1254)*SUMIFS(Calculations!$E$3:$E$53,Calculations!$A$3:$A$53,$B1254)</f>
        <v>1.4132490097997705E-6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1.4299946065876778E-6</v>
      </c>
      <c r="N1254" s="44">
        <f>N528/SUMIFS(N$3:N$722,$B$3:$B$722,$B1254)*SUMIFS(Calculations!$E$3:$E$53,Calculations!$A$3:$A$53,$B1254)</f>
        <v>2.8434009339542208E-6</v>
      </c>
      <c r="O1254" s="44">
        <f>O528/SUMIFS(O$3:O$722,$B$3:$B$722,$B1254)*SUMIFS(Calculations!$E$3:$E$53,Calculations!$A$3:$A$53,$B1254)</f>
        <v>1.4259789847674745E-6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0.12798994075252948</v>
      </c>
      <c r="G1255" s="44">
        <f>G529/SUMIFS(G$3:G$722,$B$3:$B$722,$B1255)*SUMIFS(Calculations!$E$3:$E$53,Calculations!$A$3:$A$53,$B1255)</f>
        <v>0.11328691177640696</v>
      </c>
      <c r="H1255" s="44">
        <f>H529/SUMIFS(H$3:H$722,$B$3:$B$722,$B1255)*SUMIFS(Calculations!$E$3:$E$53,Calculations!$A$3:$A$53,$B1255)</f>
        <v>9.9745032241761844E-2</v>
      </c>
      <c r="I1255" s="44">
        <f>I529/SUMIFS(I$3:I$722,$B$3:$B$722,$B1255)*SUMIFS(Calculations!$E$3:$E$53,Calculations!$A$3:$A$53,$B1255)</f>
        <v>0.10489934405784299</v>
      </c>
      <c r="J1255" s="44">
        <f>J529/SUMIFS(J$3:J$722,$B$3:$B$722,$B1255)*SUMIFS(Calculations!$E$3:$E$53,Calculations!$A$3:$A$53,$B1255)</f>
        <v>0.1102377374739197</v>
      </c>
      <c r="K1255" s="44">
        <f>K529/SUMIFS(K$3:K$722,$B$3:$B$722,$B1255)*SUMIFS(Calculations!$E$3:$E$53,Calculations!$A$3:$A$53,$B1255)</f>
        <v>0.11312694654390998</v>
      </c>
      <c r="L1255" s="44">
        <f>L529/SUMIFS(L$3:L$722,$B$3:$B$722,$B1255)*SUMIFS(Calculations!$E$3:$E$53,Calculations!$A$3:$A$53,$B1255)</f>
        <v>0.11611893478145482</v>
      </c>
      <c r="M1255" s="44">
        <f>M529/SUMIFS(M$3:M$722,$B$3:$B$722,$B1255)*SUMIFS(Calculations!$E$3:$E$53,Calculations!$A$3:$A$53,$B1255)</f>
        <v>0.11345873306961872</v>
      </c>
      <c r="N1255" s="44">
        <f>N529/SUMIFS(N$3:N$722,$B$3:$B$722,$B1255)*SUMIFS(Calculations!$E$3:$E$53,Calculations!$A$3:$A$53,$B1255)</f>
        <v>0.11082939033345796</v>
      </c>
      <c r="O1255" s="44">
        <f>O529/SUMIFS(O$3:O$722,$B$3:$B$722,$B1255)*SUMIFS(Calculations!$E$3:$E$53,Calculations!$A$3:$A$53,$B1255)</f>
        <v>0.10939105060929055</v>
      </c>
      <c r="P1255" s="44">
        <f>P529/SUMIFS(P$3:P$722,$B$3:$B$722,$B1255)*SUMIFS(Calculations!$E$3:$E$53,Calculations!$A$3:$A$53,$B1255)</f>
        <v>0.10794402756806012</v>
      </c>
      <c r="Q1255" s="44">
        <f>Q529/SUMIFS(Q$3:Q$722,$B$3:$B$722,$B1255)*SUMIFS(Calculations!$E$3:$E$53,Calculations!$A$3:$A$53,$B1255)</f>
        <v>0.11006433817654347</v>
      </c>
      <c r="R1255" s="44">
        <f>R529/SUMIFS(R$3:R$722,$B$3:$B$722,$B1255)*SUMIFS(Calculations!$E$3:$E$53,Calculations!$A$3:$A$53,$B1255)</f>
        <v>0.11219193774598617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5.7632464685776113E-3</v>
      </c>
      <c r="G1258" s="44">
        <f>G532/SUMIFS(G$3:G$722,$B$3:$B$722,$B1258)*SUMIFS(Calculations!$E$3:$E$53,Calculations!$A$3:$A$53,$B1258)</f>
        <v>5.7549995115269868E-3</v>
      </c>
      <c r="H1258" s="44">
        <f>H532/SUMIFS(H$3:H$722,$B$3:$B$722,$B1258)*SUMIFS(Calculations!$E$3:$E$53,Calculations!$A$3:$A$53,$B1258)</f>
        <v>5.7474038454170756E-3</v>
      </c>
      <c r="I1258" s="44">
        <f>I532/SUMIFS(I$3:I$722,$B$3:$B$722,$B1258)*SUMIFS(Calculations!$E$3:$E$53,Calculations!$A$3:$A$53,$B1258)</f>
        <v>5.8460800521391914E-3</v>
      </c>
      <c r="J1258" s="44">
        <f>J532/SUMIFS(J$3:J$722,$B$3:$B$722,$B1258)*SUMIFS(Calculations!$E$3:$E$53,Calculations!$A$3:$A$53,$B1258)</f>
        <v>5.9482803906296304E-3</v>
      </c>
      <c r="K1258" s="44">
        <f>K532/SUMIFS(K$3:K$722,$B$3:$B$722,$B1258)*SUMIFS(Calculations!$E$3:$E$53,Calculations!$A$3:$A$53,$B1258)</f>
        <v>6.0544636274959037E-3</v>
      </c>
      <c r="L1258" s="44">
        <f>L532/SUMIFS(L$3:L$722,$B$3:$B$722,$B1258)*SUMIFS(Calculations!$E$3:$E$53,Calculations!$A$3:$A$53,$B1258)</f>
        <v>6.1644241696484992E-3</v>
      </c>
      <c r="M1258" s="44">
        <f>M532/SUMIFS(M$3:M$722,$B$3:$B$722,$B1258)*SUMIFS(Calculations!$E$3:$E$53,Calculations!$A$3:$A$53,$B1258)</f>
        <v>6.1284611831619448E-3</v>
      </c>
      <c r="N1258" s="44">
        <f>N532/SUMIFS(N$3:N$722,$B$3:$B$722,$B1258)*SUMIFS(Calculations!$E$3:$E$53,Calculations!$A$3:$A$53,$B1258)</f>
        <v>6.0929153759141938E-3</v>
      </c>
      <c r="O1258" s="44">
        <f>O532/SUMIFS(O$3:O$722,$B$3:$B$722,$B1258)*SUMIFS(Calculations!$E$3:$E$53,Calculations!$A$3:$A$53,$B1258)</f>
        <v>6.111251620036319E-3</v>
      </c>
      <c r="P1258" s="44">
        <f>P532/SUMIFS(P$3:P$722,$B$3:$B$722,$B1258)*SUMIFS(Calculations!$E$3:$E$53,Calculations!$A$3:$A$53,$B1258)</f>
        <v>6.1296985608309922E-3</v>
      </c>
      <c r="Q1258" s="44">
        <f>Q532/SUMIFS(Q$3:Q$722,$B$3:$B$722,$B1258)*SUMIFS(Calculations!$E$3:$E$53,Calculations!$A$3:$A$53,$B1258)</f>
        <v>6.1402164700218821E-3</v>
      </c>
      <c r="R1258" s="44">
        <f>R532/SUMIFS(R$3:R$722,$B$3:$B$722,$B1258)*SUMIFS(Calculations!$E$3:$E$53,Calculations!$A$3:$A$53,$B1258)</f>
        <v>6.1507705364763181E-3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1.0115195555246788E-2</v>
      </c>
      <c r="G1260" s="44">
        <f>G534/SUMIFS(G$3:G$722,$B$3:$B$722,$B1260)*SUMIFS(Calculations!$E$3:$E$53,Calculations!$A$3:$A$53,$B1260)</f>
        <v>1.1473238405431102E-2</v>
      </c>
      <c r="H1260" s="44">
        <f>H534/SUMIFS(H$3:H$722,$B$3:$B$722,$B1260)*SUMIFS(Calculations!$E$3:$E$53,Calculations!$A$3:$A$53,$B1260)</f>
        <v>1.2724031878663574E-2</v>
      </c>
      <c r="I1260" s="44">
        <f>I534/SUMIFS(I$3:I$722,$B$3:$B$722,$B1260)*SUMIFS(Calculations!$E$3:$E$53,Calculations!$A$3:$A$53,$B1260)</f>
        <v>1.5589623794810077E-2</v>
      </c>
      <c r="J1260" s="44">
        <f>J534/SUMIFS(J$3:J$722,$B$3:$B$722,$B1260)*SUMIFS(Calculations!$E$3:$E$53,Calculations!$A$3:$A$53,$B1260)</f>
        <v>1.855755774296422E-2</v>
      </c>
      <c r="K1260" s="44">
        <f>K534/SUMIFS(K$3:K$722,$B$3:$B$722,$B1260)*SUMIFS(Calculations!$E$3:$E$53,Calculations!$A$3:$A$53,$B1260)</f>
        <v>1.8881867613375198E-2</v>
      </c>
      <c r="L1260" s="44">
        <f>L534/SUMIFS(L$3:L$722,$B$3:$B$722,$B1260)*SUMIFS(Calculations!$E$3:$E$53,Calculations!$A$3:$A$53,$B1260)</f>
        <v>1.9217714308468331E-2</v>
      </c>
      <c r="M1260" s="44">
        <f>M534/SUMIFS(M$3:M$722,$B$3:$B$722,$B1260)*SUMIFS(Calculations!$E$3:$E$53,Calculations!$A$3:$A$53,$B1260)</f>
        <v>2.6851034104231761E-2</v>
      </c>
      <c r="N1260" s="44">
        <f>N534/SUMIFS(N$3:N$722,$B$3:$B$722,$B1260)*SUMIFS(Calculations!$E$3:$E$53,Calculations!$A$3:$A$53,$B1260)</f>
        <v>3.4395805565915462E-2</v>
      </c>
      <c r="O1260" s="44">
        <f>O534/SUMIFS(O$3:O$722,$B$3:$B$722,$B1260)*SUMIFS(Calculations!$E$3:$E$53,Calculations!$A$3:$A$53,$B1260)</f>
        <v>3.4499275128240012E-2</v>
      </c>
      <c r="P1260" s="44">
        <f>P534/SUMIFS(P$3:P$722,$B$3:$B$722,$B1260)*SUMIFS(Calculations!$E$3:$E$53,Calculations!$A$3:$A$53,$B1260)</f>
        <v>3.4603369340639185E-2</v>
      </c>
      <c r="Q1260" s="44">
        <f>Q534/SUMIFS(Q$3:Q$722,$B$3:$B$722,$B1260)*SUMIFS(Calculations!$E$3:$E$53,Calculations!$A$3:$A$53,$B1260)</f>
        <v>3.4662746931518502E-2</v>
      </c>
      <c r="R1260" s="44">
        <f>R534/SUMIFS(R$3:R$722,$B$3:$B$722,$B1260)*SUMIFS(Calculations!$E$3:$E$53,Calculations!$A$3:$A$53,$B1260)</f>
        <v>3.4722328643878912E-2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0.2450219040868456</v>
      </c>
      <c r="G1261" s="44">
        <f>G535/SUMIFS(G$3:G$722,$B$3:$B$722,$B1261)*SUMIFS(Calculations!$E$3:$E$53,Calculations!$A$3:$A$53,$B1261)</f>
        <v>0.27171777458304386</v>
      </c>
      <c r="H1261" s="44">
        <f>H535/SUMIFS(H$3:H$722,$B$3:$B$722,$B1261)*SUMIFS(Calculations!$E$3:$E$53,Calculations!$A$3:$A$53,$B1261)</f>
        <v>0.2963053791452801</v>
      </c>
      <c r="I1261" s="44">
        <f>I535/SUMIFS(I$3:I$722,$B$3:$B$722,$B1261)*SUMIFS(Calculations!$E$3:$E$53,Calculations!$A$3:$A$53,$B1261)</f>
        <v>0.30190755359134674</v>
      </c>
      <c r="J1261" s="44">
        <f>J535/SUMIFS(J$3:J$722,$B$3:$B$722,$B1261)*SUMIFS(Calculations!$E$3:$E$53,Calculations!$A$3:$A$53,$B1261)</f>
        <v>0.30770980464749914</v>
      </c>
      <c r="K1261" s="44">
        <f>K535/SUMIFS(K$3:K$722,$B$3:$B$722,$B1261)*SUMIFS(Calculations!$E$3:$E$53,Calculations!$A$3:$A$53,$B1261)</f>
        <v>0.30238638944733331</v>
      </c>
      <c r="L1261" s="44">
        <f>L535/SUMIFS(L$3:L$722,$B$3:$B$722,$B1261)*SUMIFS(Calculations!$E$3:$E$53,Calculations!$A$3:$A$53,$B1261)</f>
        <v>0.29687360194161044</v>
      </c>
      <c r="M1261" s="44">
        <f>M535/SUMIFS(M$3:M$722,$B$3:$B$722,$B1261)*SUMIFS(Calculations!$E$3:$E$53,Calculations!$A$3:$A$53,$B1261)</f>
        <v>0.2920339717878489</v>
      </c>
      <c r="N1261" s="44">
        <f>N535/SUMIFS(N$3:N$722,$B$3:$B$722,$B1261)*SUMIFS(Calculations!$E$3:$E$53,Calculations!$A$3:$A$53,$B1261)</f>
        <v>0.28725048250059687</v>
      </c>
      <c r="O1261" s="44">
        <f>O535/SUMIFS(O$3:O$722,$B$3:$B$722,$B1261)*SUMIFS(Calculations!$E$3:$E$53,Calculations!$A$3:$A$53,$B1261)</f>
        <v>0.28770146014842163</v>
      </c>
      <c r="P1261" s="44">
        <f>P535/SUMIFS(P$3:P$722,$B$3:$B$722,$B1261)*SUMIFS(Calculations!$E$3:$E$53,Calculations!$A$3:$A$53,$B1261)</f>
        <v>0.28815516036716521</v>
      </c>
      <c r="Q1261" s="44">
        <f>Q535/SUMIFS(Q$3:Q$722,$B$3:$B$722,$B1261)*SUMIFS(Calculations!$E$3:$E$53,Calculations!$A$3:$A$53,$B1261)</f>
        <v>0.28508384573246431</v>
      </c>
      <c r="R1261" s="44">
        <f>R535/SUMIFS(R$3:R$722,$B$3:$B$722,$B1261)*SUMIFS(Calculations!$E$3:$E$53,Calculations!$A$3:$A$53,$B1261)</f>
        <v>0.2820019728840864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1.3430425312293255E-3</v>
      </c>
      <c r="G1262" s="44">
        <f>G536/SUMIFS(G$3:G$722,$B$3:$B$722,$B1262)*SUMIFS(Calculations!$E$3:$E$53,Calculations!$A$3:$A$53,$B1262)</f>
        <v>1.05760137543223E-3</v>
      </c>
      <c r="H1262" s="44">
        <f>H536/SUMIFS(H$3:H$722,$B$3:$B$722,$B1262)*SUMIFS(Calculations!$E$3:$E$53,Calculations!$A$3:$A$53,$B1262)</f>
        <v>7.9470250253253771E-4</v>
      </c>
      <c r="I1262" s="44">
        <f>I536/SUMIFS(I$3:I$722,$B$3:$B$722,$B1262)*SUMIFS(Calculations!$E$3:$E$53,Calculations!$A$3:$A$53,$B1262)</f>
        <v>7.9026303149381009E-4</v>
      </c>
      <c r="J1262" s="44">
        <f>J536/SUMIFS(J$3:J$722,$B$3:$B$722,$B1262)*SUMIFS(Calculations!$E$3:$E$53,Calculations!$A$3:$A$53,$B1262)</f>
        <v>7.8566500874903433E-4</v>
      </c>
      <c r="K1262" s="44">
        <f>K536/SUMIFS(K$3:K$722,$B$3:$B$722,$B1262)*SUMIFS(Calculations!$E$3:$E$53,Calculations!$A$3:$A$53,$B1262)</f>
        <v>7.9939520540006951E-4</v>
      </c>
      <c r="L1262" s="44">
        <f>L536/SUMIFS(L$3:L$722,$B$3:$B$722,$B1262)*SUMIFS(Calculations!$E$3:$E$53,Calculations!$A$3:$A$53,$B1262)</f>
        <v>8.1361383267276226E-4</v>
      </c>
      <c r="M1262" s="44">
        <f>M536/SUMIFS(M$3:M$722,$B$3:$B$722,$B1262)*SUMIFS(Calculations!$E$3:$E$53,Calculations!$A$3:$A$53,$B1262)</f>
        <v>8.0362442826475782E-4</v>
      </c>
      <c r="N1262" s="44">
        <f>N536/SUMIFS(N$3:N$722,$B$3:$B$722,$B1262)*SUMIFS(Calculations!$E$3:$E$53,Calculations!$A$3:$A$53,$B1262)</f>
        <v>7.9375090333546618E-4</v>
      </c>
      <c r="O1262" s="44">
        <f>O536/SUMIFS(O$3:O$722,$B$3:$B$722,$B1262)*SUMIFS(Calculations!$E$3:$E$53,Calculations!$A$3:$A$53,$B1262)</f>
        <v>7.9613964656227222E-4</v>
      </c>
      <c r="P1262" s="44">
        <f>P536/SUMIFS(P$3:P$722,$B$3:$B$722,$B1262)*SUMIFS(Calculations!$E$3:$E$53,Calculations!$A$3:$A$53,$B1262)</f>
        <v>7.9854281073183037E-4</v>
      </c>
      <c r="Q1262" s="44">
        <f>Q536/SUMIFS(Q$3:Q$722,$B$3:$B$722,$B1262)*SUMIFS(Calculations!$E$3:$E$53,Calculations!$A$3:$A$53,$B1262)</f>
        <v>7.9991302505557965E-4</v>
      </c>
      <c r="R1262" s="44">
        <f>R536/SUMIFS(R$3:R$722,$B$3:$B$722,$B1262)*SUMIFS(Calculations!$E$3:$E$53,Calculations!$A$3:$A$53,$B1262)</f>
        <v>8.0128794974519322E-4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0.14006155384903449</v>
      </c>
      <c r="G1263" s="44">
        <f>G537/SUMIFS(G$3:G$722,$B$3:$B$722,$B1263)*SUMIFS(Calculations!$E$3:$E$53,Calculations!$A$3:$A$53,$B1263)</f>
        <v>0.12696560066946636</v>
      </c>
      <c r="H1263" s="44">
        <f>H537/SUMIFS(H$3:H$722,$B$3:$B$722,$B1263)*SUMIFS(Calculations!$E$3:$E$53,Calculations!$A$3:$A$53,$B1263)</f>
        <v>0.11490388055471534</v>
      </c>
      <c r="I1263" s="44">
        <f>I537/SUMIFS(I$3:I$722,$B$3:$B$722,$B1263)*SUMIFS(Calculations!$E$3:$E$53,Calculations!$A$3:$A$53,$B1263)</f>
        <v>0.1007677313621297</v>
      </c>
      <c r="J1263" s="44">
        <f>J537/SUMIFS(J$3:J$722,$B$3:$B$722,$B1263)*SUMIFS(Calculations!$E$3:$E$53,Calculations!$A$3:$A$53,$B1263)</f>
        <v>8.6126722344605014E-2</v>
      </c>
      <c r="K1263" s="44">
        <f>K537/SUMIFS(K$3:K$722,$B$3:$B$722,$B1263)*SUMIFS(Calculations!$E$3:$E$53,Calculations!$A$3:$A$53,$B1263)</f>
        <v>8.7631863621780409E-2</v>
      </c>
      <c r="L1263" s="44">
        <f>L537/SUMIFS(L$3:L$722,$B$3:$B$722,$B1263)*SUMIFS(Calculations!$E$3:$E$53,Calculations!$A$3:$A$53,$B1263)</f>
        <v>8.9190547984199051E-2</v>
      </c>
      <c r="M1263" s="44">
        <f>M537/SUMIFS(M$3:M$722,$B$3:$B$722,$B1263)*SUMIFS(Calculations!$E$3:$E$53,Calculations!$A$3:$A$53,$B1263)</f>
        <v>8.8670214148692236E-2</v>
      </c>
      <c r="N1263" s="44">
        <f>N537/SUMIFS(N$3:N$722,$B$3:$B$722,$B1263)*SUMIFS(Calculations!$E$3:$E$53,Calculations!$A$3:$A$53,$B1263)</f>
        <v>8.815591631004295E-2</v>
      </c>
      <c r="O1263" s="44">
        <f>O537/SUMIFS(O$3:O$722,$B$3:$B$722,$B1263)*SUMIFS(Calculations!$E$3:$E$53,Calculations!$A$3:$A$53,$B1263)</f>
        <v>8.8421215974085657E-2</v>
      </c>
      <c r="P1263" s="44">
        <f>P537/SUMIFS(P$3:P$722,$B$3:$B$722,$B1263)*SUMIFS(Calculations!$E$3:$E$53,Calculations!$A$3:$A$53,$B1263)</f>
        <v>8.8688117263294439E-2</v>
      </c>
      <c r="Q1263" s="44">
        <f>Q537/SUMIFS(Q$3:Q$722,$B$3:$B$722,$B1263)*SUMIFS(Calculations!$E$3:$E$53,Calculations!$A$3:$A$53,$B1263)</f>
        <v>8.8840296616720896E-2</v>
      </c>
      <c r="R1263" s="44">
        <f>R537/SUMIFS(R$3:R$722,$B$3:$B$722,$B1263)*SUMIFS(Calculations!$E$3:$E$53,Calculations!$A$3:$A$53,$B1263)</f>
        <v>8.8992999114898677E-2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4.3043654569580305E-3</v>
      </c>
      <c r="G1265" s="44">
        <f>G539/SUMIFS(G$3:G$722,$B$3:$B$722,$B1265)*SUMIFS(Calculations!$E$3:$E$53,Calculations!$A$3:$A$53,$B1265)</f>
        <v>4.0963678097212519E-3</v>
      </c>
      <c r="H1265" s="44">
        <f>H539/SUMIFS(H$3:H$722,$B$3:$B$722,$B1265)*SUMIFS(Calculations!$E$3:$E$53,Calculations!$A$3:$A$53,$B1265)</f>
        <v>3.9047964616035062E-3</v>
      </c>
      <c r="I1265" s="44">
        <f>I539/SUMIFS(I$3:I$722,$B$3:$B$722,$B1265)*SUMIFS(Calculations!$E$3:$E$53,Calculations!$A$3:$A$53,$B1265)</f>
        <v>4.0036435765839805E-3</v>
      </c>
      <c r="J1265" s="44">
        <f>J539/SUMIFS(J$3:J$722,$B$3:$B$722,$B1265)*SUMIFS(Calculations!$E$3:$E$53,Calculations!$A$3:$A$53,$B1265)</f>
        <v>4.1060209271671566E-3</v>
      </c>
      <c r="K1265" s="44">
        <f>K539/SUMIFS(K$3:K$722,$B$3:$B$722,$B1265)*SUMIFS(Calculations!$E$3:$E$53,Calculations!$A$3:$A$53,$B1265)</f>
        <v>4.177777304446878E-3</v>
      </c>
      <c r="L1265" s="44">
        <f>L539/SUMIFS(L$3:L$722,$B$3:$B$722,$B1265)*SUMIFS(Calculations!$E$3:$E$53,Calculations!$A$3:$A$53,$B1265)</f>
        <v>4.2520863044495935E-3</v>
      </c>
      <c r="M1265" s="44">
        <f>M539/SUMIFS(M$3:M$722,$B$3:$B$722,$B1265)*SUMIFS(Calculations!$E$3:$E$53,Calculations!$A$3:$A$53,$B1265)</f>
        <v>4.227279815133122E-3</v>
      </c>
      <c r="N1265" s="44">
        <f>N539/SUMIFS(N$3:N$722,$B$3:$B$722,$B1265)*SUMIFS(Calculations!$E$3:$E$53,Calculations!$A$3:$A$53,$B1265)</f>
        <v>4.202761087021752E-3</v>
      </c>
      <c r="O1265" s="44">
        <f>O539/SUMIFS(O$3:O$722,$B$3:$B$722,$B1265)*SUMIFS(Calculations!$E$3:$E$53,Calculations!$A$3:$A$53,$B1265)</f>
        <v>4.2117950300152567E-3</v>
      </c>
      <c r="P1265" s="44">
        <f>P539/SUMIFS(P$3:P$722,$B$3:$B$722,$B1265)*SUMIFS(Calculations!$E$3:$E$53,Calculations!$A$3:$A$53,$B1265)</f>
        <v>4.2208835113003917E-3</v>
      </c>
      <c r="Q1265" s="44">
        <f>Q539/SUMIFS(Q$3:Q$722,$B$3:$B$722,$B1265)*SUMIFS(Calculations!$E$3:$E$53,Calculations!$A$3:$A$53,$B1265)</f>
        <v>4.2469724457127045E-3</v>
      </c>
      <c r="R1265" s="44">
        <f>R539/SUMIFS(R$3:R$722,$B$3:$B$722,$B1265)*SUMIFS(Calculations!$E$3:$E$53,Calculations!$A$3:$A$53,$B1265)</f>
        <v>4.273151065675637E-3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1.1940629255232358E-3</v>
      </c>
      <c r="G1266" s="44">
        <f>G540/SUMIFS(G$3:G$722,$B$3:$B$722,$B1266)*SUMIFS(Calculations!$E$3:$E$53,Calculations!$A$3:$A$53,$B1266)</f>
        <v>1.4273813968075034E-3</v>
      </c>
      <c r="H1266" s="44">
        <f>H540/SUMIFS(H$3:H$722,$B$3:$B$722,$B1266)*SUMIFS(Calculations!$E$3:$E$53,Calculations!$A$3:$A$53,$B1266)</f>
        <v>1.6422738952491633E-3</v>
      </c>
      <c r="I1266" s="44">
        <f>I540/SUMIFS(I$3:I$722,$B$3:$B$722,$B1266)*SUMIFS(Calculations!$E$3:$E$53,Calculations!$A$3:$A$53,$B1266)</f>
        <v>1.9788983378234374E-3</v>
      </c>
      <c r="J1266" s="44">
        <f>J540/SUMIFS(J$3:J$722,$B$3:$B$722,$B1266)*SUMIFS(Calculations!$E$3:$E$53,Calculations!$A$3:$A$53,$B1266)</f>
        <v>2.3275450189036103E-3</v>
      </c>
      <c r="K1266" s="44">
        <f>K540/SUMIFS(K$3:K$722,$B$3:$B$722,$B1266)*SUMIFS(Calculations!$E$3:$E$53,Calculations!$A$3:$A$53,$B1266)</f>
        <v>2.739734355843332E-3</v>
      </c>
      <c r="L1266" s="44">
        <f>L540/SUMIFS(L$3:L$722,$B$3:$B$722,$B1266)*SUMIFS(Calculations!$E$3:$E$53,Calculations!$A$3:$A$53,$B1266)</f>
        <v>3.1665866942825211E-3</v>
      </c>
      <c r="M1266" s="44">
        <f>M540/SUMIFS(M$3:M$722,$B$3:$B$722,$B1266)*SUMIFS(Calculations!$E$3:$E$53,Calculations!$A$3:$A$53,$B1266)</f>
        <v>3.6247797031769735E-3</v>
      </c>
      <c r="N1266" s="44">
        <f>N540/SUMIFS(N$3:N$722,$B$3:$B$722,$B1266)*SUMIFS(Calculations!$E$3:$E$53,Calculations!$A$3:$A$53,$B1266)</f>
        <v>4.0776575636549935E-3</v>
      </c>
      <c r="O1266" s="44">
        <f>O540/SUMIFS(O$3:O$722,$B$3:$B$722,$B1266)*SUMIFS(Calculations!$E$3:$E$53,Calculations!$A$3:$A$53,$B1266)</f>
        <v>4.6682736702847467E-3</v>
      </c>
      <c r="P1266" s="44">
        <f>P540/SUMIFS(P$3:P$722,$B$3:$B$722,$B1266)*SUMIFS(Calculations!$E$3:$E$53,Calculations!$A$3:$A$53,$B1266)</f>
        <v>5.2624553510484985E-3</v>
      </c>
      <c r="Q1266" s="44">
        <f>Q540/SUMIFS(Q$3:Q$722,$B$3:$B$722,$B1266)*SUMIFS(Calculations!$E$3:$E$53,Calculations!$A$3:$A$53,$B1266)</f>
        <v>5.9645225902383633E-3</v>
      </c>
      <c r="R1266" s="44">
        <f>R540/SUMIFS(R$3:R$722,$B$3:$B$722,$B1266)*SUMIFS(Calculations!$E$3:$E$53,Calculations!$A$3:$A$53,$B1266)</f>
        <v>6.6690033157716083E-3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1.9113107325088025E-4</v>
      </c>
      <c r="G1268" s="44">
        <f>G542/SUMIFS(G$3:G$722,$B$3:$B$722,$B1268)*SUMIFS(Calculations!$E$3:$E$53,Calculations!$A$3:$A$53,$B1268)</f>
        <v>1.8327554814619263E-4</v>
      </c>
      <c r="H1268" s="44">
        <f>H542/SUMIFS(H$3:H$722,$B$3:$B$722,$B1268)*SUMIFS(Calculations!$E$3:$E$53,Calculations!$A$3:$A$53,$B1268)</f>
        <v>1.7604040123722452E-4</v>
      </c>
      <c r="I1268" s="44">
        <f>I542/SUMIFS(I$3:I$722,$B$3:$B$722,$B1268)*SUMIFS(Calculations!$E$3:$E$53,Calculations!$A$3:$A$53,$B1268)</f>
        <v>1.7913061546433401E-4</v>
      </c>
      <c r="J1268" s="44">
        <f>J542/SUMIFS(J$3:J$722,$B$3:$B$722,$B1268)*SUMIFS(Calculations!$E$3:$E$53,Calculations!$A$3:$A$53,$B1268)</f>
        <v>1.8233119390679428E-4</v>
      </c>
      <c r="K1268" s="44">
        <f>K542/SUMIFS(K$3:K$722,$B$3:$B$722,$B1268)*SUMIFS(Calculations!$E$3:$E$53,Calculations!$A$3:$A$53,$B1268)</f>
        <v>1.8459173060062962E-4</v>
      </c>
      <c r="L1268" s="44">
        <f>L542/SUMIFS(L$3:L$722,$B$3:$B$722,$B1268)*SUMIFS(Calculations!$E$3:$E$53,Calculations!$A$3:$A$53,$B1268)</f>
        <v>1.8693268240946374E-4</v>
      </c>
      <c r="M1268" s="44">
        <f>M542/SUMIFS(M$3:M$722,$B$3:$B$722,$B1268)*SUMIFS(Calculations!$E$3:$E$53,Calculations!$A$3:$A$53,$B1268)</f>
        <v>1.8491446446043691E-4</v>
      </c>
      <c r="N1268" s="44">
        <f>N542/SUMIFS(N$3:N$722,$B$3:$B$722,$B1268)*SUMIFS(Calculations!$E$3:$E$53,Calculations!$A$3:$A$53,$B1268)</f>
        <v>1.8291965832199555E-4</v>
      </c>
      <c r="O1268" s="44">
        <f>O542/SUMIFS(O$3:O$722,$B$3:$B$722,$B1268)*SUMIFS(Calculations!$E$3:$E$53,Calculations!$A$3:$A$53,$B1268)</f>
        <v>1.825548932744472E-4</v>
      </c>
      <c r="P1268" s="44">
        <f>P542/SUMIFS(P$3:P$722,$B$3:$B$722,$B1268)*SUMIFS(Calculations!$E$3:$E$53,Calculations!$A$3:$A$53,$B1268)</f>
        <v>1.8218792612505311E-4</v>
      </c>
      <c r="Q1268" s="44">
        <f>Q542/SUMIFS(Q$3:Q$722,$B$3:$B$722,$B1268)*SUMIFS(Calculations!$E$3:$E$53,Calculations!$A$3:$A$53,$B1268)</f>
        <v>1.8159071091987738E-4</v>
      </c>
      <c r="R1268" s="44">
        <f>R542/SUMIFS(R$3:R$722,$B$3:$B$722,$B1268)*SUMIFS(Calculations!$E$3:$E$53,Calculations!$A$3:$A$53,$B1268)</f>
        <v>1.8099144267667158E-4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0.38818597737162097</v>
      </c>
      <c r="G1420" s="44">
        <f>G694/SUMIFS(G$3:G$722,$B$3:$B$722,$B1420)*SUMIFS(Calculations!$E$3:$E$53,Calculations!$A$3:$A$53,$B1420)</f>
        <v>0.34047659181272527</v>
      </c>
      <c r="H1420" s="44">
        <f>H694/SUMIFS(H$3:H$722,$B$3:$B$722,$B1420)*SUMIFS(Calculations!$E$3:$E$53,Calculations!$A$3:$A$53,$B1420)</f>
        <v>0.28835300371236616</v>
      </c>
      <c r="I1420" s="44">
        <f>I694/SUMIFS(I$3:I$722,$B$3:$B$722,$B1420)*SUMIFS(Calculations!$E$3:$E$53,Calculations!$A$3:$A$53,$B1420)</f>
        <v>0.28185014916239581</v>
      </c>
      <c r="J1420" s="44">
        <f>J694/SUMIFS(J$3:J$722,$B$3:$B$722,$B1420)*SUMIFS(Calculations!$E$3:$E$53,Calculations!$A$3:$A$53,$B1420)</f>
        <v>0.2747103748952105</v>
      </c>
      <c r="K1420" s="44">
        <f>K694/SUMIFS(K$3:K$722,$B$3:$B$722,$B1420)*SUMIFS(Calculations!$E$3:$E$53,Calculations!$A$3:$A$53,$B1420)</f>
        <v>0.27195126577148615</v>
      </c>
      <c r="L1420" s="44">
        <f>L694/SUMIFS(L$3:L$722,$B$3:$B$722,$B1420)*SUMIFS(Calculations!$E$3:$E$53,Calculations!$A$3:$A$53,$B1420)</f>
        <v>0.26909094645937987</v>
      </c>
      <c r="M1420" s="44">
        <f>M694/SUMIFS(M$3:M$722,$B$3:$B$722,$B1420)*SUMIFS(Calculations!$E$3:$E$53,Calculations!$A$3:$A$53,$B1420)</f>
        <v>0.27435724204669404</v>
      </c>
      <c r="N1420" s="44">
        <f>N694/SUMIFS(N$3:N$722,$B$3:$B$722,$B1420)*SUMIFS(Calculations!$E$3:$E$53,Calculations!$A$3:$A$53,$B1420)</f>
        <v>0.27928407361670926</v>
      </c>
      <c r="O1420" s="44">
        <f>O694/SUMIFS(O$3:O$722,$B$3:$B$722,$B1420)*SUMIFS(Calculations!$E$3:$E$53,Calculations!$A$3:$A$53,$B1420)</f>
        <v>0.27925860716034928</v>
      </c>
      <c r="P1420" s="44">
        <f>P694/SUMIFS(P$3:P$722,$B$3:$B$722,$B1420)*SUMIFS(Calculations!$E$3:$E$53,Calculations!$A$3:$A$53,$B1420)</f>
        <v>0.27923313802543726</v>
      </c>
      <c r="Q1420" s="44">
        <f>Q694/SUMIFS(Q$3:Q$722,$B$3:$B$722,$B1420)*SUMIFS(Calculations!$E$3:$E$53,Calculations!$A$3:$A$53,$B1420)</f>
        <v>0.27909723646031509</v>
      </c>
      <c r="R1420" s="44">
        <f>R694/SUMIFS(R$3:R$722,$B$3:$B$722,$B1420)*SUMIFS(Calculations!$E$3:$E$53,Calculations!$A$3:$A$53,$B1420)</f>
        <v>0.27896446176018858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1.6094064212242385E-2</v>
      </c>
      <c r="G1423" s="44">
        <f>G697/SUMIFS(G$3:G$722,$B$3:$B$722,$B1423)*SUMIFS(Calculations!$E$3:$E$53,Calculations!$A$3:$A$53,$B1423)</f>
        <v>1.8730965889210437E-2</v>
      </c>
      <c r="H1423" s="44">
        <f>H697/SUMIFS(H$3:H$722,$B$3:$B$722,$B1423)*SUMIFS(Calculations!$E$3:$E$53,Calculations!$A$3:$A$53,$B1423)</f>
        <v>2.1611840904918977E-2</v>
      </c>
      <c r="I1423" s="44">
        <f>I697/SUMIFS(I$3:I$722,$B$3:$B$722,$B1423)*SUMIFS(Calculations!$E$3:$E$53,Calculations!$A$3:$A$53,$B1423)</f>
        <v>2.2620811227438115E-2</v>
      </c>
      <c r="J1423" s="44">
        <f>J697/SUMIFS(J$3:J$722,$B$3:$B$722,$B1423)*SUMIFS(Calculations!$E$3:$E$53,Calculations!$A$3:$A$53,$B1423)</f>
        <v>2.372860478021081E-2</v>
      </c>
      <c r="K1423" s="44">
        <f>K697/SUMIFS(K$3:K$722,$B$3:$B$722,$B1423)*SUMIFS(Calculations!$E$3:$E$53,Calculations!$A$3:$A$53,$B1423)</f>
        <v>2.4155975034547528E-2</v>
      </c>
      <c r="L1423" s="44">
        <f>L697/SUMIFS(L$3:L$722,$B$3:$B$722,$B1423)*SUMIFS(Calculations!$E$3:$E$53,Calculations!$A$3:$A$53,$B1423)</f>
        <v>2.4599022169359313E-2</v>
      </c>
      <c r="M1423" s="44">
        <f>M697/SUMIFS(M$3:M$722,$B$3:$B$722,$B1423)*SUMIFS(Calculations!$E$3:$E$53,Calculations!$A$3:$A$53,$B1423)</f>
        <v>2.3779795374838663E-2</v>
      </c>
      <c r="N1423" s="44">
        <f>N697/SUMIFS(N$3:N$722,$B$3:$B$722,$B1423)*SUMIFS(Calculations!$E$3:$E$53,Calculations!$A$3:$A$53,$B1423)</f>
        <v>2.3013375722290248E-2</v>
      </c>
      <c r="O1423" s="44">
        <f>O697/SUMIFS(O$3:O$722,$B$3:$B$722,$B1423)*SUMIFS(Calculations!$E$3:$E$53,Calculations!$A$3:$A$53,$B1423)</f>
        <v>2.3014585927686529E-2</v>
      </c>
      <c r="P1423" s="44">
        <f>P697/SUMIFS(P$3:P$722,$B$3:$B$722,$B1423)*SUMIFS(Calculations!$E$3:$E$53,Calculations!$A$3:$A$53,$B1423)</f>
        <v>2.3015796260371757E-2</v>
      </c>
      <c r="Q1423" s="44">
        <f>Q697/SUMIFS(Q$3:Q$722,$B$3:$B$722,$B1423)*SUMIFS(Calculations!$E$3:$E$53,Calculations!$A$3:$A$53,$B1423)</f>
        <v>2.2747937513690131E-2</v>
      </c>
      <c r="R1423" s="44">
        <f>R697/SUMIFS(R$3:R$722,$B$3:$B$722,$B1423)*SUMIFS(Calculations!$E$3:$E$53,Calculations!$A$3:$A$53,$B1423)</f>
        <v>2.2486241743409949E-2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2.209963615505544E-2</v>
      </c>
      <c r="G1425" s="44">
        <f>G699/SUMIFS(G$3:G$722,$B$3:$B$722,$B1425)*SUMIFS(Calculations!$E$3:$E$53,Calculations!$A$3:$A$53,$B1425)</f>
        <v>2.3076790961783136E-2</v>
      </c>
      <c r="H1425" s="44">
        <f>H699/SUMIFS(H$3:H$722,$B$3:$B$722,$B1425)*SUMIFS(Calculations!$E$3:$E$53,Calculations!$A$3:$A$53,$B1425)</f>
        <v>2.4144354797693054E-2</v>
      </c>
      <c r="I1425" s="44">
        <f>I699/SUMIFS(I$3:I$722,$B$3:$B$722,$B1425)*SUMIFS(Calculations!$E$3:$E$53,Calculations!$A$3:$A$53,$B1425)</f>
        <v>2.5271558054205102E-2</v>
      </c>
      <c r="J1425" s="44">
        <f>J699/SUMIFS(J$3:J$722,$B$3:$B$722,$B1425)*SUMIFS(Calculations!$E$3:$E$53,Calculations!$A$3:$A$53,$B1425)</f>
        <v>2.6509164822569431E-2</v>
      </c>
      <c r="K1425" s="44">
        <f>K699/SUMIFS(K$3:K$722,$B$3:$B$722,$B1425)*SUMIFS(Calculations!$E$3:$E$53,Calculations!$A$3:$A$53,$B1425)</f>
        <v>2.6986615082178624E-2</v>
      </c>
      <c r="L1425" s="44">
        <f>L699/SUMIFS(L$3:L$722,$B$3:$B$722,$B1425)*SUMIFS(Calculations!$E$3:$E$53,Calculations!$A$3:$A$53,$B1425)</f>
        <v>2.7481579266953937E-2</v>
      </c>
      <c r="M1425" s="44">
        <f>M699/SUMIFS(M$3:M$722,$B$3:$B$722,$B1425)*SUMIFS(Calculations!$E$3:$E$53,Calculations!$A$3:$A$53,$B1425)</f>
        <v>2.6566354021973469E-2</v>
      </c>
      <c r="N1425" s="44">
        <f>N699/SUMIFS(N$3:N$722,$B$3:$B$722,$B1425)*SUMIFS(Calculations!$E$3:$E$53,Calculations!$A$3:$A$53,$B1425)</f>
        <v>2.5710123953629694E-2</v>
      </c>
      <c r="O1425" s="44">
        <f>O699/SUMIFS(O$3:O$722,$B$3:$B$722,$B1425)*SUMIFS(Calculations!$E$3:$E$53,Calculations!$A$3:$A$53,$B1425)</f>
        <v>2.5711475973043241E-2</v>
      </c>
      <c r="P1425" s="44">
        <f>P699/SUMIFS(P$3:P$722,$B$3:$B$722,$B1425)*SUMIFS(Calculations!$E$3:$E$53,Calculations!$A$3:$A$53,$B1425)</f>
        <v>2.5712828134661678E-2</v>
      </c>
      <c r="Q1425" s="44">
        <f>Q699/SUMIFS(Q$3:Q$722,$B$3:$B$722,$B1425)*SUMIFS(Calculations!$E$3:$E$53,Calculations!$A$3:$A$53,$B1425)</f>
        <v>2.7246150285515188E-2</v>
      </c>
      <c r="R1425" s="44">
        <f>R699/SUMIFS(R$3:R$722,$B$3:$B$722,$B1425)*SUMIFS(Calculations!$E$3:$E$53,Calculations!$A$3:$A$53,$B1425)</f>
        <v>2.8744193288875553E-2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4.403899386655398E-2</v>
      </c>
      <c r="H1426" s="44">
        <f>H700/SUMIFS(H$3:H$722,$B$3:$B$722,$B1426)*SUMIFS(Calculations!$E$3:$E$53,Calculations!$A$3:$A$53,$B1426)</f>
        <v>9.2152595619416855E-2</v>
      </c>
      <c r="I1426" s="44">
        <f>I700/SUMIFS(I$3:I$722,$B$3:$B$722,$B1426)*SUMIFS(Calculations!$E$3:$E$53,Calculations!$A$3:$A$53,$B1426)</f>
        <v>9.6454831348994907E-2</v>
      </c>
      <c r="J1426" s="44">
        <f>J700/SUMIFS(J$3:J$722,$B$3:$B$722,$B1426)*SUMIFS(Calculations!$E$3:$E$53,Calculations!$A$3:$A$53,$B1426)</f>
        <v>0.10117844798802095</v>
      </c>
      <c r="K1426" s="44">
        <f>K700/SUMIFS(K$3:K$722,$B$3:$B$722,$B1426)*SUMIFS(Calculations!$E$3:$E$53,Calculations!$A$3:$A$53,$B1426)</f>
        <v>0.10300074893873243</v>
      </c>
      <c r="L1426" s="44">
        <f>L700/SUMIFS(L$3:L$722,$B$3:$B$722,$B1426)*SUMIFS(Calculations!$E$3:$E$53,Calculations!$A$3:$A$53,$B1426)</f>
        <v>0.10488989589452735</v>
      </c>
      <c r="M1426" s="44">
        <f>M700/SUMIFS(M$3:M$722,$B$3:$B$722,$B1426)*SUMIFS(Calculations!$E$3:$E$53,Calculations!$A$3:$A$53,$B1426)</f>
        <v>0.10139672398713701</v>
      </c>
      <c r="N1426" s="44">
        <f>N700/SUMIFS(N$3:N$722,$B$3:$B$722,$B1426)*SUMIFS(Calculations!$E$3:$E$53,Calculations!$A$3:$A$53,$B1426)</f>
        <v>9.8128721014748246E-2</v>
      </c>
      <c r="O1426" s="44">
        <f>O700/SUMIFS(O$3:O$722,$B$3:$B$722,$B1426)*SUMIFS(Calculations!$E$3:$E$53,Calculations!$A$3:$A$53,$B1426)</f>
        <v>9.8133881314094826E-2</v>
      </c>
      <c r="P1426" s="44">
        <f>P700/SUMIFS(P$3:P$722,$B$3:$B$722,$B1426)*SUMIFS(Calculations!$E$3:$E$53,Calculations!$A$3:$A$53,$B1426)</f>
        <v>9.8139042156199743E-2</v>
      </c>
      <c r="Q1426" s="44">
        <f>Q700/SUMIFS(Q$3:Q$722,$B$3:$B$722,$B1426)*SUMIFS(Calculations!$E$3:$E$53,Calculations!$A$3:$A$53,$B1426)</f>
        <v>9.699689610419647E-2</v>
      </c>
      <c r="R1426" s="44">
        <f>R700/SUMIFS(R$3:R$722,$B$3:$B$722,$B1426)*SUMIFS(Calculations!$E$3:$E$53,Calculations!$A$3:$A$53,$B1426)</f>
        <v>9.5881028899730214E-2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3.1631419130283387E-4</v>
      </c>
      <c r="G1427" s="44">
        <f>G701/SUMIFS(G$3:G$722,$B$3:$B$722,$B1427)*SUMIFS(Calculations!$E$3:$E$53,Calculations!$A$3:$A$53,$B1427)</f>
        <v>3.3030030086134089E-4</v>
      </c>
      <c r="H1427" s="44">
        <f>H701/SUMIFS(H$3:H$722,$B$3:$B$722,$B1427)*SUMIFS(Calculations!$E$3:$E$53,Calculations!$A$3:$A$53,$B1427)</f>
        <v>3.455804434415502E-4</v>
      </c>
      <c r="I1427" s="44">
        <f>I701/SUMIFS(I$3:I$722,$B$3:$B$722,$B1427)*SUMIFS(Calculations!$E$3:$E$53,Calculations!$A$3:$A$53,$B1427)</f>
        <v>3.6171421071336864E-4</v>
      </c>
      <c r="J1427" s="44">
        <f>J701/SUMIFS(J$3:J$722,$B$3:$B$722,$B1427)*SUMIFS(Calculations!$E$3:$E$53,Calculations!$A$3:$A$53,$B1427)</f>
        <v>3.7942819393641485E-4</v>
      </c>
      <c r="K1427" s="44">
        <f>K701/SUMIFS(K$3:K$722,$B$3:$B$722,$B1427)*SUMIFS(Calculations!$E$3:$E$53,Calculations!$A$3:$A$53,$B1427)</f>
        <v>3.8626198485025576E-4</v>
      </c>
      <c r="L1427" s="44">
        <f>L701/SUMIFS(L$3:L$722,$B$3:$B$722,$B1427)*SUMIFS(Calculations!$E$3:$E$53,Calculations!$A$3:$A$53,$B1427)</f>
        <v>3.9334645423846584E-4</v>
      </c>
      <c r="M1427" s="44">
        <f>M701/SUMIFS(M$3:M$722,$B$3:$B$722,$B1427)*SUMIFS(Calculations!$E$3:$E$53,Calculations!$A$3:$A$53,$B1427)</f>
        <v>3.8024674837929451E-4</v>
      </c>
      <c r="N1427" s="44">
        <f>N701/SUMIFS(N$3:N$722,$B$3:$B$722,$B1427)*SUMIFS(Calculations!$E$3:$E$53,Calculations!$A$3:$A$53,$B1427)</f>
        <v>3.6799144608666492E-4</v>
      </c>
      <c r="O1427" s="44">
        <f>O701/SUMIFS(O$3:O$722,$B$3:$B$722,$B1427)*SUMIFS(Calculations!$E$3:$E$53,Calculations!$A$3:$A$53,$B1427)</f>
        <v>3.6801079766894527E-4</v>
      </c>
      <c r="P1427" s="44">
        <f>P701/SUMIFS(P$3:P$722,$B$3:$B$722,$B1427)*SUMIFS(Calculations!$E$3:$E$53,Calculations!$A$3:$A$53,$B1427)</f>
        <v>3.6803015128661782E-4</v>
      </c>
      <c r="Q1427" s="44">
        <f>Q701/SUMIFS(Q$3:Q$722,$B$3:$B$722,$B1427)*SUMIFS(Calculations!$E$3:$E$53,Calculations!$A$3:$A$53,$B1427)</f>
        <v>3.6374700183788823E-4</v>
      </c>
      <c r="R1427" s="44">
        <f>R701/SUMIFS(R$3:R$722,$B$3:$B$722,$B1427)*SUMIFS(Calculations!$E$3:$E$53,Calculations!$A$3:$A$53,$B1427)</f>
        <v>3.5956240040860326E-4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1.0642813059829585E-4</v>
      </c>
      <c r="G1430" s="44">
        <f>G704/SUMIFS(G$3:G$722,$B$3:$B$722,$B1430)*SUMIFS(Calculations!$E$3:$E$53,Calculations!$A$3:$A$53,$B1430)</f>
        <v>1.1113394379157676E-4</v>
      </c>
      <c r="H1430" s="44">
        <f>H704/SUMIFS(H$3:H$722,$B$3:$B$722,$B1430)*SUMIFS(Calculations!$E$3:$E$53,Calculations!$A$3:$A$53,$B1430)</f>
        <v>1.1627515166274108E-4</v>
      </c>
      <c r="I1430" s="44">
        <f>I704/SUMIFS(I$3:I$722,$B$3:$B$722,$B1430)*SUMIFS(Calculations!$E$3:$E$53,Calculations!$A$3:$A$53,$B1430)</f>
        <v>1.2170357295226739E-4</v>
      </c>
      <c r="J1430" s="44">
        <f>J704/SUMIFS(J$3:J$722,$B$3:$B$722,$B1430)*SUMIFS(Calculations!$E$3:$E$53,Calculations!$A$3:$A$53,$B1430)</f>
        <v>1.2766367898517521E-4</v>
      </c>
      <c r="K1430" s="44">
        <f>K704/SUMIFS(K$3:K$722,$B$3:$B$722,$B1430)*SUMIFS(Calculations!$E$3:$E$53,Calculations!$A$3:$A$53,$B1430)</f>
        <v>1.2996299912906151E-4</v>
      </c>
      <c r="L1430" s="44">
        <f>L704/SUMIFS(L$3:L$722,$B$3:$B$722,$B1430)*SUMIFS(Calculations!$E$3:$E$53,Calculations!$A$3:$A$53,$B1430)</f>
        <v>1.3234666339073293E-4</v>
      </c>
      <c r="M1430" s="44">
        <f>M704/SUMIFS(M$3:M$722,$B$3:$B$722,$B1430)*SUMIFS(Calculations!$E$3:$E$53,Calculations!$A$3:$A$53,$B1430)</f>
        <v>1.2793909255037062E-4</v>
      </c>
      <c r="N1430" s="44">
        <f>N704/SUMIFS(N$3:N$722,$B$3:$B$722,$B1430)*SUMIFS(Calculations!$E$3:$E$53,Calculations!$A$3:$A$53,$B1430)</f>
        <v>1.2381563255779363E-4</v>
      </c>
      <c r="O1430" s="44">
        <f>O704/SUMIFS(O$3:O$722,$B$3:$B$722,$B1430)*SUMIFS(Calculations!$E$3:$E$53,Calculations!$A$3:$A$53,$B1430)</f>
        <v>1.238221436558817E-4</v>
      </c>
      <c r="P1430" s="44">
        <f>P704/SUMIFS(P$3:P$722,$B$3:$B$722,$B1430)*SUMIFS(Calculations!$E$3:$E$53,Calculations!$A$3:$A$53,$B1430)</f>
        <v>1.2382865543880461E-4</v>
      </c>
      <c r="Q1430" s="44">
        <f>Q704/SUMIFS(Q$3:Q$722,$B$3:$B$722,$B1430)*SUMIFS(Calculations!$E$3:$E$53,Calculations!$A$3:$A$53,$B1430)</f>
        <v>1.2238753265192024E-4</v>
      </c>
      <c r="R1430" s="44">
        <f>R704/SUMIFS(R$3:R$722,$B$3:$B$722,$B1430)*SUMIFS(Calculations!$E$3:$E$53,Calculations!$A$3:$A$53,$B1430)</f>
        <v>1.2097956766121463E-4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7.447273620382757E-4</v>
      </c>
      <c r="G1431" s="44">
        <f>G705/SUMIFS(G$3:G$722,$B$3:$B$722,$B1431)*SUMIFS(Calculations!$E$3:$E$53,Calculations!$A$3:$A$53,$B1431)</f>
        <v>7.8237064793251212E-4</v>
      </c>
      <c r="H1431" s="44">
        <f>H705/SUMIFS(H$3:H$722,$B$3:$B$722,$B1431)*SUMIFS(Calculations!$E$3:$E$53,Calculations!$A$3:$A$53,$B1431)</f>
        <v>8.2349679335882607E-4</v>
      </c>
      <c r="I1431" s="44">
        <f>I705/SUMIFS(I$3:I$722,$B$3:$B$722,$B1431)*SUMIFS(Calculations!$E$3:$E$53,Calculations!$A$3:$A$53,$B1431)</f>
        <v>8.6637984615866009E-4</v>
      </c>
      <c r="J1431" s="44">
        <f>J705/SUMIFS(J$3:J$722,$B$3:$B$722,$B1431)*SUMIFS(Calculations!$E$3:$E$53,Calculations!$A$3:$A$53,$B1431)</f>
        <v>9.1346306392492492E-4</v>
      </c>
      <c r="K1431" s="44">
        <f>K705/SUMIFS(K$3:K$722,$B$3:$B$722,$B1431)*SUMIFS(Calculations!$E$3:$E$53,Calculations!$A$3:$A$53,$B1431)</f>
        <v>9.3631761193411003E-4</v>
      </c>
      <c r="L1431" s="44">
        <f>L705/SUMIFS(L$3:L$722,$B$3:$B$722,$B1431)*SUMIFS(Calculations!$E$3:$E$53,Calculations!$A$3:$A$53,$B1431)</f>
        <v>9.6001051500852494E-4</v>
      </c>
      <c r="M1431" s="44">
        <f>M705/SUMIFS(M$3:M$722,$B$3:$B$722,$B1431)*SUMIFS(Calculations!$E$3:$E$53,Calculations!$A$3:$A$53,$B1431)</f>
        <v>9.3884615128528705E-4</v>
      </c>
      <c r="N1431" s="44">
        <f>N705/SUMIFS(N$3:N$722,$B$3:$B$722,$B1431)*SUMIFS(Calculations!$E$3:$E$53,Calculations!$A$3:$A$53,$B1431)</f>
        <v>9.1904603683631652E-4</v>
      </c>
      <c r="O1431" s="44">
        <f>O705/SUMIFS(O$3:O$722,$B$3:$B$722,$B1431)*SUMIFS(Calculations!$E$3:$E$53,Calculations!$A$3:$A$53,$B1431)</f>
        <v>9.3676410635942006E-4</v>
      </c>
      <c r="P1431" s="44">
        <f>P705/SUMIFS(P$3:P$722,$B$3:$B$722,$B1431)*SUMIFS(Calculations!$E$3:$E$53,Calculations!$A$3:$A$53,$B1431)</f>
        <v>9.5448403946231874E-4</v>
      </c>
      <c r="Q1431" s="44">
        <f>Q705/SUMIFS(Q$3:Q$722,$B$3:$B$722,$B1431)*SUMIFS(Calculations!$E$3:$E$53,Calculations!$A$3:$A$53,$B1431)</f>
        <v>9.727925246514527E-4</v>
      </c>
      <c r="R1431" s="44">
        <f>R705/SUMIFS(R$3:R$722,$B$3:$B$722,$B1431)*SUMIFS(Calculations!$E$3:$E$53,Calculations!$A$3:$A$53,$B1431)</f>
        <v>9.9067976258409608E-4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1.0000000000000002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0.99999999999999989</v>
      </c>
      <c r="L1449" s="70">
        <f t="shared" si="312"/>
        <v>0.99999999999999978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1.0000000000000002</v>
      </c>
      <c r="P1449" s="70">
        <f t="shared" si="312"/>
        <v>1.0000000000000002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OH</v>
      </c>
      <c r="C6" s="1">
        <f t="shared" ref="C6:AE6" si="1">SUMIFS(C$20:C$119,$B$20:$B$119,$B$6,$A$20:$A$119,$A$6)</f>
        <v>31620437</v>
      </c>
      <c r="D6" s="1">
        <f t="shared" si="1"/>
        <v>29106323</v>
      </c>
      <c r="E6" s="1">
        <f t="shared" si="1"/>
        <v>25527168</v>
      </c>
      <c r="F6" s="1">
        <f t="shared" si="1"/>
        <v>32152396</v>
      </c>
      <c r="G6" s="1">
        <f t="shared" si="1"/>
        <v>41379087</v>
      </c>
      <c r="H6" s="1">
        <f t="shared" si="1"/>
        <v>39208480</v>
      </c>
      <c r="I6" s="1">
        <f t="shared" si="1"/>
        <v>33699352</v>
      </c>
      <c r="J6" s="1">
        <f t="shared" si="1"/>
        <v>34842360</v>
      </c>
      <c r="K6" s="1">
        <f t="shared" si="1"/>
        <v>30541752</v>
      </c>
      <c r="L6" s="1">
        <f t="shared" si="1"/>
        <v>42367776</v>
      </c>
      <c r="M6" s="1">
        <f t="shared" si="1"/>
        <v>36142111</v>
      </c>
      <c r="N6" s="1">
        <f t="shared" si="1"/>
        <v>30160840</v>
      </c>
      <c r="O6" s="1">
        <f t="shared" si="1"/>
        <v>23901099</v>
      </c>
      <c r="P6" s="1">
        <f t="shared" si="1"/>
        <v>22820869</v>
      </c>
      <c r="Q6" s="1">
        <f t="shared" si="1"/>
        <v>24858371</v>
      </c>
      <c r="R6" s="1">
        <f t="shared" si="1"/>
        <v>21895152</v>
      </c>
      <c r="S6" s="1">
        <f t="shared" si="1"/>
        <v>14662304</v>
      </c>
      <c r="T6" s="1">
        <f t="shared" si="1"/>
        <v>20217486</v>
      </c>
      <c r="U6" s="1">
        <f t="shared" si="1"/>
        <v>19424322</v>
      </c>
      <c r="V6" s="1">
        <f t="shared" si="1"/>
        <v>21808230</v>
      </c>
      <c r="W6" s="1">
        <f t="shared" si="1"/>
        <v>22551010</v>
      </c>
      <c r="X6" s="1">
        <f t="shared" si="1"/>
        <v>30972564</v>
      </c>
      <c r="Y6" s="1">
        <f t="shared" si="1"/>
        <v>35028733</v>
      </c>
      <c r="Z6" s="1">
        <f t="shared" si="1"/>
        <v>24544335</v>
      </c>
      <c r="AA6" s="1">
        <f t="shared" si="1"/>
        <v>27180567</v>
      </c>
      <c r="AB6" s="1">
        <f t="shared" si="1"/>
        <v>38244127</v>
      </c>
      <c r="AC6" s="1">
        <f t="shared" si="1"/>
        <v>42198409</v>
      </c>
      <c r="AD6" s="1">
        <f t="shared" si="1"/>
        <v>37031973</v>
      </c>
      <c r="AE6" s="1">
        <f t="shared" si="1"/>
        <v>36569945</v>
      </c>
      <c r="AF6" s="48">
        <f t="shared" ref="AF6:BK6" si="2">AE6</f>
        <v>36569945</v>
      </c>
      <c r="AG6" s="48">
        <f t="shared" si="2"/>
        <v>36569945</v>
      </c>
      <c r="AH6" s="48">
        <f t="shared" si="2"/>
        <v>36569945</v>
      </c>
      <c r="AI6" s="48">
        <f t="shared" si="2"/>
        <v>36569945</v>
      </c>
      <c r="AJ6" s="48">
        <f t="shared" si="2"/>
        <v>36569945</v>
      </c>
      <c r="AK6" s="48">
        <f t="shared" si="2"/>
        <v>36569945</v>
      </c>
      <c r="AL6" s="48">
        <f t="shared" si="2"/>
        <v>36569945</v>
      </c>
      <c r="AM6" s="48">
        <f t="shared" si="2"/>
        <v>36569945</v>
      </c>
      <c r="AN6" s="48">
        <f t="shared" si="2"/>
        <v>36569945</v>
      </c>
      <c r="AO6" s="48">
        <f t="shared" si="2"/>
        <v>36569945</v>
      </c>
      <c r="AP6" s="48">
        <f t="shared" si="2"/>
        <v>36569945</v>
      </c>
      <c r="AQ6" s="48">
        <f t="shared" si="2"/>
        <v>36569945</v>
      </c>
      <c r="AR6" s="48">
        <f t="shared" si="2"/>
        <v>36569945</v>
      </c>
      <c r="AS6" s="48">
        <f t="shared" si="2"/>
        <v>36569945</v>
      </c>
      <c r="AT6" s="48">
        <f t="shared" si="2"/>
        <v>36569945</v>
      </c>
      <c r="AU6" s="48">
        <f t="shared" si="2"/>
        <v>36569945</v>
      </c>
      <c r="AV6" s="48">
        <f t="shared" si="2"/>
        <v>36569945</v>
      </c>
      <c r="AW6" s="48">
        <f t="shared" si="2"/>
        <v>36569945</v>
      </c>
      <c r="AX6" s="48">
        <f t="shared" si="2"/>
        <v>36569945</v>
      </c>
      <c r="AY6" s="48">
        <f t="shared" si="2"/>
        <v>36569945</v>
      </c>
      <c r="AZ6" s="48">
        <f t="shared" si="2"/>
        <v>36569945</v>
      </c>
      <c r="BA6" s="48">
        <f t="shared" si="2"/>
        <v>36569945</v>
      </c>
      <c r="BB6" s="48">
        <f t="shared" si="2"/>
        <v>36569945</v>
      </c>
      <c r="BC6" s="48">
        <f t="shared" si="2"/>
        <v>36569945</v>
      </c>
      <c r="BD6" s="48">
        <f t="shared" si="2"/>
        <v>36569945</v>
      </c>
      <c r="BE6" s="48">
        <f t="shared" si="2"/>
        <v>36569945</v>
      </c>
      <c r="BF6" s="48">
        <f t="shared" si="2"/>
        <v>36569945</v>
      </c>
      <c r="BG6" s="48">
        <f t="shared" si="2"/>
        <v>36569945</v>
      </c>
      <c r="BH6" s="48">
        <f t="shared" si="2"/>
        <v>36569945</v>
      </c>
      <c r="BI6" s="48">
        <f t="shared" si="2"/>
        <v>36569945</v>
      </c>
      <c r="BJ6" s="48">
        <f t="shared" si="2"/>
        <v>36569945</v>
      </c>
      <c r="BK6" s="48">
        <f t="shared" si="2"/>
        <v>36569945</v>
      </c>
    </row>
    <row r="7" spans="1:63">
      <c r="A7" s="1" t="s">
        <v>546</v>
      </c>
      <c r="B7" s="1" t="str">
        <f>About!B2</f>
        <v>OH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OH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110</v>
      </c>
      <c r="P10" s="29">
        <f t="shared" si="6"/>
        <v>2057</v>
      </c>
      <c r="Q10" s="29">
        <f t="shared" si="6"/>
        <v>2828</v>
      </c>
      <c r="R10" s="29">
        <f t="shared" si="6"/>
        <v>48807</v>
      </c>
      <c r="S10" s="29">
        <f t="shared" si="6"/>
        <v>844370</v>
      </c>
      <c r="T10" s="29">
        <f t="shared" si="6"/>
        <v>361048</v>
      </c>
      <c r="U10" s="29">
        <f t="shared" si="6"/>
        <v>0</v>
      </c>
      <c r="V10" s="29">
        <f t="shared" si="6"/>
        <v>3972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1846</v>
      </c>
      <c r="AD10" s="29">
        <f t="shared" si="6"/>
        <v>17466</v>
      </c>
      <c r="AE10" s="29">
        <f t="shared" si="6"/>
        <v>82261</v>
      </c>
      <c r="AF10" s="35">
        <f t="shared" ref="AF10:BK10" si="7">AE10</f>
        <v>82261</v>
      </c>
      <c r="AG10" s="35">
        <f t="shared" si="7"/>
        <v>82261</v>
      </c>
      <c r="AH10" s="35">
        <f t="shared" si="7"/>
        <v>82261</v>
      </c>
      <c r="AI10" s="35">
        <f t="shared" si="7"/>
        <v>82261</v>
      </c>
      <c r="AJ10" s="35">
        <f t="shared" si="7"/>
        <v>82261</v>
      </c>
      <c r="AK10" s="35">
        <f t="shared" si="7"/>
        <v>82261</v>
      </c>
      <c r="AL10" s="35">
        <f t="shared" si="7"/>
        <v>82261</v>
      </c>
      <c r="AM10" s="35">
        <f t="shared" si="7"/>
        <v>82261</v>
      </c>
      <c r="AN10" s="35">
        <f t="shared" si="7"/>
        <v>82261</v>
      </c>
      <c r="AO10" s="35">
        <f t="shared" si="7"/>
        <v>82261</v>
      </c>
      <c r="AP10" s="35">
        <f t="shared" si="7"/>
        <v>82261</v>
      </c>
      <c r="AQ10" s="35">
        <f t="shared" si="7"/>
        <v>82261</v>
      </c>
      <c r="AR10" s="35">
        <f t="shared" si="7"/>
        <v>82261</v>
      </c>
      <c r="AS10" s="35">
        <f t="shared" si="7"/>
        <v>82261</v>
      </c>
      <c r="AT10" s="35">
        <f t="shared" si="7"/>
        <v>82261</v>
      </c>
      <c r="AU10" s="35">
        <f t="shared" si="7"/>
        <v>82261</v>
      </c>
      <c r="AV10" s="35">
        <f t="shared" si="7"/>
        <v>82261</v>
      </c>
      <c r="AW10" s="35">
        <f t="shared" si="7"/>
        <v>82261</v>
      </c>
      <c r="AX10" s="35">
        <f t="shared" si="7"/>
        <v>82261</v>
      </c>
      <c r="AY10" s="35">
        <f t="shared" si="7"/>
        <v>82261</v>
      </c>
      <c r="AZ10" s="35">
        <f t="shared" si="7"/>
        <v>82261</v>
      </c>
      <c r="BA10" s="35">
        <f t="shared" si="7"/>
        <v>82261</v>
      </c>
      <c r="BB10" s="35">
        <f t="shared" si="7"/>
        <v>82261</v>
      </c>
      <c r="BC10" s="35">
        <f t="shared" si="7"/>
        <v>82261</v>
      </c>
      <c r="BD10" s="35">
        <f t="shared" si="7"/>
        <v>82261</v>
      </c>
      <c r="BE10" s="35">
        <f t="shared" si="7"/>
        <v>82261</v>
      </c>
      <c r="BF10" s="35">
        <f t="shared" si="7"/>
        <v>82261</v>
      </c>
      <c r="BG10" s="35">
        <f t="shared" si="7"/>
        <v>82261</v>
      </c>
      <c r="BH10" s="35">
        <f t="shared" si="7"/>
        <v>82261</v>
      </c>
      <c r="BI10" s="35">
        <f t="shared" si="7"/>
        <v>82261</v>
      </c>
      <c r="BJ10" s="35">
        <f t="shared" si="7"/>
        <v>82261</v>
      </c>
      <c r="BK10" s="35">
        <f t="shared" si="7"/>
        <v>82261</v>
      </c>
    </row>
    <row r="11" spans="1:63">
      <c r="A11" s="1" t="s">
        <v>546</v>
      </c>
      <c r="B11" s="29" t="str">
        <f>About!B2</f>
        <v>OH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3902</v>
      </c>
      <c r="P11" s="29">
        <f t="shared" si="8"/>
        <v>13740</v>
      </c>
      <c r="Q11" s="29">
        <f t="shared" si="8"/>
        <v>67940</v>
      </c>
      <c r="R11" s="29">
        <f t="shared" si="8"/>
        <v>396514</v>
      </c>
      <c r="S11" s="29">
        <f t="shared" si="8"/>
        <v>225034</v>
      </c>
      <c r="T11" s="29">
        <f t="shared" si="8"/>
        <v>55197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45</v>
      </c>
      <c r="AE11" s="29">
        <f t="shared" si="8"/>
        <v>1119</v>
      </c>
      <c r="AF11" s="35">
        <f>AVERAGE(W11:AE11)</f>
        <v>129.33333333333334</v>
      </c>
      <c r="AG11" s="35">
        <f t="shared" ref="AG11:BK11" si="9">AF11</f>
        <v>129.33333333333334</v>
      </c>
      <c r="AH11" s="35">
        <f t="shared" si="9"/>
        <v>129.33333333333334</v>
      </c>
      <c r="AI11" s="35">
        <f t="shared" si="9"/>
        <v>129.33333333333334</v>
      </c>
      <c r="AJ11" s="35">
        <f t="shared" si="9"/>
        <v>129.33333333333334</v>
      </c>
      <c r="AK11" s="35">
        <f t="shared" si="9"/>
        <v>129.33333333333334</v>
      </c>
      <c r="AL11" s="35">
        <f t="shared" si="9"/>
        <v>129.33333333333334</v>
      </c>
      <c r="AM11" s="35">
        <f t="shared" si="9"/>
        <v>129.33333333333334</v>
      </c>
      <c r="AN11" s="35">
        <f t="shared" si="9"/>
        <v>129.33333333333334</v>
      </c>
      <c r="AO11" s="35">
        <f t="shared" si="9"/>
        <v>129.33333333333334</v>
      </c>
      <c r="AP11" s="35">
        <f t="shared" si="9"/>
        <v>129.33333333333334</v>
      </c>
      <c r="AQ11" s="35">
        <f t="shared" si="9"/>
        <v>129.33333333333334</v>
      </c>
      <c r="AR11" s="35">
        <f t="shared" si="9"/>
        <v>129.33333333333334</v>
      </c>
      <c r="AS11" s="35">
        <f t="shared" si="9"/>
        <v>129.33333333333334</v>
      </c>
      <c r="AT11" s="35">
        <f t="shared" si="9"/>
        <v>129.33333333333334</v>
      </c>
      <c r="AU11" s="35">
        <f t="shared" si="9"/>
        <v>129.33333333333334</v>
      </c>
      <c r="AV11" s="35">
        <f t="shared" si="9"/>
        <v>129.33333333333334</v>
      </c>
      <c r="AW11" s="35">
        <f t="shared" si="9"/>
        <v>129.33333333333334</v>
      </c>
      <c r="AX11" s="35">
        <f t="shared" si="9"/>
        <v>129.33333333333334</v>
      </c>
      <c r="AY11" s="35">
        <f t="shared" si="9"/>
        <v>129.33333333333334</v>
      </c>
      <c r="AZ11" s="35">
        <f t="shared" si="9"/>
        <v>129.33333333333334</v>
      </c>
      <c r="BA11" s="35">
        <f t="shared" si="9"/>
        <v>129.33333333333334</v>
      </c>
      <c r="BB11" s="35">
        <f t="shared" si="9"/>
        <v>129.33333333333334</v>
      </c>
      <c r="BC11" s="35">
        <f t="shared" si="9"/>
        <v>129.33333333333334</v>
      </c>
      <c r="BD11" s="35">
        <f t="shared" si="9"/>
        <v>129.33333333333334</v>
      </c>
      <c r="BE11" s="35">
        <f t="shared" si="9"/>
        <v>129.33333333333334</v>
      </c>
      <c r="BF11" s="35">
        <f t="shared" si="9"/>
        <v>129.33333333333334</v>
      </c>
      <c r="BG11" s="35">
        <f t="shared" si="9"/>
        <v>129.33333333333334</v>
      </c>
      <c r="BH11" s="35">
        <f t="shared" si="9"/>
        <v>129.33333333333334</v>
      </c>
      <c r="BI11" s="35">
        <f t="shared" si="9"/>
        <v>129.33333333333334</v>
      </c>
      <c r="BJ11" s="35">
        <f t="shared" si="9"/>
        <v>129.33333333333334</v>
      </c>
      <c r="BK11" s="35">
        <f t="shared" si="9"/>
        <v>129.33333333333334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OH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619336</v>
      </c>
      <c r="T14" s="29">
        <f t="shared" si="11"/>
        <v>305851</v>
      </c>
      <c r="U14" s="29">
        <f t="shared" si="11"/>
        <v>0</v>
      </c>
      <c r="V14" s="29">
        <f t="shared" si="11"/>
        <v>3972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1846</v>
      </c>
      <c r="AD14" s="29">
        <f t="shared" si="11"/>
        <v>17421</v>
      </c>
      <c r="AE14" s="29">
        <f t="shared" si="11"/>
        <v>81142</v>
      </c>
      <c r="AF14" s="29">
        <f t="shared" si="11"/>
        <v>82131.666666666672</v>
      </c>
      <c r="AG14" s="29">
        <f t="shared" si="11"/>
        <v>82131.666666666672</v>
      </c>
      <c r="AH14" s="29">
        <f t="shared" si="11"/>
        <v>82131.666666666672</v>
      </c>
      <c r="AI14" s="29">
        <f t="shared" ref="AI14:BK14" si="12">IF(AI10&gt;AI11,AI10-AI11,0)</f>
        <v>82131.666666666672</v>
      </c>
      <c r="AJ14" s="29">
        <f t="shared" si="12"/>
        <v>82131.666666666672</v>
      </c>
      <c r="AK14" s="29">
        <f t="shared" si="12"/>
        <v>82131.666666666672</v>
      </c>
      <c r="AL14" s="29">
        <f t="shared" si="12"/>
        <v>82131.666666666672</v>
      </c>
      <c r="AM14" s="29">
        <f t="shared" si="12"/>
        <v>82131.666666666672</v>
      </c>
      <c r="AN14" s="29">
        <f t="shared" si="12"/>
        <v>82131.666666666672</v>
      </c>
      <c r="AO14" s="29">
        <f t="shared" si="12"/>
        <v>82131.666666666672</v>
      </c>
      <c r="AP14" s="29">
        <f t="shared" si="12"/>
        <v>82131.666666666672</v>
      </c>
      <c r="AQ14" s="29">
        <f t="shared" si="12"/>
        <v>82131.666666666672</v>
      </c>
      <c r="AR14" s="29">
        <f t="shared" si="12"/>
        <v>82131.666666666672</v>
      </c>
      <c r="AS14" s="29">
        <f t="shared" si="12"/>
        <v>82131.666666666672</v>
      </c>
      <c r="AT14" s="29">
        <f t="shared" si="12"/>
        <v>82131.666666666672</v>
      </c>
      <c r="AU14" s="29">
        <f t="shared" si="12"/>
        <v>82131.666666666672</v>
      </c>
      <c r="AV14" s="29">
        <f t="shared" si="12"/>
        <v>82131.666666666672</v>
      </c>
      <c r="AW14" s="29">
        <f t="shared" si="12"/>
        <v>82131.666666666672</v>
      </c>
      <c r="AX14" s="29">
        <f t="shared" si="12"/>
        <v>82131.666666666672</v>
      </c>
      <c r="AY14" s="29">
        <f t="shared" si="12"/>
        <v>82131.666666666672</v>
      </c>
      <c r="AZ14" s="29">
        <f t="shared" si="12"/>
        <v>82131.666666666672</v>
      </c>
      <c r="BA14" s="29">
        <f t="shared" si="12"/>
        <v>82131.666666666672</v>
      </c>
      <c r="BB14" s="29">
        <f t="shared" si="12"/>
        <v>82131.666666666672</v>
      </c>
      <c r="BC14" s="29">
        <f t="shared" si="12"/>
        <v>82131.666666666672</v>
      </c>
      <c r="BD14" s="29">
        <f t="shared" si="12"/>
        <v>82131.666666666672</v>
      </c>
      <c r="BE14" s="29">
        <f t="shared" si="12"/>
        <v>82131.666666666672</v>
      </c>
      <c r="BF14" s="29">
        <f t="shared" si="12"/>
        <v>82131.666666666672</v>
      </c>
      <c r="BG14" s="29">
        <f t="shared" si="12"/>
        <v>82131.666666666672</v>
      </c>
      <c r="BH14" s="29">
        <f t="shared" si="12"/>
        <v>82131.666666666672</v>
      </c>
      <c r="BI14" s="29">
        <f t="shared" si="12"/>
        <v>82131.666666666672</v>
      </c>
      <c r="BJ14" s="29">
        <f t="shared" si="12"/>
        <v>82131.666666666672</v>
      </c>
      <c r="BK14" s="29">
        <f t="shared" si="12"/>
        <v>82131.666666666672</v>
      </c>
    </row>
    <row r="15" spans="1:63">
      <c r="A15" s="1" t="s">
        <v>546</v>
      </c>
      <c r="B15" s="29" t="str">
        <f>About!B2</f>
        <v>OH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3792</v>
      </c>
      <c r="P15" s="29">
        <f t="shared" si="13"/>
        <v>11683</v>
      </c>
      <c r="Q15" s="29">
        <f t="shared" si="13"/>
        <v>65112</v>
      </c>
      <c r="R15" s="29">
        <f t="shared" si="13"/>
        <v>347707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152002301.5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120135118.84099999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26.5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31867182.659000009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31867183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17269375.946153264</v>
      </c>
      <c r="C15" s="154">
        <f t="shared" ref="C15:C30" si="1">B15/SUM($B$15:$B$30)</f>
        <v>0.47116880075794787</v>
      </c>
      <c r="D15" s="155">
        <f>SUM(C15:C30)</f>
        <v>0.99999999999999978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11708061.943308482</v>
      </c>
      <c r="C16" s="154">
        <f t="shared" si="1"/>
        <v>0.3194367603223795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5013227.2691098209</v>
      </c>
      <c r="C17" s="154">
        <f t="shared" si="1"/>
        <v>0.13677832295032447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1017703.7083625357</v>
      </c>
      <c r="C18" s="154">
        <f t="shared" si="1"/>
        <v>2.7766506287848963E-2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1337500.4894030071</v>
      </c>
      <c r="C19" s="154">
        <f t="shared" si="1"/>
        <v>3.6491677728838663E-2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90874.590984870927</v>
      </c>
      <c r="C20" s="154">
        <f t="shared" si="1"/>
        <v>2.4793757566698963E-3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1252.7600906558018</v>
      </c>
      <c r="C22" s="154">
        <f t="shared" si="1"/>
        <v>3.4179664128696691E-5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474.12660079027279</v>
      </c>
      <c r="C23" s="154">
        <f t="shared" si="1"/>
        <v>1.2935827131122004E-5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313.71926005915168</v>
      </c>
      <c r="C24" s="154">
        <f t="shared" si="1"/>
        <v>8.5593554739693321E-6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52850.261873514355</v>
      </c>
      <c r="C25" s="154">
        <f t="shared" si="1"/>
        <v>1.4419394530717836E-3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160571.18485300476</v>
      </c>
      <c r="C28" s="154">
        <f t="shared" si="1"/>
        <v>4.3809418961850404E-3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15014822.236975506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10179549.589192474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4358739.8012496829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884840.32767715515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1162886.9597182644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79010.720118095938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1089.2096000124479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412.22836603271298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272.76254433229229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45950.547934257098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139608.27562419453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47107000</v>
      </c>
      <c r="C5" s="111">
        <v>63848400</v>
      </c>
      <c r="D5" s="111">
        <v>54956300</v>
      </c>
      <c r="E5" s="111">
        <v>56486100</v>
      </c>
      <c r="F5" s="111">
        <v>59982700</v>
      </c>
      <c r="G5" s="111">
        <v>65673400</v>
      </c>
      <c r="H5" s="111">
        <v>64406900</v>
      </c>
      <c r="I5" s="111">
        <v>50691600</v>
      </c>
      <c r="J5" s="111">
        <v>53078100</v>
      </c>
      <c r="K5" s="111">
        <v>54937400</v>
      </c>
      <c r="L5" s="111">
        <v>55877400</v>
      </c>
      <c r="M5" s="111">
        <v>56238600</v>
      </c>
      <c r="N5" s="111">
        <v>57084200</v>
      </c>
      <c r="O5" s="111">
        <v>57864800</v>
      </c>
      <c r="P5" s="111">
        <v>57960200</v>
      </c>
      <c r="Q5" s="111">
        <v>58044900</v>
      </c>
      <c r="R5" s="111">
        <v>58183900</v>
      </c>
      <c r="S5" s="111">
        <v>58009600</v>
      </c>
      <c r="T5" s="111">
        <v>57497000</v>
      </c>
      <c r="U5" s="111">
        <v>57233400</v>
      </c>
      <c r="V5" s="111">
        <v>57138500</v>
      </c>
      <c r="W5" s="111">
        <v>57091500</v>
      </c>
      <c r="X5" s="111">
        <v>57246500</v>
      </c>
      <c r="Y5" s="111">
        <v>57075900</v>
      </c>
      <c r="Z5" s="111">
        <v>57436600</v>
      </c>
      <c r="AA5" s="111">
        <v>57293200</v>
      </c>
      <c r="AB5" s="111">
        <v>57200100</v>
      </c>
      <c r="AC5" s="111">
        <v>57349800</v>
      </c>
      <c r="AD5" s="111">
        <v>57143300</v>
      </c>
      <c r="AE5" s="111">
        <v>56708100</v>
      </c>
      <c r="AF5" s="111">
        <v>56987700</v>
      </c>
    </row>
    <row r="6" spans="1:32" s="107" customFormat="1" ht="15.75" customHeight="1">
      <c r="A6" s="108" t="s">
        <v>4491</v>
      </c>
      <c r="B6" s="111">
        <v>69856000</v>
      </c>
      <c r="C6" s="111">
        <v>55562100</v>
      </c>
      <c r="D6" s="111">
        <v>67009500</v>
      </c>
      <c r="E6" s="111">
        <v>66057600</v>
      </c>
      <c r="F6" s="111">
        <v>64301300</v>
      </c>
      <c r="G6" s="111">
        <v>60755600</v>
      </c>
      <c r="H6" s="111">
        <v>63127800</v>
      </c>
      <c r="I6" s="111">
        <v>72164200</v>
      </c>
      <c r="J6" s="111">
        <v>69912400</v>
      </c>
      <c r="K6" s="111">
        <v>68593700</v>
      </c>
      <c r="L6" s="111">
        <v>67911800</v>
      </c>
      <c r="M6" s="111">
        <v>67847300</v>
      </c>
      <c r="N6" s="111">
        <v>67304200</v>
      </c>
      <c r="O6" s="111">
        <v>66914400</v>
      </c>
      <c r="P6" s="111">
        <v>67224100</v>
      </c>
      <c r="Q6" s="111">
        <v>67547400</v>
      </c>
      <c r="R6" s="111">
        <v>67653300</v>
      </c>
      <c r="S6" s="111">
        <v>68236700</v>
      </c>
      <c r="T6" s="111">
        <v>69160700</v>
      </c>
      <c r="U6" s="111">
        <v>69785100</v>
      </c>
      <c r="V6" s="111">
        <v>70213300</v>
      </c>
      <c r="W6" s="111">
        <v>70283000</v>
      </c>
      <c r="X6" s="111">
        <v>70477000</v>
      </c>
      <c r="Y6" s="111">
        <v>71011900</v>
      </c>
      <c r="Z6" s="111">
        <v>70910100</v>
      </c>
      <c r="AA6" s="111">
        <v>71102700</v>
      </c>
      <c r="AB6" s="111">
        <v>71249800</v>
      </c>
      <c r="AC6" s="111">
        <v>71091200</v>
      </c>
      <c r="AD6" s="111">
        <v>71367200</v>
      </c>
      <c r="AE6" s="111">
        <v>71809400</v>
      </c>
      <c r="AF6" s="111">
        <v>71548900</v>
      </c>
    </row>
    <row r="7" spans="1:32" s="107" customFormat="1" ht="15.75" customHeight="1">
      <c r="A7" s="108" t="s">
        <v>4492</v>
      </c>
      <c r="B7" s="111">
        <v>17011400</v>
      </c>
      <c r="C7" s="111">
        <v>17011400</v>
      </c>
      <c r="D7" s="111">
        <v>17011400</v>
      </c>
      <c r="E7" s="111">
        <v>17011400</v>
      </c>
      <c r="F7" s="111">
        <v>17011400</v>
      </c>
      <c r="G7" s="111">
        <v>17011400</v>
      </c>
      <c r="H7" s="111">
        <v>17011400</v>
      </c>
      <c r="I7" s="111">
        <v>17011400</v>
      </c>
      <c r="J7" s="111">
        <v>17011400</v>
      </c>
      <c r="K7" s="111">
        <v>17011400</v>
      </c>
      <c r="L7" s="111">
        <v>17011400</v>
      </c>
      <c r="M7" s="111">
        <v>17011400</v>
      </c>
      <c r="N7" s="111">
        <v>17011400</v>
      </c>
      <c r="O7" s="111">
        <v>17011400</v>
      </c>
      <c r="P7" s="111">
        <v>17011400</v>
      </c>
      <c r="Q7" s="111">
        <v>17011400</v>
      </c>
      <c r="R7" s="111">
        <v>17011400</v>
      </c>
      <c r="S7" s="111">
        <v>17011400</v>
      </c>
      <c r="T7" s="111">
        <v>17011400</v>
      </c>
      <c r="U7" s="111">
        <v>17011400</v>
      </c>
      <c r="V7" s="111">
        <v>17011400</v>
      </c>
      <c r="W7" s="111">
        <v>17011400</v>
      </c>
      <c r="X7" s="111">
        <v>17011400</v>
      </c>
      <c r="Y7" s="111">
        <v>17011400</v>
      </c>
      <c r="Z7" s="111">
        <v>17011400</v>
      </c>
      <c r="AA7" s="111">
        <v>17011400</v>
      </c>
      <c r="AB7" s="111">
        <v>17011400</v>
      </c>
      <c r="AC7" s="111">
        <v>17011400</v>
      </c>
      <c r="AD7" s="111">
        <v>17011400</v>
      </c>
      <c r="AE7" s="111">
        <v>17011400</v>
      </c>
      <c r="AF7" s="111">
        <v>17011400</v>
      </c>
    </row>
    <row r="8" spans="1:32" s="107" customFormat="1" ht="15.75" customHeight="1">
      <c r="A8" s="108" t="s">
        <v>4493</v>
      </c>
      <c r="B8" s="111">
        <v>402582</v>
      </c>
      <c r="C8" s="111">
        <v>402582</v>
      </c>
      <c r="D8" s="111">
        <v>402582</v>
      </c>
      <c r="E8" s="111">
        <v>402582</v>
      </c>
      <c r="F8" s="111">
        <v>402582</v>
      </c>
      <c r="G8" s="111">
        <v>402582</v>
      </c>
      <c r="H8" s="111">
        <v>402582</v>
      </c>
      <c r="I8" s="111">
        <v>402582</v>
      </c>
      <c r="J8" s="111">
        <v>402582</v>
      </c>
      <c r="K8" s="111">
        <v>402582</v>
      </c>
      <c r="L8" s="111">
        <v>402582</v>
      </c>
      <c r="M8" s="111">
        <v>402582</v>
      </c>
      <c r="N8" s="111">
        <v>402582</v>
      </c>
      <c r="O8" s="111">
        <v>402582</v>
      </c>
      <c r="P8" s="111">
        <v>402582</v>
      </c>
      <c r="Q8" s="111">
        <v>402582</v>
      </c>
      <c r="R8" s="111">
        <v>402582</v>
      </c>
      <c r="S8" s="111">
        <v>402582</v>
      </c>
      <c r="T8" s="111">
        <v>402582</v>
      </c>
      <c r="U8" s="111">
        <v>402582</v>
      </c>
      <c r="V8" s="111">
        <v>402582</v>
      </c>
      <c r="W8" s="111">
        <v>402582</v>
      </c>
      <c r="X8" s="111">
        <v>402582</v>
      </c>
      <c r="Y8" s="111">
        <v>402582</v>
      </c>
      <c r="Z8" s="111">
        <v>402582</v>
      </c>
      <c r="AA8" s="111">
        <v>402582</v>
      </c>
      <c r="AB8" s="111">
        <v>402582</v>
      </c>
      <c r="AC8" s="111">
        <v>402582</v>
      </c>
      <c r="AD8" s="111">
        <v>402582</v>
      </c>
      <c r="AE8" s="111">
        <v>402582</v>
      </c>
      <c r="AF8" s="111">
        <v>402582</v>
      </c>
    </row>
    <row r="9" spans="1:32" s="107" customFormat="1" ht="15.75" customHeight="1">
      <c r="A9" s="108" t="s">
        <v>4494</v>
      </c>
      <c r="B9" s="111">
        <v>8391690</v>
      </c>
      <c r="C9" s="111">
        <v>10158300</v>
      </c>
      <c r="D9" s="111">
        <v>10172500</v>
      </c>
      <c r="E9" s="111">
        <v>10221900</v>
      </c>
      <c r="F9" s="111">
        <v>10250200</v>
      </c>
      <c r="G9" s="111">
        <v>10476300</v>
      </c>
      <c r="H9" s="111">
        <v>10547000</v>
      </c>
      <c r="I9" s="111">
        <v>13615800</v>
      </c>
      <c r="J9" s="111">
        <v>14165700</v>
      </c>
      <c r="K9" s="111">
        <v>14209100</v>
      </c>
      <c r="L9" s="111">
        <v>14683900</v>
      </c>
      <c r="M9" s="111">
        <v>15223000</v>
      </c>
      <c r="N9" s="111">
        <v>15706900</v>
      </c>
      <c r="O9" s="111">
        <v>16140000</v>
      </c>
      <c r="P9" s="111">
        <v>16729600</v>
      </c>
      <c r="Q9" s="111">
        <v>17367600</v>
      </c>
      <c r="R9" s="111">
        <v>18108600</v>
      </c>
      <c r="S9" s="111">
        <v>18904900</v>
      </c>
      <c r="T9" s="111">
        <v>19790500</v>
      </c>
      <c r="U9" s="111">
        <v>20665900</v>
      </c>
      <c r="V9" s="111">
        <v>21429600</v>
      </c>
      <c r="W9" s="111">
        <v>22334000</v>
      </c>
      <c r="X9" s="111">
        <v>23306300</v>
      </c>
      <c r="Y9" s="111">
        <v>24273200</v>
      </c>
      <c r="Z9" s="111">
        <v>24993100</v>
      </c>
      <c r="AA9" s="111">
        <v>25885900</v>
      </c>
      <c r="AB9" s="111">
        <v>26676700</v>
      </c>
      <c r="AC9" s="111">
        <v>27451300</v>
      </c>
      <c r="AD9" s="111">
        <v>28245100</v>
      </c>
      <c r="AE9" s="111">
        <v>29089700</v>
      </c>
      <c r="AF9" s="111">
        <v>30055400</v>
      </c>
    </row>
    <row r="10" spans="1:32" s="107" customFormat="1" ht="15.75" customHeight="1">
      <c r="A10" s="108" t="s">
        <v>4495</v>
      </c>
      <c r="B10" s="111">
        <v>5867550</v>
      </c>
      <c r="C10" s="111">
        <v>6309510</v>
      </c>
      <c r="D10" s="111">
        <v>6887210</v>
      </c>
      <c r="E10" s="111">
        <v>7245880</v>
      </c>
      <c r="F10" s="111">
        <v>7230220</v>
      </c>
      <c r="G10" s="111">
        <v>7183140</v>
      </c>
      <c r="H10" s="111">
        <v>7151780</v>
      </c>
      <c r="I10" s="111">
        <v>9886570</v>
      </c>
      <c r="J10" s="111">
        <v>10419000</v>
      </c>
      <c r="K10" s="111">
        <v>11326100</v>
      </c>
      <c r="L10" s="111">
        <v>12510600</v>
      </c>
      <c r="M10" s="111">
        <v>13658500</v>
      </c>
      <c r="N10" s="111">
        <v>14690900</v>
      </c>
      <c r="O10" s="111">
        <v>15732700</v>
      </c>
      <c r="P10" s="111">
        <v>16952700</v>
      </c>
      <c r="Q10" s="111">
        <v>18218800</v>
      </c>
      <c r="R10" s="111">
        <v>19449900</v>
      </c>
      <c r="S10" s="111">
        <v>20682700</v>
      </c>
      <c r="T10" s="111">
        <v>22026900</v>
      </c>
      <c r="U10" s="111">
        <v>23261500</v>
      </c>
      <c r="V10" s="111">
        <v>24212000</v>
      </c>
      <c r="W10" s="111">
        <v>25335200</v>
      </c>
      <c r="X10" s="111">
        <v>26442100</v>
      </c>
      <c r="Y10" s="111">
        <v>27463700</v>
      </c>
      <c r="Z10" s="111">
        <v>28135200</v>
      </c>
      <c r="AA10" s="111">
        <v>28877800</v>
      </c>
      <c r="AB10" s="111">
        <v>29593900</v>
      </c>
      <c r="AC10" s="111">
        <v>30262300</v>
      </c>
      <c r="AD10" s="111">
        <v>30944200</v>
      </c>
      <c r="AE10" s="111">
        <v>31607000</v>
      </c>
      <c r="AF10" s="111">
        <v>32353600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319530</v>
      </c>
      <c r="C12" s="111">
        <v>558618</v>
      </c>
      <c r="D12" s="111">
        <v>459803</v>
      </c>
      <c r="E12" s="111">
        <v>411736</v>
      </c>
      <c r="F12" s="111">
        <v>417556</v>
      </c>
      <c r="G12" s="111">
        <v>408868</v>
      </c>
      <c r="H12" s="111">
        <v>377779</v>
      </c>
      <c r="I12" s="111">
        <v>406980</v>
      </c>
      <c r="J12" s="111">
        <v>421066</v>
      </c>
      <c r="K12" s="111">
        <v>464080</v>
      </c>
      <c r="L12" s="111">
        <v>491314</v>
      </c>
      <c r="M12" s="111">
        <v>510826</v>
      </c>
      <c r="N12" s="111">
        <v>519420</v>
      </c>
      <c r="O12" s="111">
        <v>539635</v>
      </c>
      <c r="P12" s="111">
        <v>543119</v>
      </c>
      <c r="Q12" s="111">
        <v>537515</v>
      </c>
      <c r="R12" s="111">
        <v>538989</v>
      </c>
      <c r="S12" s="111">
        <v>534232</v>
      </c>
      <c r="T12" s="111">
        <v>531773</v>
      </c>
      <c r="U12" s="111">
        <v>523925</v>
      </c>
      <c r="V12" s="111">
        <v>518860</v>
      </c>
      <c r="W12" s="111">
        <v>521295</v>
      </c>
      <c r="X12" s="111">
        <v>526698</v>
      </c>
      <c r="Y12" s="111">
        <v>519373</v>
      </c>
      <c r="Z12" s="111">
        <v>530673</v>
      </c>
      <c r="AA12" s="111">
        <v>517764</v>
      </c>
      <c r="AB12" s="111">
        <v>511153</v>
      </c>
      <c r="AC12" s="111">
        <v>513977</v>
      </c>
      <c r="AD12" s="111">
        <v>493805</v>
      </c>
      <c r="AE12" s="111">
        <v>475131</v>
      </c>
      <c r="AF12" s="111">
        <v>483801</v>
      </c>
    </row>
    <row r="13" spans="1:32" s="107" customFormat="1" ht="15.75" customHeight="1">
      <c r="A13" s="108" t="s">
        <v>4498</v>
      </c>
      <c r="B13" s="111">
        <v>46541.9</v>
      </c>
      <c r="C13" s="111">
        <v>46541.9</v>
      </c>
      <c r="D13" s="111">
        <v>46541.9</v>
      </c>
      <c r="E13" s="111">
        <v>46541.9</v>
      </c>
      <c r="F13" s="111">
        <v>46541.9</v>
      </c>
      <c r="G13" s="111">
        <v>46541.9</v>
      </c>
      <c r="H13" s="111">
        <v>46541.9</v>
      </c>
      <c r="I13" s="111">
        <v>46541.9</v>
      </c>
      <c r="J13" s="111">
        <v>46541.9</v>
      </c>
      <c r="K13" s="111">
        <v>46541.9</v>
      </c>
      <c r="L13" s="111">
        <v>46541.9</v>
      </c>
      <c r="M13" s="111">
        <v>46541.9</v>
      </c>
      <c r="N13" s="111">
        <v>46541.9</v>
      </c>
      <c r="O13" s="111">
        <v>46541.9</v>
      </c>
      <c r="P13" s="111">
        <v>46541.9</v>
      </c>
      <c r="Q13" s="111">
        <v>46541.9</v>
      </c>
      <c r="R13" s="111">
        <v>46541.9</v>
      </c>
      <c r="S13" s="111">
        <v>46541.9</v>
      </c>
      <c r="T13" s="111">
        <v>46541.9</v>
      </c>
      <c r="U13" s="111">
        <v>46541.9</v>
      </c>
      <c r="V13" s="111">
        <v>46541.9</v>
      </c>
      <c r="W13" s="111">
        <v>46541.9</v>
      </c>
      <c r="X13" s="111">
        <v>46541.9</v>
      </c>
      <c r="Y13" s="111">
        <v>46541.9</v>
      </c>
      <c r="Z13" s="111">
        <v>46541.9</v>
      </c>
      <c r="AA13" s="111">
        <v>46541.9</v>
      </c>
      <c r="AB13" s="111">
        <v>46541.9</v>
      </c>
      <c r="AC13" s="111">
        <v>46541.9</v>
      </c>
      <c r="AD13" s="111">
        <v>46541.9</v>
      </c>
      <c r="AE13" s="111">
        <v>46541.9</v>
      </c>
      <c r="AF13" s="111">
        <v>46541.9</v>
      </c>
    </row>
    <row r="14" spans="1:32" s="107" customFormat="1" ht="15.75" customHeight="1">
      <c r="A14" s="108" t="s">
        <v>4499</v>
      </c>
      <c r="B14" s="111">
        <v>16777.599999999999</v>
      </c>
      <c r="C14" s="111">
        <v>16435.900000000001</v>
      </c>
      <c r="D14" s="111">
        <v>16435.900000000001</v>
      </c>
      <c r="E14" s="111">
        <v>16435.900000000001</v>
      </c>
      <c r="F14" s="111">
        <v>16435.900000000001</v>
      </c>
      <c r="G14" s="111">
        <v>16435.900000000001</v>
      </c>
      <c r="H14" s="111">
        <v>16435.900000000001</v>
      </c>
      <c r="I14" s="111">
        <v>16435.900000000001</v>
      </c>
      <c r="J14" s="111">
        <v>16435.900000000001</v>
      </c>
      <c r="K14" s="111">
        <v>16435.900000000001</v>
      </c>
      <c r="L14" s="111">
        <v>16435.900000000001</v>
      </c>
      <c r="M14" s="111">
        <v>16435.900000000001</v>
      </c>
      <c r="N14" s="111">
        <v>16435.900000000001</v>
      </c>
      <c r="O14" s="111">
        <v>16435.900000000001</v>
      </c>
      <c r="P14" s="111">
        <v>16435.900000000001</v>
      </c>
      <c r="Q14" s="111">
        <v>16435.900000000001</v>
      </c>
      <c r="R14" s="111">
        <v>16435.900000000001</v>
      </c>
      <c r="S14" s="111">
        <v>16435.900000000001</v>
      </c>
      <c r="T14" s="111">
        <v>16435.900000000001</v>
      </c>
      <c r="U14" s="111">
        <v>16435.900000000001</v>
      </c>
      <c r="V14" s="111">
        <v>16435.900000000001</v>
      </c>
      <c r="W14" s="111">
        <v>16435.900000000001</v>
      </c>
      <c r="X14" s="111">
        <v>16435.900000000001</v>
      </c>
      <c r="Y14" s="111">
        <v>16435.900000000001</v>
      </c>
      <c r="Z14" s="111">
        <v>16435.900000000001</v>
      </c>
      <c r="AA14" s="111">
        <v>16435.900000000001</v>
      </c>
      <c r="AB14" s="111">
        <v>16435.900000000001</v>
      </c>
      <c r="AC14" s="111">
        <v>16435.900000000001</v>
      </c>
      <c r="AD14" s="111">
        <v>16435.900000000001</v>
      </c>
      <c r="AE14" s="111">
        <v>16435.900000000001</v>
      </c>
      <c r="AF14" s="111">
        <v>16435.900000000001</v>
      </c>
    </row>
    <row r="15" spans="1:32" s="107" customFormat="1" ht="15.75" customHeight="1">
      <c r="A15" s="108" t="s">
        <v>4500</v>
      </c>
      <c r="B15" s="111">
        <v>2886870</v>
      </c>
      <c r="C15" s="111">
        <v>2886870</v>
      </c>
      <c r="D15" s="111">
        <v>2886870</v>
      </c>
      <c r="E15" s="111">
        <v>2886870</v>
      </c>
      <c r="F15" s="111">
        <v>2886870</v>
      </c>
      <c r="G15" s="111">
        <v>2886870</v>
      </c>
      <c r="H15" s="111">
        <v>2886870</v>
      </c>
      <c r="I15" s="111">
        <v>2886870</v>
      </c>
      <c r="J15" s="111">
        <v>2886870</v>
      </c>
      <c r="K15" s="111">
        <v>2886870</v>
      </c>
      <c r="L15" s="111">
        <v>2886870</v>
      </c>
      <c r="M15" s="111">
        <v>2886870</v>
      </c>
      <c r="N15" s="111">
        <v>2886870</v>
      </c>
      <c r="O15" s="111">
        <v>2886870</v>
      </c>
      <c r="P15" s="111">
        <v>2886870</v>
      </c>
      <c r="Q15" s="111">
        <v>2886870</v>
      </c>
      <c r="R15" s="111">
        <v>2886870</v>
      </c>
      <c r="S15" s="111">
        <v>2886870</v>
      </c>
      <c r="T15" s="111">
        <v>2886870</v>
      </c>
      <c r="U15" s="111">
        <v>2886870</v>
      </c>
      <c r="V15" s="111">
        <v>2886870</v>
      </c>
      <c r="W15" s="111">
        <v>2886870</v>
      </c>
      <c r="X15" s="111">
        <v>2886870</v>
      </c>
      <c r="Y15" s="111">
        <v>2886870</v>
      </c>
      <c r="Z15" s="111">
        <v>2886870</v>
      </c>
      <c r="AA15" s="111">
        <v>2886870</v>
      </c>
      <c r="AB15" s="111">
        <v>2886870</v>
      </c>
      <c r="AC15" s="111">
        <v>2886870</v>
      </c>
      <c r="AD15" s="111">
        <v>2886870</v>
      </c>
      <c r="AE15" s="111">
        <v>2886870</v>
      </c>
      <c r="AF15" s="111">
        <v>2886870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96360</v>
      </c>
      <c r="C17" s="111">
        <v>96360</v>
      </c>
      <c r="D17" s="111">
        <v>96360</v>
      </c>
      <c r="E17" s="111">
        <v>96360</v>
      </c>
      <c r="F17" s="111">
        <v>96360</v>
      </c>
      <c r="G17" s="111">
        <v>96360</v>
      </c>
      <c r="H17" s="111">
        <v>96360</v>
      </c>
      <c r="I17" s="111">
        <v>173448</v>
      </c>
      <c r="J17" s="111">
        <v>173448</v>
      </c>
      <c r="K17" s="111">
        <v>192720</v>
      </c>
      <c r="L17" s="111">
        <v>211992</v>
      </c>
      <c r="M17" s="111">
        <v>231264</v>
      </c>
      <c r="N17" s="111">
        <v>250536</v>
      </c>
      <c r="O17" s="111">
        <v>269808</v>
      </c>
      <c r="P17" s="111">
        <v>308352</v>
      </c>
      <c r="Q17" s="111">
        <v>346896</v>
      </c>
      <c r="R17" s="111">
        <v>385440</v>
      </c>
      <c r="S17" s="111">
        <v>443256</v>
      </c>
      <c r="T17" s="111">
        <v>501072</v>
      </c>
      <c r="U17" s="111">
        <v>558888</v>
      </c>
      <c r="V17" s="111">
        <v>597432</v>
      </c>
      <c r="W17" s="111">
        <v>655248</v>
      </c>
      <c r="X17" s="111">
        <v>713064</v>
      </c>
      <c r="Y17" s="111">
        <v>770880</v>
      </c>
      <c r="Z17" s="111">
        <v>809424</v>
      </c>
      <c r="AA17" s="111">
        <v>867240</v>
      </c>
      <c r="AB17" s="111">
        <v>925056</v>
      </c>
      <c r="AC17" s="111">
        <v>982872</v>
      </c>
      <c r="AD17" s="111">
        <v>1040690</v>
      </c>
      <c r="AE17" s="111">
        <v>1098500</v>
      </c>
      <c r="AF17" s="111">
        <v>1175590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152002301.5</v>
      </c>
      <c r="C21" s="113">
        <f t="shared" si="0"/>
        <v>156897117.80000001</v>
      </c>
      <c r="D21" s="113">
        <f t="shared" si="0"/>
        <v>159945502.80000001</v>
      </c>
      <c r="E21" s="113">
        <f t="shared" si="0"/>
        <v>160883405.80000001</v>
      </c>
      <c r="F21" s="113">
        <f t="shared" si="0"/>
        <v>162642165.80000001</v>
      </c>
      <c r="G21" s="113">
        <f t="shared" si="0"/>
        <v>164957497.80000001</v>
      </c>
      <c r="H21" s="113">
        <f t="shared" si="0"/>
        <v>166071448.80000001</v>
      </c>
      <c r="I21" s="113">
        <f t="shared" si="0"/>
        <v>167302427.80000001</v>
      </c>
      <c r="J21" s="113">
        <f t="shared" si="0"/>
        <v>168533543.80000001</v>
      </c>
      <c r="K21" s="113">
        <f t="shared" si="0"/>
        <v>170086929.80000001</v>
      </c>
      <c r="L21" s="113">
        <f t="shared" si="0"/>
        <v>172050835.80000001</v>
      </c>
      <c r="M21" s="113">
        <f t="shared" si="0"/>
        <v>174073319.80000001</v>
      </c>
      <c r="N21" s="113">
        <f t="shared" si="0"/>
        <v>175919985.80000001</v>
      </c>
      <c r="O21" s="113">
        <f t="shared" si="0"/>
        <v>177825172.80000001</v>
      </c>
      <c r="P21" s="113">
        <f t="shared" si="0"/>
        <v>180081900.80000001</v>
      </c>
      <c r="Q21" s="113">
        <f t="shared" si="0"/>
        <v>182426940.80000001</v>
      </c>
      <c r="R21" s="113">
        <f t="shared" si="0"/>
        <v>184683958.80000001</v>
      </c>
      <c r="S21" s="113">
        <f t="shared" si="0"/>
        <v>187175217.80000001</v>
      </c>
      <c r="T21" s="113">
        <f t="shared" si="0"/>
        <v>189871774.80000001</v>
      </c>
      <c r="U21" s="113">
        <f t="shared" si="0"/>
        <v>192392542.80000001</v>
      </c>
      <c r="V21" s="113">
        <f t="shared" si="0"/>
        <v>194473521.80000001</v>
      </c>
      <c r="W21" s="113">
        <f t="shared" si="0"/>
        <v>196584072.80000001</v>
      </c>
      <c r="X21" s="113">
        <f t="shared" si="0"/>
        <v>199075491.80000001</v>
      </c>
      <c r="Y21" s="113">
        <f t="shared" si="0"/>
        <v>201478782.80000001</v>
      </c>
      <c r="Z21" s="113">
        <f t="shared" si="0"/>
        <v>203178926.80000001</v>
      </c>
      <c r="AA21" s="113">
        <f t="shared" si="0"/>
        <v>204908433.80000001</v>
      </c>
      <c r="AB21" s="113">
        <f t="shared" si="0"/>
        <v>206520538.80000001</v>
      </c>
      <c r="AC21" s="113">
        <f t="shared" si="0"/>
        <v>208015278.80000001</v>
      </c>
      <c r="AD21" s="113">
        <f t="shared" si="0"/>
        <v>209598124.80000001</v>
      </c>
      <c r="AE21" s="113">
        <f t="shared" si="0"/>
        <v>211151660.80000001</v>
      </c>
      <c r="AF21" s="113">
        <f t="shared" si="0"/>
        <v>212968820.80000001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15014822.236975506</v>
      </c>
      <c r="C2" s="111">
        <f>B2</f>
        <v>15014822.236975506</v>
      </c>
      <c r="D2" s="111">
        <f t="shared" ref="D2:AG10" si="0">C2</f>
        <v>15014822.236975506</v>
      </c>
      <c r="E2" s="111">
        <f t="shared" si="0"/>
        <v>15014822.236975506</v>
      </c>
      <c r="F2" s="111">
        <f t="shared" si="0"/>
        <v>15014822.236975506</v>
      </c>
      <c r="G2" s="111">
        <f t="shared" si="0"/>
        <v>15014822.236975506</v>
      </c>
      <c r="H2" s="111">
        <f t="shared" si="0"/>
        <v>15014822.236975506</v>
      </c>
      <c r="I2" s="111">
        <f t="shared" si="0"/>
        <v>15014822.236975506</v>
      </c>
      <c r="J2" s="111">
        <f t="shared" si="0"/>
        <v>15014822.236975506</v>
      </c>
      <c r="K2" s="111">
        <f t="shared" si="0"/>
        <v>15014822.236975506</v>
      </c>
      <c r="L2" s="111">
        <f t="shared" si="0"/>
        <v>15014822.236975506</v>
      </c>
      <c r="M2" s="111">
        <f t="shared" si="0"/>
        <v>15014822.236975506</v>
      </c>
      <c r="N2" s="111">
        <f t="shared" si="0"/>
        <v>15014822.236975506</v>
      </c>
      <c r="O2" s="111">
        <f t="shared" si="0"/>
        <v>15014822.236975506</v>
      </c>
      <c r="P2" s="111">
        <f t="shared" si="0"/>
        <v>15014822.236975506</v>
      </c>
      <c r="Q2" s="111">
        <f t="shared" si="0"/>
        <v>15014822.236975506</v>
      </c>
      <c r="R2" s="111">
        <f t="shared" si="0"/>
        <v>15014822.236975506</v>
      </c>
      <c r="S2" s="111">
        <f t="shared" si="0"/>
        <v>15014822.236975506</v>
      </c>
      <c r="T2" s="111">
        <f t="shared" si="0"/>
        <v>15014822.236975506</v>
      </c>
      <c r="U2" s="111">
        <f t="shared" si="0"/>
        <v>15014822.236975506</v>
      </c>
      <c r="V2" s="111">
        <f t="shared" si="0"/>
        <v>15014822.236975506</v>
      </c>
      <c r="W2" s="111">
        <f t="shared" si="0"/>
        <v>15014822.236975506</v>
      </c>
      <c r="X2" s="111">
        <f t="shared" si="0"/>
        <v>15014822.236975506</v>
      </c>
      <c r="Y2" s="111">
        <f t="shared" si="0"/>
        <v>15014822.236975506</v>
      </c>
      <c r="Z2" s="111">
        <f t="shared" si="0"/>
        <v>15014822.236975506</v>
      </c>
      <c r="AA2" s="111">
        <f t="shared" si="0"/>
        <v>15014822.236975506</v>
      </c>
      <c r="AB2" s="111">
        <f t="shared" si="0"/>
        <v>15014822.236975506</v>
      </c>
      <c r="AC2" s="111">
        <f t="shared" si="0"/>
        <v>15014822.236975506</v>
      </c>
      <c r="AD2" s="111">
        <f t="shared" si="0"/>
        <v>15014822.236975506</v>
      </c>
      <c r="AE2" s="111">
        <f t="shared" si="0"/>
        <v>15014822.236975506</v>
      </c>
      <c r="AF2" s="111">
        <f t="shared" si="0"/>
        <v>15014822.236975506</v>
      </c>
      <c r="AG2" s="111">
        <f t="shared" si="0"/>
        <v>15014822.236975506</v>
      </c>
    </row>
    <row r="3" spans="1:33">
      <c r="A3" s="4" t="s">
        <v>488</v>
      </c>
      <c r="B3" s="111">
        <f>'Manual Adjustment'!$B34</f>
        <v>10179549.589192474</v>
      </c>
      <c r="C3" s="111">
        <f t="shared" ref="C3:R17" si="1">B3</f>
        <v>10179549.589192474</v>
      </c>
      <c r="D3" s="111">
        <f t="shared" si="1"/>
        <v>10179549.589192474</v>
      </c>
      <c r="E3" s="111">
        <f t="shared" si="1"/>
        <v>10179549.589192474</v>
      </c>
      <c r="F3" s="111">
        <f t="shared" si="1"/>
        <v>10179549.589192474</v>
      </c>
      <c r="G3" s="111">
        <f t="shared" si="1"/>
        <v>10179549.589192474</v>
      </c>
      <c r="H3" s="111">
        <f t="shared" si="1"/>
        <v>10179549.589192474</v>
      </c>
      <c r="I3" s="111">
        <f t="shared" si="1"/>
        <v>10179549.589192474</v>
      </c>
      <c r="J3" s="111">
        <f t="shared" si="1"/>
        <v>10179549.589192474</v>
      </c>
      <c r="K3" s="111">
        <f t="shared" si="1"/>
        <v>10179549.589192474</v>
      </c>
      <c r="L3" s="111">
        <f t="shared" si="1"/>
        <v>10179549.589192474</v>
      </c>
      <c r="M3" s="111">
        <f t="shared" si="1"/>
        <v>10179549.589192474</v>
      </c>
      <c r="N3" s="111">
        <f t="shared" si="1"/>
        <v>10179549.589192474</v>
      </c>
      <c r="O3" s="111">
        <f t="shared" si="1"/>
        <v>10179549.589192474</v>
      </c>
      <c r="P3" s="111">
        <f t="shared" si="1"/>
        <v>10179549.589192474</v>
      </c>
      <c r="Q3" s="111">
        <f t="shared" si="1"/>
        <v>10179549.589192474</v>
      </c>
      <c r="R3" s="111">
        <f t="shared" si="1"/>
        <v>10179549.589192474</v>
      </c>
      <c r="S3" s="111">
        <f t="shared" si="0"/>
        <v>10179549.589192474</v>
      </c>
      <c r="T3" s="111">
        <f t="shared" si="0"/>
        <v>10179549.589192474</v>
      </c>
      <c r="U3" s="111">
        <f t="shared" si="0"/>
        <v>10179549.589192474</v>
      </c>
      <c r="V3" s="111">
        <f t="shared" si="0"/>
        <v>10179549.589192474</v>
      </c>
      <c r="W3" s="111">
        <f t="shared" si="0"/>
        <v>10179549.589192474</v>
      </c>
      <c r="X3" s="111">
        <f t="shared" si="0"/>
        <v>10179549.589192474</v>
      </c>
      <c r="Y3" s="111">
        <f t="shared" si="0"/>
        <v>10179549.589192474</v>
      </c>
      <c r="Z3" s="111">
        <f t="shared" si="0"/>
        <v>10179549.589192474</v>
      </c>
      <c r="AA3" s="111">
        <f t="shared" si="0"/>
        <v>10179549.589192474</v>
      </c>
      <c r="AB3" s="111">
        <f t="shared" si="0"/>
        <v>10179549.589192474</v>
      </c>
      <c r="AC3" s="111">
        <f t="shared" si="0"/>
        <v>10179549.589192474</v>
      </c>
      <c r="AD3" s="111">
        <f t="shared" si="0"/>
        <v>10179549.589192474</v>
      </c>
      <c r="AE3" s="111">
        <f t="shared" si="0"/>
        <v>10179549.589192474</v>
      </c>
      <c r="AF3" s="111">
        <f t="shared" si="0"/>
        <v>10179549.589192474</v>
      </c>
      <c r="AG3" s="111">
        <f t="shared" si="0"/>
        <v>10179549.589192474</v>
      </c>
    </row>
    <row r="4" spans="1:33">
      <c r="A4" s="4" t="s">
        <v>489</v>
      </c>
      <c r="B4" s="111">
        <f>'Manual Adjustment'!$B35</f>
        <v>4358739.8012496829</v>
      </c>
      <c r="C4" s="111">
        <f t="shared" si="1"/>
        <v>4358739.8012496829</v>
      </c>
      <c r="D4" s="111">
        <f t="shared" si="0"/>
        <v>4358739.8012496829</v>
      </c>
      <c r="E4" s="111">
        <f t="shared" si="0"/>
        <v>4358739.8012496829</v>
      </c>
      <c r="F4" s="111">
        <f t="shared" si="0"/>
        <v>4358739.8012496829</v>
      </c>
      <c r="G4" s="111">
        <f t="shared" si="0"/>
        <v>4358739.8012496829</v>
      </c>
      <c r="H4" s="111">
        <f t="shared" si="0"/>
        <v>4358739.8012496829</v>
      </c>
      <c r="I4" s="111">
        <f t="shared" si="0"/>
        <v>4358739.8012496829</v>
      </c>
      <c r="J4" s="111">
        <f t="shared" si="0"/>
        <v>4358739.8012496829</v>
      </c>
      <c r="K4" s="111">
        <f t="shared" si="0"/>
        <v>4358739.8012496829</v>
      </c>
      <c r="L4" s="111">
        <f t="shared" si="0"/>
        <v>4358739.8012496829</v>
      </c>
      <c r="M4" s="111">
        <f t="shared" si="0"/>
        <v>4358739.8012496829</v>
      </c>
      <c r="N4" s="111">
        <f t="shared" si="0"/>
        <v>4358739.8012496829</v>
      </c>
      <c r="O4" s="111">
        <f t="shared" si="0"/>
        <v>4358739.8012496829</v>
      </c>
      <c r="P4" s="111">
        <f t="shared" si="0"/>
        <v>4358739.8012496829</v>
      </c>
      <c r="Q4" s="111">
        <f t="shared" si="0"/>
        <v>4358739.8012496829</v>
      </c>
      <c r="R4" s="111">
        <f t="shared" si="0"/>
        <v>4358739.8012496829</v>
      </c>
      <c r="S4" s="111">
        <f t="shared" si="0"/>
        <v>4358739.8012496829</v>
      </c>
      <c r="T4" s="111">
        <f t="shared" si="0"/>
        <v>4358739.8012496829</v>
      </c>
      <c r="U4" s="111">
        <f t="shared" si="0"/>
        <v>4358739.8012496829</v>
      </c>
      <c r="V4" s="111">
        <f t="shared" si="0"/>
        <v>4358739.8012496829</v>
      </c>
      <c r="W4" s="111">
        <f t="shared" si="0"/>
        <v>4358739.8012496829</v>
      </c>
      <c r="X4" s="111">
        <f t="shared" si="0"/>
        <v>4358739.8012496829</v>
      </c>
      <c r="Y4" s="111">
        <f t="shared" si="0"/>
        <v>4358739.8012496829</v>
      </c>
      <c r="Z4" s="111">
        <f t="shared" si="0"/>
        <v>4358739.8012496829</v>
      </c>
      <c r="AA4" s="111">
        <f t="shared" si="0"/>
        <v>4358739.8012496829</v>
      </c>
      <c r="AB4" s="111">
        <f t="shared" si="0"/>
        <v>4358739.8012496829</v>
      </c>
      <c r="AC4" s="111">
        <f t="shared" si="0"/>
        <v>4358739.8012496829</v>
      </c>
      <c r="AD4" s="111">
        <f t="shared" si="0"/>
        <v>4358739.8012496829</v>
      </c>
      <c r="AE4" s="111">
        <f t="shared" si="0"/>
        <v>4358739.8012496829</v>
      </c>
      <c r="AF4" s="111">
        <f t="shared" si="0"/>
        <v>4358739.8012496829</v>
      </c>
      <c r="AG4" s="111">
        <f t="shared" si="0"/>
        <v>4358739.8012496829</v>
      </c>
    </row>
    <row r="5" spans="1:33">
      <c r="A5" s="4" t="s">
        <v>490</v>
      </c>
      <c r="B5" s="111">
        <f>'Manual Adjustment'!$B36</f>
        <v>884840.32767715515</v>
      </c>
      <c r="C5" s="111">
        <f t="shared" si="1"/>
        <v>884840.32767715515</v>
      </c>
      <c r="D5" s="111">
        <f t="shared" si="0"/>
        <v>884840.32767715515</v>
      </c>
      <c r="E5" s="111">
        <f t="shared" si="0"/>
        <v>884840.32767715515</v>
      </c>
      <c r="F5" s="111">
        <f t="shared" si="0"/>
        <v>884840.32767715515</v>
      </c>
      <c r="G5" s="111">
        <f t="shared" si="0"/>
        <v>884840.32767715515</v>
      </c>
      <c r="H5" s="111">
        <f t="shared" si="0"/>
        <v>884840.32767715515</v>
      </c>
      <c r="I5" s="111">
        <f t="shared" si="0"/>
        <v>884840.32767715515</v>
      </c>
      <c r="J5" s="111">
        <f t="shared" si="0"/>
        <v>884840.32767715515</v>
      </c>
      <c r="K5" s="111">
        <f t="shared" si="0"/>
        <v>884840.32767715515</v>
      </c>
      <c r="L5" s="111">
        <f t="shared" si="0"/>
        <v>884840.32767715515</v>
      </c>
      <c r="M5" s="111">
        <f t="shared" si="0"/>
        <v>884840.32767715515</v>
      </c>
      <c r="N5" s="111">
        <f t="shared" si="0"/>
        <v>884840.32767715515</v>
      </c>
      <c r="O5" s="111">
        <f t="shared" si="0"/>
        <v>884840.32767715515</v>
      </c>
      <c r="P5" s="111">
        <f t="shared" si="0"/>
        <v>884840.32767715515</v>
      </c>
      <c r="Q5" s="111">
        <f t="shared" si="0"/>
        <v>884840.32767715515</v>
      </c>
      <c r="R5" s="111">
        <f t="shared" si="0"/>
        <v>884840.32767715515</v>
      </c>
      <c r="S5" s="111">
        <f t="shared" si="0"/>
        <v>884840.32767715515</v>
      </c>
      <c r="T5" s="111">
        <f t="shared" si="0"/>
        <v>884840.32767715515</v>
      </c>
      <c r="U5" s="111">
        <f t="shared" si="0"/>
        <v>884840.32767715515</v>
      </c>
      <c r="V5" s="111">
        <f t="shared" si="0"/>
        <v>884840.32767715515</v>
      </c>
      <c r="W5" s="111">
        <f t="shared" si="0"/>
        <v>884840.32767715515</v>
      </c>
      <c r="X5" s="111">
        <f t="shared" si="0"/>
        <v>884840.32767715515</v>
      </c>
      <c r="Y5" s="111">
        <f t="shared" si="0"/>
        <v>884840.32767715515</v>
      </c>
      <c r="Z5" s="111">
        <f t="shared" si="0"/>
        <v>884840.32767715515</v>
      </c>
      <c r="AA5" s="111">
        <f t="shared" si="0"/>
        <v>884840.32767715515</v>
      </c>
      <c r="AB5" s="111">
        <f t="shared" si="0"/>
        <v>884840.32767715515</v>
      </c>
      <c r="AC5" s="111">
        <f t="shared" si="0"/>
        <v>884840.32767715515</v>
      </c>
      <c r="AD5" s="111">
        <f t="shared" si="0"/>
        <v>884840.32767715515</v>
      </c>
      <c r="AE5" s="111">
        <f t="shared" si="0"/>
        <v>884840.32767715515</v>
      </c>
      <c r="AF5" s="111">
        <f t="shared" si="0"/>
        <v>884840.32767715515</v>
      </c>
      <c r="AG5" s="111">
        <f t="shared" si="0"/>
        <v>884840.32767715515</v>
      </c>
    </row>
    <row r="6" spans="1:33">
      <c r="A6" s="4" t="s">
        <v>491</v>
      </c>
      <c r="B6" s="111">
        <f>'Manual Adjustment'!$B37</f>
        <v>1162886.9597182644</v>
      </c>
      <c r="C6" s="111">
        <f t="shared" si="1"/>
        <v>1162886.9597182644</v>
      </c>
      <c r="D6" s="111">
        <f t="shared" si="0"/>
        <v>1162886.9597182644</v>
      </c>
      <c r="E6" s="111">
        <f t="shared" si="0"/>
        <v>1162886.9597182644</v>
      </c>
      <c r="F6" s="111">
        <f t="shared" si="0"/>
        <v>1162886.9597182644</v>
      </c>
      <c r="G6" s="111">
        <f t="shared" si="0"/>
        <v>1162886.9597182644</v>
      </c>
      <c r="H6" s="111">
        <f t="shared" si="0"/>
        <v>1162886.9597182644</v>
      </c>
      <c r="I6" s="111">
        <f t="shared" si="0"/>
        <v>1162886.9597182644</v>
      </c>
      <c r="J6" s="111">
        <f t="shared" si="0"/>
        <v>1162886.9597182644</v>
      </c>
      <c r="K6" s="111">
        <f t="shared" si="0"/>
        <v>1162886.9597182644</v>
      </c>
      <c r="L6" s="111">
        <f t="shared" si="0"/>
        <v>1162886.9597182644</v>
      </c>
      <c r="M6" s="111">
        <f t="shared" si="0"/>
        <v>1162886.9597182644</v>
      </c>
      <c r="N6" s="111">
        <f t="shared" si="0"/>
        <v>1162886.9597182644</v>
      </c>
      <c r="O6" s="111">
        <f t="shared" si="0"/>
        <v>1162886.9597182644</v>
      </c>
      <c r="P6" s="111">
        <f t="shared" si="0"/>
        <v>1162886.9597182644</v>
      </c>
      <c r="Q6" s="111">
        <f t="shared" si="0"/>
        <v>1162886.9597182644</v>
      </c>
      <c r="R6" s="111">
        <f t="shared" si="0"/>
        <v>1162886.9597182644</v>
      </c>
      <c r="S6" s="111">
        <f t="shared" si="0"/>
        <v>1162886.9597182644</v>
      </c>
      <c r="T6" s="111">
        <f t="shared" si="0"/>
        <v>1162886.9597182644</v>
      </c>
      <c r="U6" s="111">
        <f t="shared" si="0"/>
        <v>1162886.9597182644</v>
      </c>
      <c r="V6" s="111">
        <f t="shared" si="0"/>
        <v>1162886.9597182644</v>
      </c>
      <c r="W6" s="111">
        <f t="shared" si="0"/>
        <v>1162886.9597182644</v>
      </c>
      <c r="X6" s="111">
        <f t="shared" si="0"/>
        <v>1162886.9597182644</v>
      </c>
      <c r="Y6" s="111">
        <f t="shared" si="0"/>
        <v>1162886.9597182644</v>
      </c>
      <c r="Z6" s="111">
        <f t="shared" si="0"/>
        <v>1162886.9597182644</v>
      </c>
      <c r="AA6" s="111">
        <f t="shared" si="0"/>
        <v>1162886.9597182644</v>
      </c>
      <c r="AB6" s="111">
        <f t="shared" si="0"/>
        <v>1162886.9597182644</v>
      </c>
      <c r="AC6" s="111">
        <f t="shared" si="0"/>
        <v>1162886.9597182644</v>
      </c>
      <c r="AD6" s="111">
        <f t="shared" si="0"/>
        <v>1162886.9597182644</v>
      </c>
      <c r="AE6" s="111">
        <f t="shared" si="0"/>
        <v>1162886.9597182644</v>
      </c>
      <c r="AF6" s="111">
        <f t="shared" si="0"/>
        <v>1162886.9597182644</v>
      </c>
      <c r="AG6" s="111">
        <f t="shared" si="0"/>
        <v>1162886.9597182644</v>
      </c>
    </row>
    <row r="7" spans="1:33">
      <c r="A7" s="4" t="s">
        <v>492</v>
      </c>
      <c r="B7" s="111">
        <f>'Manual Adjustment'!$B38</f>
        <v>79010.720118095938</v>
      </c>
      <c r="C7" s="111">
        <f t="shared" si="1"/>
        <v>79010.720118095938</v>
      </c>
      <c r="D7" s="111">
        <f t="shared" si="0"/>
        <v>79010.720118095938</v>
      </c>
      <c r="E7" s="111">
        <f t="shared" si="0"/>
        <v>79010.720118095938</v>
      </c>
      <c r="F7" s="111">
        <f t="shared" si="0"/>
        <v>79010.720118095938</v>
      </c>
      <c r="G7" s="111">
        <f t="shared" si="0"/>
        <v>79010.720118095938</v>
      </c>
      <c r="H7" s="111">
        <f t="shared" si="0"/>
        <v>79010.720118095938</v>
      </c>
      <c r="I7" s="111">
        <f t="shared" si="0"/>
        <v>79010.720118095938</v>
      </c>
      <c r="J7" s="111">
        <f t="shared" si="0"/>
        <v>79010.720118095938</v>
      </c>
      <c r="K7" s="111">
        <f t="shared" si="0"/>
        <v>79010.720118095938</v>
      </c>
      <c r="L7" s="111">
        <f t="shared" si="0"/>
        <v>79010.720118095938</v>
      </c>
      <c r="M7" s="111">
        <f t="shared" si="0"/>
        <v>79010.720118095938</v>
      </c>
      <c r="N7" s="111">
        <f t="shared" si="0"/>
        <v>79010.720118095938</v>
      </c>
      <c r="O7" s="111">
        <f t="shared" si="0"/>
        <v>79010.720118095938</v>
      </c>
      <c r="P7" s="111">
        <f t="shared" si="0"/>
        <v>79010.720118095938</v>
      </c>
      <c r="Q7" s="111">
        <f t="shared" si="0"/>
        <v>79010.720118095938</v>
      </c>
      <c r="R7" s="111">
        <f t="shared" si="0"/>
        <v>79010.720118095938</v>
      </c>
      <c r="S7" s="111">
        <f t="shared" si="0"/>
        <v>79010.720118095938</v>
      </c>
      <c r="T7" s="111">
        <f t="shared" si="0"/>
        <v>79010.720118095938</v>
      </c>
      <c r="U7" s="111">
        <f t="shared" si="0"/>
        <v>79010.720118095938</v>
      </c>
      <c r="V7" s="111">
        <f t="shared" si="0"/>
        <v>79010.720118095938</v>
      </c>
      <c r="W7" s="111">
        <f t="shared" si="0"/>
        <v>79010.720118095938</v>
      </c>
      <c r="X7" s="111">
        <f t="shared" si="0"/>
        <v>79010.720118095938</v>
      </c>
      <c r="Y7" s="111">
        <f t="shared" si="0"/>
        <v>79010.720118095938</v>
      </c>
      <c r="Z7" s="111">
        <f t="shared" si="0"/>
        <v>79010.720118095938</v>
      </c>
      <c r="AA7" s="111">
        <f t="shared" si="0"/>
        <v>79010.720118095938</v>
      </c>
      <c r="AB7" s="111">
        <f t="shared" si="0"/>
        <v>79010.720118095938</v>
      </c>
      <c r="AC7" s="111">
        <f t="shared" si="0"/>
        <v>79010.720118095938</v>
      </c>
      <c r="AD7" s="111">
        <f t="shared" si="0"/>
        <v>79010.720118095938</v>
      </c>
      <c r="AE7" s="111">
        <f t="shared" si="0"/>
        <v>79010.720118095938</v>
      </c>
      <c r="AF7" s="111">
        <f t="shared" si="0"/>
        <v>79010.720118095938</v>
      </c>
      <c r="AG7" s="111">
        <f t="shared" si="0"/>
        <v>79010.720118095938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1089.2096000124479</v>
      </c>
      <c r="C9" s="111">
        <f t="shared" si="1"/>
        <v>1089.2096000124479</v>
      </c>
      <c r="D9" s="111">
        <f t="shared" si="0"/>
        <v>1089.2096000124479</v>
      </c>
      <c r="E9" s="111">
        <f t="shared" si="0"/>
        <v>1089.2096000124479</v>
      </c>
      <c r="F9" s="111">
        <f t="shared" si="0"/>
        <v>1089.2096000124479</v>
      </c>
      <c r="G9" s="111">
        <f t="shared" si="0"/>
        <v>1089.2096000124479</v>
      </c>
      <c r="H9" s="111">
        <f t="shared" si="0"/>
        <v>1089.2096000124479</v>
      </c>
      <c r="I9" s="111">
        <f t="shared" si="0"/>
        <v>1089.2096000124479</v>
      </c>
      <c r="J9" s="111">
        <f t="shared" si="0"/>
        <v>1089.2096000124479</v>
      </c>
      <c r="K9" s="111">
        <f t="shared" si="0"/>
        <v>1089.2096000124479</v>
      </c>
      <c r="L9" s="111">
        <f t="shared" si="0"/>
        <v>1089.2096000124479</v>
      </c>
      <c r="M9" s="111">
        <f t="shared" si="0"/>
        <v>1089.2096000124479</v>
      </c>
      <c r="N9" s="111">
        <f t="shared" si="0"/>
        <v>1089.2096000124479</v>
      </c>
      <c r="O9" s="111">
        <f t="shared" si="0"/>
        <v>1089.2096000124479</v>
      </c>
      <c r="P9" s="111">
        <f t="shared" si="0"/>
        <v>1089.2096000124479</v>
      </c>
      <c r="Q9" s="111">
        <f t="shared" si="0"/>
        <v>1089.2096000124479</v>
      </c>
      <c r="R9" s="111">
        <f t="shared" si="0"/>
        <v>1089.2096000124479</v>
      </c>
      <c r="S9" s="111">
        <f t="shared" si="0"/>
        <v>1089.2096000124479</v>
      </c>
      <c r="T9" s="111">
        <f t="shared" si="0"/>
        <v>1089.2096000124479</v>
      </c>
      <c r="U9" s="111">
        <f t="shared" si="0"/>
        <v>1089.2096000124479</v>
      </c>
      <c r="V9" s="111">
        <f t="shared" si="0"/>
        <v>1089.2096000124479</v>
      </c>
      <c r="W9" s="111">
        <f t="shared" si="0"/>
        <v>1089.2096000124479</v>
      </c>
      <c r="X9" s="111">
        <f t="shared" si="0"/>
        <v>1089.2096000124479</v>
      </c>
      <c r="Y9" s="111">
        <f t="shared" si="0"/>
        <v>1089.2096000124479</v>
      </c>
      <c r="Z9" s="111">
        <f t="shared" si="0"/>
        <v>1089.2096000124479</v>
      </c>
      <c r="AA9" s="111">
        <f t="shared" si="0"/>
        <v>1089.2096000124479</v>
      </c>
      <c r="AB9" s="111">
        <f t="shared" si="0"/>
        <v>1089.2096000124479</v>
      </c>
      <c r="AC9" s="111">
        <f t="shared" si="0"/>
        <v>1089.2096000124479</v>
      </c>
      <c r="AD9" s="111">
        <f t="shared" si="0"/>
        <v>1089.2096000124479</v>
      </c>
      <c r="AE9" s="111">
        <f t="shared" si="0"/>
        <v>1089.2096000124479</v>
      </c>
      <c r="AF9" s="111">
        <f t="shared" si="0"/>
        <v>1089.2096000124479</v>
      </c>
      <c r="AG9" s="111">
        <f t="shared" si="0"/>
        <v>1089.2096000124479</v>
      </c>
    </row>
    <row r="10" spans="1:33">
      <c r="A10" s="4" t="s">
        <v>495</v>
      </c>
      <c r="B10" s="111">
        <f>'Manual Adjustment'!$B41</f>
        <v>412.22836603271298</v>
      </c>
      <c r="C10" s="111">
        <f t="shared" si="1"/>
        <v>412.22836603271298</v>
      </c>
      <c r="D10" s="111">
        <f t="shared" si="0"/>
        <v>412.22836603271298</v>
      </c>
      <c r="E10" s="111">
        <f t="shared" si="0"/>
        <v>412.22836603271298</v>
      </c>
      <c r="F10" s="111">
        <f t="shared" si="0"/>
        <v>412.22836603271298</v>
      </c>
      <c r="G10" s="111">
        <f t="shared" si="0"/>
        <v>412.22836603271298</v>
      </c>
      <c r="H10" s="111">
        <f t="shared" si="0"/>
        <v>412.22836603271298</v>
      </c>
      <c r="I10" s="111">
        <f t="shared" si="0"/>
        <v>412.22836603271298</v>
      </c>
      <c r="J10" s="111">
        <f t="shared" si="0"/>
        <v>412.22836603271298</v>
      </c>
      <c r="K10" s="111">
        <f t="shared" si="0"/>
        <v>412.22836603271298</v>
      </c>
      <c r="L10" s="111">
        <f t="shared" si="0"/>
        <v>412.22836603271298</v>
      </c>
      <c r="M10" s="111">
        <f t="shared" si="0"/>
        <v>412.22836603271298</v>
      </c>
      <c r="N10" s="111">
        <f t="shared" si="0"/>
        <v>412.22836603271298</v>
      </c>
      <c r="O10" s="111">
        <f t="shared" si="0"/>
        <v>412.22836603271298</v>
      </c>
      <c r="P10" s="111">
        <f t="shared" si="0"/>
        <v>412.22836603271298</v>
      </c>
      <c r="Q10" s="111">
        <f t="shared" si="0"/>
        <v>412.22836603271298</v>
      </c>
      <c r="R10" s="111">
        <f t="shared" si="0"/>
        <v>412.22836603271298</v>
      </c>
      <c r="S10" s="111">
        <f t="shared" si="0"/>
        <v>412.22836603271298</v>
      </c>
      <c r="T10" s="111">
        <f t="shared" si="0"/>
        <v>412.22836603271298</v>
      </c>
      <c r="U10" s="111">
        <f t="shared" si="0"/>
        <v>412.22836603271298</v>
      </c>
      <c r="V10" s="111">
        <f t="shared" si="0"/>
        <v>412.22836603271298</v>
      </c>
      <c r="W10" s="111">
        <f t="shared" si="0"/>
        <v>412.22836603271298</v>
      </c>
      <c r="X10" s="111">
        <f t="shared" si="0"/>
        <v>412.22836603271298</v>
      </c>
      <c r="Y10" s="111">
        <f t="shared" si="0"/>
        <v>412.22836603271298</v>
      </c>
      <c r="Z10" s="111">
        <f t="shared" si="0"/>
        <v>412.22836603271298</v>
      </c>
      <c r="AA10" s="111">
        <f t="shared" si="0"/>
        <v>412.22836603271298</v>
      </c>
      <c r="AB10" s="111">
        <f t="shared" si="0"/>
        <v>412.22836603271298</v>
      </c>
      <c r="AC10" s="111">
        <f t="shared" si="0"/>
        <v>412.22836603271298</v>
      </c>
      <c r="AD10" s="111">
        <f t="shared" si="0"/>
        <v>412.22836603271298</v>
      </c>
      <c r="AE10" s="111">
        <f t="shared" si="0"/>
        <v>412.22836603271298</v>
      </c>
      <c r="AF10" s="111">
        <f t="shared" si="0"/>
        <v>412.22836603271298</v>
      </c>
      <c r="AG10" s="111">
        <f t="shared" si="0"/>
        <v>412.22836603271298</v>
      </c>
    </row>
    <row r="11" spans="1:33">
      <c r="A11" s="4" t="s">
        <v>496</v>
      </c>
      <c r="B11" s="111">
        <f>'Manual Adjustment'!$B42</f>
        <v>272.76254433229229</v>
      </c>
      <c r="C11" s="111">
        <f t="shared" si="1"/>
        <v>272.76254433229229</v>
      </c>
      <c r="D11" s="111">
        <f t="shared" ref="D11:AG17" si="2">C11</f>
        <v>272.76254433229229</v>
      </c>
      <c r="E11" s="111">
        <f t="shared" si="2"/>
        <v>272.76254433229229</v>
      </c>
      <c r="F11" s="111">
        <f t="shared" si="2"/>
        <v>272.76254433229229</v>
      </c>
      <c r="G11" s="111">
        <f t="shared" si="2"/>
        <v>272.76254433229229</v>
      </c>
      <c r="H11" s="111">
        <f t="shared" si="2"/>
        <v>272.76254433229229</v>
      </c>
      <c r="I11" s="111">
        <f t="shared" si="2"/>
        <v>272.76254433229229</v>
      </c>
      <c r="J11" s="111">
        <f t="shared" si="2"/>
        <v>272.76254433229229</v>
      </c>
      <c r="K11" s="111">
        <f t="shared" si="2"/>
        <v>272.76254433229229</v>
      </c>
      <c r="L11" s="111">
        <f t="shared" si="2"/>
        <v>272.76254433229229</v>
      </c>
      <c r="M11" s="111">
        <f t="shared" si="2"/>
        <v>272.76254433229229</v>
      </c>
      <c r="N11" s="111">
        <f t="shared" si="2"/>
        <v>272.76254433229229</v>
      </c>
      <c r="O11" s="111">
        <f t="shared" si="2"/>
        <v>272.76254433229229</v>
      </c>
      <c r="P11" s="111">
        <f t="shared" si="2"/>
        <v>272.76254433229229</v>
      </c>
      <c r="Q11" s="111">
        <f t="shared" si="2"/>
        <v>272.76254433229229</v>
      </c>
      <c r="R11" s="111">
        <f t="shared" si="2"/>
        <v>272.76254433229229</v>
      </c>
      <c r="S11" s="111">
        <f t="shared" si="2"/>
        <v>272.76254433229229</v>
      </c>
      <c r="T11" s="111">
        <f t="shared" si="2"/>
        <v>272.76254433229229</v>
      </c>
      <c r="U11" s="111">
        <f t="shared" si="2"/>
        <v>272.76254433229229</v>
      </c>
      <c r="V11" s="111">
        <f t="shared" si="2"/>
        <v>272.76254433229229</v>
      </c>
      <c r="W11" s="111">
        <f t="shared" si="2"/>
        <v>272.76254433229229</v>
      </c>
      <c r="X11" s="111">
        <f t="shared" si="2"/>
        <v>272.76254433229229</v>
      </c>
      <c r="Y11" s="111">
        <f t="shared" si="2"/>
        <v>272.76254433229229</v>
      </c>
      <c r="Z11" s="111">
        <f t="shared" si="2"/>
        <v>272.76254433229229</v>
      </c>
      <c r="AA11" s="111">
        <f t="shared" si="2"/>
        <v>272.76254433229229</v>
      </c>
      <c r="AB11" s="111">
        <f t="shared" si="2"/>
        <v>272.76254433229229</v>
      </c>
      <c r="AC11" s="111">
        <f t="shared" si="2"/>
        <v>272.76254433229229</v>
      </c>
      <c r="AD11" s="111">
        <f t="shared" si="2"/>
        <v>272.76254433229229</v>
      </c>
      <c r="AE11" s="111">
        <f t="shared" si="2"/>
        <v>272.76254433229229</v>
      </c>
      <c r="AF11" s="111">
        <f t="shared" si="2"/>
        <v>272.76254433229229</v>
      </c>
      <c r="AG11" s="111">
        <f t="shared" si="2"/>
        <v>272.76254433229229</v>
      </c>
    </row>
    <row r="12" spans="1:33">
      <c r="A12" s="4" t="s">
        <v>497</v>
      </c>
      <c r="B12" s="111">
        <f>'Manual Adjustment'!$B43</f>
        <v>45950.547934257098</v>
      </c>
      <c r="C12" s="111">
        <f t="shared" si="1"/>
        <v>45950.547934257098</v>
      </c>
      <c r="D12" s="111">
        <f t="shared" si="2"/>
        <v>45950.547934257098</v>
      </c>
      <c r="E12" s="111">
        <f t="shared" si="2"/>
        <v>45950.547934257098</v>
      </c>
      <c r="F12" s="111">
        <f t="shared" si="2"/>
        <v>45950.547934257098</v>
      </c>
      <c r="G12" s="111">
        <f t="shared" si="2"/>
        <v>45950.547934257098</v>
      </c>
      <c r="H12" s="111">
        <f t="shared" si="2"/>
        <v>45950.547934257098</v>
      </c>
      <c r="I12" s="111">
        <f t="shared" si="2"/>
        <v>45950.547934257098</v>
      </c>
      <c r="J12" s="111">
        <f t="shared" si="2"/>
        <v>45950.547934257098</v>
      </c>
      <c r="K12" s="111">
        <f t="shared" si="2"/>
        <v>45950.547934257098</v>
      </c>
      <c r="L12" s="111">
        <f t="shared" si="2"/>
        <v>45950.547934257098</v>
      </c>
      <c r="M12" s="111">
        <f t="shared" si="2"/>
        <v>45950.547934257098</v>
      </c>
      <c r="N12" s="111">
        <f t="shared" si="2"/>
        <v>45950.547934257098</v>
      </c>
      <c r="O12" s="111">
        <f t="shared" si="2"/>
        <v>45950.547934257098</v>
      </c>
      <c r="P12" s="111">
        <f t="shared" si="2"/>
        <v>45950.547934257098</v>
      </c>
      <c r="Q12" s="111">
        <f t="shared" si="2"/>
        <v>45950.547934257098</v>
      </c>
      <c r="R12" s="111">
        <f t="shared" si="2"/>
        <v>45950.547934257098</v>
      </c>
      <c r="S12" s="111">
        <f t="shared" si="2"/>
        <v>45950.547934257098</v>
      </c>
      <c r="T12" s="111">
        <f t="shared" si="2"/>
        <v>45950.547934257098</v>
      </c>
      <c r="U12" s="111">
        <f t="shared" si="2"/>
        <v>45950.547934257098</v>
      </c>
      <c r="V12" s="111">
        <f t="shared" si="2"/>
        <v>45950.547934257098</v>
      </c>
      <c r="W12" s="111">
        <f t="shared" si="2"/>
        <v>45950.547934257098</v>
      </c>
      <c r="X12" s="111">
        <f t="shared" si="2"/>
        <v>45950.547934257098</v>
      </c>
      <c r="Y12" s="111">
        <f t="shared" si="2"/>
        <v>45950.547934257098</v>
      </c>
      <c r="Z12" s="111">
        <f t="shared" si="2"/>
        <v>45950.547934257098</v>
      </c>
      <c r="AA12" s="111">
        <f t="shared" si="2"/>
        <v>45950.547934257098</v>
      </c>
      <c r="AB12" s="111">
        <f t="shared" si="2"/>
        <v>45950.547934257098</v>
      </c>
      <c r="AC12" s="111">
        <f t="shared" si="2"/>
        <v>45950.547934257098</v>
      </c>
      <c r="AD12" s="111">
        <f t="shared" si="2"/>
        <v>45950.547934257098</v>
      </c>
      <c r="AE12" s="111">
        <f t="shared" si="2"/>
        <v>45950.547934257098</v>
      </c>
      <c r="AF12" s="111">
        <f t="shared" si="2"/>
        <v>45950.547934257098</v>
      </c>
      <c r="AG12" s="111">
        <f t="shared" si="2"/>
        <v>45950.547934257098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139608.27562419453</v>
      </c>
      <c r="C15" s="111">
        <f t="shared" si="1"/>
        <v>139608.27562419453</v>
      </c>
      <c r="D15" s="111">
        <f t="shared" si="2"/>
        <v>139608.27562419453</v>
      </c>
      <c r="E15" s="111">
        <f t="shared" si="2"/>
        <v>139608.27562419453</v>
      </c>
      <c r="F15" s="111">
        <f t="shared" si="2"/>
        <v>139608.27562419453</v>
      </c>
      <c r="G15" s="111">
        <f t="shared" si="2"/>
        <v>139608.27562419453</v>
      </c>
      <c r="H15" s="111">
        <f t="shared" si="2"/>
        <v>139608.27562419453</v>
      </c>
      <c r="I15" s="111">
        <f t="shared" si="2"/>
        <v>139608.27562419453</v>
      </c>
      <c r="J15" s="111">
        <f t="shared" si="2"/>
        <v>139608.27562419453</v>
      </c>
      <c r="K15" s="111">
        <f t="shared" si="2"/>
        <v>139608.27562419453</v>
      </c>
      <c r="L15" s="111">
        <f t="shared" si="2"/>
        <v>139608.27562419453</v>
      </c>
      <c r="M15" s="111">
        <f t="shared" si="2"/>
        <v>139608.27562419453</v>
      </c>
      <c r="N15" s="111">
        <f t="shared" si="2"/>
        <v>139608.27562419453</v>
      </c>
      <c r="O15" s="111">
        <f t="shared" si="2"/>
        <v>139608.27562419453</v>
      </c>
      <c r="P15" s="111">
        <f t="shared" si="2"/>
        <v>139608.27562419453</v>
      </c>
      <c r="Q15" s="111">
        <f t="shared" si="2"/>
        <v>139608.27562419453</v>
      </c>
      <c r="R15" s="111">
        <f t="shared" si="2"/>
        <v>139608.27562419453</v>
      </c>
      <c r="S15" s="111">
        <f t="shared" si="2"/>
        <v>139608.27562419453</v>
      </c>
      <c r="T15" s="111">
        <f t="shared" si="2"/>
        <v>139608.27562419453</v>
      </c>
      <c r="U15" s="111">
        <f t="shared" si="2"/>
        <v>139608.27562419453</v>
      </c>
      <c r="V15" s="111">
        <f t="shared" si="2"/>
        <v>139608.27562419453</v>
      </c>
      <c r="W15" s="111">
        <f t="shared" si="2"/>
        <v>139608.27562419453</v>
      </c>
      <c r="X15" s="111">
        <f t="shared" si="2"/>
        <v>139608.27562419453</v>
      </c>
      <c r="Y15" s="111">
        <f t="shared" si="2"/>
        <v>139608.27562419453</v>
      </c>
      <c r="Z15" s="111">
        <f t="shared" si="2"/>
        <v>139608.27562419453</v>
      </c>
      <c r="AA15" s="111">
        <f t="shared" si="2"/>
        <v>139608.27562419453</v>
      </c>
      <c r="AB15" s="111">
        <f t="shared" si="2"/>
        <v>139608.27562419453</v>
      </c>
      <c r="AC15" s="111">
        <f t="shared" si="2"/>
        <v>139608.27562419453</v>
      </c>
      <c r="AD15" s="111">
        <f t="shared" si="2"/>
        <v>139608.27562419453</v>
      </c>
      <c r="AE15" s="111">
        <f t="shared" si="2"/>
        <v>139608.27562419453</v>
      </c>
      <c r="AF15" s="111">
        <f t="shared" si="2"/>
        <v>139608.27562419453</v>
      </c>
      <c r="AG15" s="111">
        <f t="shared" si="2"/>
        <v>139608.27562419453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53.021812926965865</v>
      </c>
      <c r="C2" s="66">
        <f>SUMIFS('State Generation Costs Calcs'!C105:C155,'State Generation Costs Calcs'!$A$105:$A$155,About!$B$2)*About!$A$52</f>
        <v>50.379810389848501</v>
      </c>
      <c r="D2" s="66">
        <f>SUMIFS('State Generation Costs Calcs'!D105:D155,'State Generation Costs Calcs'!$A$105:$A$155,About!$B$2)*About!$A$52</f>
        <v>49.925432243919381</v>
      </c>
      <c r="E2" s="66">
        <f>SUMIFS('State Generation Costs Calcs'!E105:E155,'State Generation Costs Calcs'!$A$105:$A$155,About!$B$2)*About!$A$52</f>
        <v>49.201748501848293</v>
      </c>
      <c r="F2" s="66">
        <f>SUMIFS('State Generation Costs Calcs'!F105:F155,'State Generation Costs Calcs'!$A$105:$A$155,About!$B$2)*About!$A$52</f>
        <v>48.567696210220952</v>
      </c>
      <c r="G2" s="66">
        <f>SUMIFS('State Generation Costs Calcs'!G105:G155,'State Generation Costs Calcs'!$A$105:$A$155,About!$B$2)*About!$A$52</f>
        <v>48.651214557386879</v>
      </c>
      <c r="H2" s="66">
        <f>SUMIFS('State Generation Costs Calcs'!H105:H155,'State Generation Costs Calcs'!$A$105:$A$155,About!$B$2)*About!$A$52</f>
        <v>49.065422560853236</v>
      </c>
      <c r="I2" s="66">
        <f>SUMIFS('State Generation Costs Calcs'!I105:I155,'State Generation Costs Calcs'!$A$105:$A$155,About!$B$2)*About!$A$52</f>
        <v>49.427802171428439</v>
      </c>
      <c r="J2" s="66">
        <f>SUMIFS('State Generation Costs Calcs'!J105:J155,'State Generation Costs Calcs'!$A$105:$A$155,About!$B$2)*About!$A$52</f>
        <v>49.547268242925689</v>
      </c>
      <c r="K2" s="66">
        <f>SUMIFS('State Generation Costs Calcs'!K105:K155,'State Generation Costs Calcs'!$A$105:$A$155,About!$B$2)*About!$A$52</f>
        <v>48.8746645395832</v>
      </c>
      <c r="L2" s="66">
        <f>SUMIFS('State Generation Costs Calcs'!L105:L155,'State Generation Costs Calcs'!$A$105:$A$155,About!$B$2)*About!$A$52</f>
        <v>48.141094427967985</v>
      </c>
      <c r="M2" s="66">
        <f>SUMIFS('State Generation Costs Calcs'!M105:M155,'State Generation Costs Calcs'!$A$105:$A$155,About!$B$2)*About!$A$52</f>
        <v>47.593397970205274</v>
      </c>
      <c r="N2" s="66">
        <f>SUMIFS('State Generation Costs Calcs'!N105:N155,'State Generation Costs Calcs'!$A$105:$A$155,About!$B$2)*About!$A$52</f>
        <v>46.842276252216585</v>
      </c>
      <c r="O2" s="66">
        <f>SUMIFS('State Generation Costs Calcs'!O105:O155,'State Generation Costs Calcs'!$A$105:$A$155,About!$B$2)*About!$A$52</f>
        <v>46.133962416309856</v>
      </c>
      <c r="P2" s="66">
        <f>SUMIFS('State Generation Costs Calcs'!P105:P155,'State Generation Costs Calcs'!$A$105:$A$155,About!$B$2)*About!$A$52</f>
        <v>46.140205639412414</v>
      </c>
      <c r="Q2" s="66">
        <f>SUMIFS('State Generation Costs Calcs'!Q105:Q155,'State Generation Costs Calcs'!$A$105:$A$155,About!$B$2)*About!$A$52</f>
        <v>45.928486592084468</v>
      </c>
      <c r="R2" s="66">
        <f>SUMIFS('State Generation Costs Calcs'!R105:R155,'State Generation Costs Calcs'!$A$105:$A$155,About!$B$2)*About!$A$52</f>
        <v>45.219213396911051</v>
      </c>
      <c r="S2" s="66">
        <f>SUMIFS('State Generation Costs Calcs'!S105:S155,'State Generation Costs Calcs'!$A$105:$A$155,About!$B$2)*About!$A$52</f>
        <v>44.839067956618884</v>
      </c>
      <c r="T2" s="66">
        <f>SUMIFS('State Generation Costs Calcs'!T105:T155,'State Generation Costs Calcs'!$A$105:$A$155,About!$B$2)*About!$A$52</f>
        <v>44.470562857350096</v>
      </c>
      <c r="U2" s="66">
        <f>SUMIFS('State Generation Costs Calcs'!U105:U155,'State Generation Costs Calcs'!$A$105:$A$155,About!$B$2)*About!$A$52</f>
        <v>44.542546896332745</v>
      </c>
      <c r="V2" s="66">
        <f>SUMIFS('State Generation Costs Calcs'!V105:V155,'State Generation Costs Calcs'!$A$105:$A$155,About!$B$2)*About!$A$52</f>
        <v>44.215864683302065</v>
      </c>
      <c r="W2" s="66">
        <f>SUMIFS('State Generation Costs Calcs'!W105:W155,'State Generation Costs Calcs'!$A$105:$A$155,About!$B$2)*About!$A$52</f>
        <v>43.647700059999906</v>
      </c>
      <c r="X2" s="66">
        <f>SUMIFS('State Generation Costs Calcs'!X105:X155,'State Generation Costs Calcs'!$A$105:$A$155,About!$B$2)*About!$A$52</f>
        <v>43.375745806175821</v>
      </c>
      <c r="Y2" s="66">
        <f>SUMIFS('State Generation Costs Calcs'!Y105:Y155,'State Generation Costs Calcs'!$A$105:$A$155,About!$B$2)*About!$A$52</f>
        <v>43.098962919305905</v>
      </c>
      <c r="Z2" s="66">
        <f>SUMIFS('State Generation Costs Calcs'!Z105:Z155,'State Generation Costs Calcs'!$A$105:$A$155,About!$B$2)*About!$A$52</f>
        <v>42.79942605431679</v>
      </c>
      <c r="AA2" s="66">
        <f>SUMIFS('State Generation Costs Calcs'!AA105:AA155,'State Generation Costs Calcs'!$A$105:$A$155,About!$B$2)*About!$A$52</f>
        <v>42.759425937657348</v>
      </c>
      <c r="AB2" s="66">
        <f>SUMIFS('State Generation Costs Calcs'!AB105:AB155,'State Generation Costs Calcs'!$A$105:$A$155,About!$B$2)*About!$A$52</f>
        <v>42.572659647053278</v>
      </c>
      <c r="AC2" s="66">
        <f>SUMIFS('State Generation Costs Calcs'!AC105:AC155,'State Generation Costs Calcs'!$A$105:$A$155,About!$B$2)*About!$A$52</f>
        <v>42.366875538326347</v>
      </c>
      <c r="AD2" s="66">
        <f>SUMIFS('State Generation Costs Calcs'!AD105:AD155,'State Generation Costs Calcs'!$A$105:$A$155,About!$B$2)*About!$A$52</f>
        <v>42.503433871853971</v>
      </c>
      <c r="AE2" s="66">
        <f>SUMIFS('State Generation Costs Calcs'!AE105:AE155,'State Generation Costs Calcs'!$A$105:$A$155,About!$B$2)*About!$A$52</f>
        <v>42.425146843182922</v>
      </c>
      <c r="AF2" s="66">
        <f>SUMIFS('State Generation Costs Calcs'!AF105:AF155,'State Generation Costs Calcs'!$A$105:$A$155,About!$B$2)*About!$A$52</f>
        <v>42.294108830767179</v>
      </c>
      <c r="AG2" s="66">
        <f>SUMIFS('State Generation Costs Calcs'!AG105:AG155,'State Generation Costs Calcs'!$A$105:$A$155,About!$B$2)*About!$A$52</f>
        <v>42.337615389351107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53.021812926965865</v>
      </c>
      <c r="C2" s="67">
        <f>SUMIFS('State Generation Costs Calcs'!C105:C155,'State Generation Costs Calcs'!$A$105:$A$155,About!$B$2)*About!$A$52</f>
        <v>50.379810389848501</v>
      </c>
      <c r="D2" s="67">
        <f>SUMIFS('State Generation Costs Calcs'!D105:D155,'State Generation Costs Calcs'!$A$105:$A$155,About!$B$2)*About!$A$52</f>
        <v>49.925432243919381</v>
      </c>
      <c r="E2" s="67">
        <f>SUMIFS('State Generation Costs Calcs'!E105:E155,'State Generation Costs Calcs'!$A$105:$A$155,About!$B$2)*About!$A$52</f>
        <v>49.201748501848293</v>
      </c>
      <c r="F2" s="67">
        <f>SUMIFS('State Generation Costs Calcs'!F105:F155,'State Generation Costs Calcs'!$A$105:$A$155,About!$B$2)*About!$A$52</f>
        <v>48.567696210220952</v>
      </c>
      <c r="G2" s="67">
        <f>SUMIFS('State Generation Costs Calcs'!G105:G155,'State Generation Costs Calcs'!$A$105:$A$155,About!$B$2)*About!$A$52</f>
        <v>48.651214557386879</v>
      </c>
      <c r="H2" s="67">
        <f>SUMIFS('State Generation Costs Calcs'!H105:H155,'State Generation Costs Calcs'!$A$105:$A$155,About!$B$2)*About!$A$52</f>
        <v>49.065422560853236</v>
      </c>
      <c r="I2" s="67">
        <f>SUMIFS('State Generation Costs Calcs'!I105:I155,'State Generation Costs Calcs'!$A$105:$A$155,About!$B$2)*About!$A$52</f>
        <v>49.427802171428439</v>
      </c>
      <c r="J2" s="67">
        <f>SUMIFS('State Generation Costs Calcs'!J105:J155,'State Generation Costs Calcs'!$A$105:$A$155,About!$B$2)*About!$A$52</f>
        <v>49.547268242925689</v>
      </c>
      <c r="K2" s="67">
        <f>SUMIFS('State Generation Costs Calcs'!K105:K155,'State Generation Costs Calcs'!$A$105:$A$155,About!$B$2)*About!$A$52</f>
        <v>48.8746645395832</v>
      </c>
      <c r="L2" s="67">
        <f>SUMIFS('State Generation Costs Calcs'!L105:L155,'State Generation Costs Calcs'!$A$105:$A$155,About!$B$2)*About!$A$52</f>
        <v>48.141094427967985</v>
      </c>
      <c r="M2" s="67">
        <f>SUMIFS('State Generation Costs Calcs'!M105:M155,'State Generation Costs Calcs'!$A$105:$A$155,About!$B$2)*About!$A$52</f>
        <v>47.593397970205274</v>
      </c>
      <c r="N2" s="67">
        <f>SUMIFS('State Generation Costs Calcs'!N105:N155,'State Generation Costs Calcs'!$A$105:$A$155,About!$B$2)*About!$A$52</f>
        <v>46.842276252216585</v>
      </c>
      <c r="O2" s="67">
        <f>SUMIFS('State Generation Costs Calcs'!O105:O155,'State Generation Costs Calcs'!$A$105:$A$155,About!$B$2)*About!$A$52</f>
        <v>46.133962416309856</v>
      </c>
      <c r="P2" s="67">
        <f>SUMIFS('State Generation Costs Calcs'!P105:P155,'State Generation Costs Calcs'!$A$105:$A$155,About!$B$2)*About!$A$52</f>
        <v>46.140205639412414</v>
      </c>
      <c r="Q2" s="67">
        <f>SUMIFS('State Generation Costs Calcs'!Q105:Q155,'State Generation Costs Calcs'!$A$105:$A$155,About!$B$2)*About!$A$52</f>
        <v>45.928486592084468</v>
      </c>
      <c r="R2" s="67">
        <f>SUMIFS('State Generation Costs Calcs'!R105:R155,'State Generation Costs Calcs'!$A$105:$A$155,About!$B$2)*About!$A$52</f>
        <v>45.219213396911051</v>
      </c>
      <c r="S2" s="67">
        <f>SUMIFS('State Generation Costs Calcs'!S105:S155,'State Generation Costs Calcs'!$A$105:$A$155,About!$B$2)*About!$A$52</f>
        <v>44.839067956618884</v>
      </c>
      <c r="T2" s="67">
        <f>SUMIFS('State Generation Costs Calcs'!T105:T155,'State Generation Costs Calcs'!$A$105:$A$155,About!$B$2)*About!$A$52</f>
        <v>44.470562857350096</v>
      </c>
      <c r="U2" s="67">
        <f>SUMIFS('State Generation Costs Calcs'!U105:U155,'State Generation Costs Calcs'!$A$105:$A$155,About!$B$2)*About!$A$52</f>
        <v>44.542546896332745</v>
      </c>
      <c r="V2" s="67">
        <f>SUMIFS('State Generation Costs Calcs'!V105:V155,'State Generation Costs Calcs'!$A$105:$A$155,About!$B$2)*About!$A$52</f>
        <v>44.215864683302065</v>
      </c>
      <c r="W2" s="67">
        <f>SUMIFS('State Generation Costs Calcs'!W105:W155,'State Generation Costs Calcs'!$A$105:$A$155,About!$B$2)*About!$A$52</f>
        <v>43.647700059999906</v>
      </c>
      <c r="X2" s="67">
        <f>SUMIFS('State Generation Costs Calcs'!X105:X155,'State Generation Costs Calcs'!$A$105:$A$155,About!$B$2)*About!$A$52</f>
        <v>43.375745806175821</v>
      </c>
      <c r="Y2" s="67">
        <f>SUMIFS('State Generation Costs Calcs'!Y105:Y155,'State Generation Costs Calcs'!$A$105:$A$155,About!$B$2)*About!$A$52</f>
        <v>43.098962919305905</v>
      </c>
      <c r="Z2" s="67">
        <f>SUMIFS('State Generation Costs Calcs'!Z105:Z155,'State Generation Costs Calcs'!$A$105:$A$155,About!$B$2)*About!$A$52</f>
        <v>42.79942605431679</v>
      </c>
      <c r="AA2" s="67">
        <f>SUMIFS('State Generation Costs Calcs'!AA105:AA155,'State Generation Costs Calcs'!$A$105:$A$155,About!$B$2)*About!$A$52</f>
        <v>42.759425937657348</v>
      </c>
      <c r="AB2" s="67">
        <f>SUMIFS('State Generation Costs Calcs'!AB105:AB155,'State Generation Costs Calcs'!$A$105:$A$155,About!$B$2)*About!$A$52</f>
        <v>42.572659647053278</v>
      </c>
      <c r="AC2" s="67">
        <f>SUMIFS('State Generation Costs Calcs'!AC105:AC155,'State Generation Costs Calcs'!$A$105:$A$155,About!$B$2)*About!$A$52</f>
        <v>42.366875538326347</v>
      </c>
      <c r="AD2" s="67">
        <f>SUMIFS('State Generation Costs Calcs'!AD105:AD155,'State Generation Costs Calcs'!$A$105:$A$155,About!$B$2)*About!$A$52</f>
        <v>42.503433871853971</v>
      </c>
      <c r="AE2" s="67">
        <f>SUMIFS('State Generation Costs Calcs'!AE105:AE155,'State Generation Costs Calcs'!$A$105:$A$155,About!$B$2)*About!$A$52</f>
        <v>42.425146843182922</v>
      </c>
      <c r="AF2" s="67">
        <f>SUMIFS('State Generation Costs Calcs'!AF105:AF155,'State Generation Costs Calcs'!$A$105:$A$155,About!$B$2)*About!$A$52</f>
        <v>42.294108830767179</v>
      </c>
      <c r="AG2" s="67">
        <f>SUMIFS('State Generation Costs Calcs'!AG105:AG155,'State Generation Costs Calcs'!$A$105:$A$155,About!$B$2)*About!$A$52</f>
        <v>42.337615389351107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2021-07-27T21:08:23Z</dcterms:modified>
</cp:coreProperties>
</file>