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fuels\BFPIaE\"/>
    </mc:Choice>
  </mc:AlternateContent>
  <xr:revisionPtr revIDLastSave="0" documentId="8_{20700378-BCD1-4B1E-BEF5-2D1D6FD073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D64" i="39"/>
  <c r="C64" i="39"/>
  <c r="C63" i="39"/>
  <c r="C62" i="39"/>
  <c r="D62" i="39" s="1"/>
  <c r="E62" i="39" s="1"/>
  <c r="F62" i="39" s="1"/>
  <c r="C61" i="39"/>
  <c r="D61" i="39" s="1"/>
  <c r="C60" i="39"/>
  <c r="D59" i="39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F57" i="39"/>
  <c r="G57" i="39" s="1"/>
  <c r="H57" i="39" s="1"/>
  <c r="C57" i="39"/>
  <c r="D57" i="39" s="1"/>
  <c r="E57" i="39" s="1"/>
  <c r="C56" i="39"/>
  <c r="C55" i="39"/>
  <c r="C54" i="39"/>
  <c r="Z50" i="39"/>
  <c r="X50" i="39"/>
  <c r="O50" i="39"/>
  <c r="N50" i="39"/>
  <c r="K50" i="39"/>
  <c r="G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Y48" i="39"/>
  <c r="U48" i="39"/>
  <c r="T48" i="39"/>
  <c r="S48" i="39"/>
  <c r="R48" i="39"/>
  <c r="P48" i="39"/>
  <c r="O48" i="39"/>
  <c r="G48" i="39"/>
  <c r="C48" i="39"/>
  <c r="X47" i="39"/>
  <c r="W47" i="39"/>
  <c r="V47" i="39"/>
  <c r="T47" i="39"/>
  <c r="S47" i="39"/>
  <c r="R47" i="39"/>
  <c r="N47" i="39"/>
  <c r="K47" i="39"/>
  <c r="J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Y42" i="39"/>
  <c r="S42" i="39"/>
  <c r="P42" i="39"/>
  <c r="N42" i="39"/>
  <c r="L42" i="39"/>
  <c r="K42" i="39"/>
  <c r="J42" i="39"/>
  <c r="I42" i="39"/>
  <c r="H42" i="39"/>
  <c r="E42" i="39"/>
  <c r="C42" i="39"/>
  <c r="U41" i="39"/>
  <c r="P41" i="39"/>
  <c r="O41" i="39"/>
  <c r="N41" i="39"/>
  <c r="M41" i="39"/>
  <c r="L41" i="39"/>
  <c r="J41" i="39"/>
  <c r="I41" i="39"/>
  <c r="H41" i="39"/>
  <c r="G41" i="39"/>
  <c r="F41" i="39"/>
  <c r="C41" i="39"/>
  <c r="R40" i="39"/>
  <c r="Q40" i="39"/>
  <c r="P40" i="39"/>
  <c r="M40" i="39"/>
  <c r="E40" i="39"/>
  <c r="C40" i="39"/>
  <c r="W39" i="39"/>
  <c r="T39" i="39"/>
  <c r="S39" i="39"/>
  <c r="R39" i="39"/>
  <c r="Q39" i="39"/>
  <c r="O39" i="39"/>
  <c r="N39" i="39"/>
  <c r="J39" i="39"/>
  <c r="I39" i="39"/>
  <c r="H39" i="39"/>
  <c r="G39" i="39"/>
  <c r="C39" i="39"/>
  <c r="Z38" i="39"/>
  <c r="U38" i="39"/>
  <c r="M38" i="39"/>
  <c r="J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X26" i="39"/>
  <c r="W26" i="39"/>
  <c r="V26" i="39"/>
  <c r="U26" i="39"/>
  <c r="T26" i="39"/>
  <c r="U50" i="39" s="1"/>
  <c r="S26" i="39"/>
  <c r="T50" i="39" s="1"/>
  <c r="R26" i="39"/>
  <c r="S50" i="39" s="1"/>
  <c r="Q26" i="39"/>
  <c r="P26" i="39"/>
  <c r="Q50" i="39" s="1"/>
  <c r="O26" i="39"/>
  <c r="P50" i="39" s="1"/>
  <c r="N26" i="39"/>
  <c r="M26" i="39"/>
  <c r="L26" i="39"/>
  <c r="M50" i="39" s="1"/>
  <c r="K26" i="39"/>
  <c r="J26" i="39"/>
  <c r="I26" i="39"/>
  <c r="J50" i="39" s="1"/>
  <c r="H26" i="39"/>
  <c r="I50" i="39" s="1"/>
  <c r="G26" i="39"/>
  <c r="H50" i="39" s="1"/>
  <c r="F26" i="39"/>
  <c r="E26" i="39"/>
  <c r="D26" i="39"/>
  <c r="C26" i="39"/>
  <c r="D50" i="39" s="1"/>
  <c r="AB24" i="39"/>
  <c r="AB48" i="39" s="1"/>
  <c r="AA24" i="39"/>
  <c r="Z24" i="39"/>
  <c r="Y24" i="39"/>
  <c r="X24" i="39"/>
  <c r="W24" i="39"/>
  <c r="X48" i="39" s="1"/>
  <c r="V24" i="39"/>
  <c r="W48" i="39" s="1"/>
  <c r="U24" i="39"/>
  <c r="T24" i="39"/>
  <c r="S24" i="39"/>
  <c r="R24" i="39"/>
  <c r="Q24" i="39"/>
  <c r="P24" i="39"/>
  <c r="Q48" i="39" s="1"/>
  <c r="O24" i="39"/>
  <c r="N24" i="39"/>
  <c r="M24" i="39"/>
  <c r="N48" i="39" s="1"/>
  <c r="L24" i="39"/>
  <c r="M48" i="39" s="1"/>
  <c r="K24" i="39"/>
  <c r="L48" i="39" s="1"/>
  <c r="J24" i="39"/>
  <c r="I24" i="39"/>
  <c r="J48" i="39" s="1"/>
  <c r="H24" i="39"/>
  <c r="G24" i="39"/>
  <c r="H48" i="39" s="1"/>
  <c r="F24" i="39"/>
  <c r="F48" i="39" s="1"/>
  <c r="E24" i="39"/>
  <c r="D24" i="39"/>
  <c r="C24" i="39"/>
  <c r="AB23" i="39"/>
  <c r="AA23" i="39"/>
  <c r="AB47" i="39" s="1"/>
  <c r="Z23" i="39"/>
  <c r="AA47" i="39" s="1"/>
  <c r="Y23" i="39"/>
  <c r="X23" i="39"/>
  <c r="Y47" i="39" s="1"/>
  <c r="W23" i="39"/>
  <c r="V23" i="39"/>
  <c r="U23" i="39"/>
  <c r="T23" i="39"/>
  <c r="U47" i="39" s="1"/>
  <c r="S23" i="39"/>
  <c r="R23" i="39"/>
  <c r="Q23" i="39"/>
  <c r="P23" i="39"/>
  <c r="Q47" i="39" s="1"/>
  <c r="O23" i="39"/>
  <c r="P47" i="39" s="1"/>
  <c r="N23" i="39"/>
  <c r="M23" i="39"/>
  <c r="L23" i="39"/>
  <c r="M47" i="39" s="1"/>
  <c r="K23" i="39"/>
  <c r="L47" i="39" s="1"/>
  <c r="J23" i="39"/>
  <c r="I23" i="39"/>
  <c r="H23" i="39"/>
  <c r="H47" i="39" s="1"/>
  <c r="G23" i="39"/>
  <c r="F23" i="39"/>
  <c r="G47" i="39" s="1"/>
  <c r="E23" i="39"/>
  <c r="F47" i="39" s="1"/>
  <c r="D23" i="39"/>
  <c r="E47" i="39" s="1"/>
  <c r="C23" i="39"/>
  <c r="AB18" i="39"/>
  <c r="AA18" i="39"/>
  <c r="Z18" i="39"/>
  <c r="Y18" i="39"/>
  <c r="X18" i="39"/>
  <c r="W18" i="39"/>
  <c r="X42" i="39" s="1"/>
  <c r="V18" i="39"/>
  <c r="U18" i="39"/>
  <c r="T18" i="39"/>
  <c r="S18" i="39"/>
  <c r="R18" i="39"/>
  <c r="Q18" i="39"/>
  <c r="R42" i="39" s="1"/>
  <c r="P18" i="39"/>
  <c r="Q42" i="39" s="1"/>
  <c r="O18" i="39"/>
  <c r="N18" i="39"/>
  <c r="O42" i="39" s="1"/>
  <c r="M18" i="39"/>
  <c r="L18" i="39"/>
  <c r="K18" i="39"/>
  <c r="J18" i="39"/>
  <c r="I18" i="39"/>
  <c r="H18" i="39"/>
  <c r="G18" i="39"/>
  <c r="F18" i="39"/>
  <c r="E18" i="39"/>
  <c r="D18" i="39"/>
  <c r="C18" i="39"/>
  <c r="D42" i="39" s="1"/>
  <c r="AB17" i="39"/>
  <c r="AA17" i="39"/>
  <c r="AB41" i="39" s="1"/>
  <c r="Z17" i="39"/>
  <c r="Z41" i="39" s="1"/>
  <c r="Y17" i="39"/>
  <c r="X17" i="39"/>
  <c r="W17" i="39"/>
  <c r="V17" i="39"/>
  <c r="W41" i="39" s="1"/>
  <c r="U17" i="39"/>
  <c r="V41" i="39" s="1"/>
  <c r="T17" i="39"/>
  <c r="S17" i="39"/>
  <c r="T41" i="39" s="1"/>
  <c r="R17" i="39"/>
  <c r="S41" i="39" s="1"/>
  <c r="Q17" i="39"/>
  <c r="P17" i="39"/>
  <c r="O17" i="39"/>
  <c r="N17" i="39"/>
  <c r="M17" i="39"/>
  <c r="L17" i="39"/>
  <c r="K17" i="39"/>
  <c r="J17" i="39"/>
  <c r="K41" i="39" s="1"/>
  <c r="I17" i="39"/>
  <c r="H17" i="39"/>
  <c r="G17" i="39"/>
  <c r="F17" i="39"/>
  <c r="E17" i="39"/>
  <c r="D17" i="39"/>
  <c r="C17" i="39"/>
  <c r="AB16" i="39"/>
  <c r="AB40" i="39" s="1"/>
  <c r="AA16" i="39"/>
  <c r="Z16" i="39"/>
  <c r="AA40" i="39" s="1"/>
  <c r="Y16" i="39"/>
  <c r="Z40" i="39" s="1"/>
  <c r="X16" i="39"/>
  <c r="Y40" i="39" s="1"/>
  <c r="W16" i="39"/>
  <c r="X40" i="39" s="1"/>
  <c r="V16" i="39"/>
  <c r="W40" i="39" s="1"/>
  <c r="U16" i="39"/>
  <c r="T16" i="39"/>
  <c r="S16" i="39"/>
  <c r="T40" i="39" s="1"/>
  <c r="R16" i="39"/>
  <c r="S40" i="39" s="1"/>
  <c r="Q16" i="39"/>
  <c r="P16" i="39"/>
  <c r="O16" i="39"/>
  <c r="N16" i="39"/>
  <c r="N40" i="39" s="1"/>
  <c r="M16" i="39"/>
  <c r="L16" i="39"/>
  <c r="K16" i="39"/>
  <c r="L40" i="39" s="1"/>
  <c r="J16" i="39"/>
  <c r="I16" i="39"/>
  <c r="I40" i="39" s="1"/>
  <c r="H16" i="39"/>
  <c r="H40" i="39" s="1"/>
  <c r="G16" i="39"/>
  <c r="F16" i="39"/>
  <c r="E16" i="39"/>
  <c r="D16" i="39"/>
  <c r="C16" i="39"/>
  <c r="D40" i="39" s="1"/>
  <c r="AB15" i="39"/>
  <c r="AA15" i="39"/>
  <c r="AB39" i="39" s="1"/>
  <c r="Z15" i="39"/>
  <c r="AA39" i="39" s="1"/>
  <c r="Y15" i="39"/>
  <c r="X15" i="39"/>
  <c r="W15" i="39"/>
  <c r="X39" i="39" s="1"/>
  <c r="V15" i="39"/>
  <c r="U15" i="39"/>
  <c r="V39" i="39" s="1"/>
  <c r="T15" i="39"/>
  <c r="U39" i="39" s="1"/>
  <c r="S15" i="39"/>
  <c r="R15" i="39"/>
  <c r="Q15" i="39"/>
  <c r="P15" i="39"/>
  <c r="O15" i="39"/>
  <c r="P39" i="39" s="1"/>
  <c r="N15" i="39"/>
  <c r="M15" i="39"/>
  <c r="L15" i="39"/>
  <c r="K15" i="39"/>
  <c r="J15" i="39"/>
  <c r="K39" i="39" s="1"/>
  <c r="I15" i="39"/>
  <c r="H15" i="39"/>
  <c r="G15" i="39"/>
  <c r="F15" i="39"/>
  <c r="E15" i="39"/>
  <c r="F39" i="39" s="1"/>
  <c r="D15" i="39"/>
  <c r="E39" i="39" s="1"/>
  <c r="C15" i="39"/>
  <c r="AB14" i="39"/>
  <c r="AA14" i="39"/>
  <c r="AB38" i="39" s="1"/>
  <c r="Z14" i="39"/>
  <c r="AA38" i="39" s="1"/>
  <c r="Y14" i="39"/>
  <c r="X14" i="39"/>
  <c r="Y38" i="39" s="1"/>
  <c r="W14" i="39"/>
  <c r="V14" i="39"/>
  <c r="W38" i="39" s="1"/>
  <c r="U14" i="39"/>
  <c r="T14" i="39"/>
  <c r="S14" i="39"/>
  <c r="T38" i="39" s="1"/>
  <c r="R14" i="39"/>
  <c r="S38" i="39" s="1"/>
  <c r="Q14" i="39"/>
  <c r="R38" i="39" s="1"/>
  <c r="P14" i="39"/>
  <c r="P38" i="39" s="1"/>
  <c r="O14" i="39"/>
  <c r="N14" i="39"/>
  <c r="M14" i="39"/>
  <c r="L14" i="39"/>
  <c r="K14" i="39"/>
  <c r="L38" i="39" s="1"/>
  <c r="J14" i="39"/>
  <c r="K38" i="39" s="1"/>
  <c r="I14" i="39"/>
  <c r="H14" i="39"/>
  <c r="I38" i="39" s="1"/>
  <c r="G14" i="39"/>
  <c r="F14" i="39"/>
  <c r="E14" i="39"/>
  <c r="F38" i="39" s="1"/>
  <c r="D14" i="39"/>
  <c r="E38" i="39" s="1"/>
  <c r="C14" i="39"/>
  <c r="D38" i="39" s="1"/>
  <c r="B5" i="25"/>
  <c r="B5" i="43" s="1"/>
  <c r="C5" i="43" s="1"/>
  <c r="B4" i="25"/>
  <c r="B6" i="25" s="1"/>
  <c r="B5" i="45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B21" i="21"/>
  <c r="B19" i="43" s="1"/>
  <c r="C19" i="43" s="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18" i="21" s="1"/>
  <c r="B10" i="43" s="1"/>
  <c r="C10" i="43" s="1"/>
  <c r="B8" i="17"/>
  <c r="B3" i="17"/>
  <c r="B8" i="15"/>
  <c r="B3" i="15"/>
  <c r="B6" i="21" s="1"/>
  <c r="B22" i="21" s="1"/>
  <c r="B20" i="43" s="1"/>
  <c r="C20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R769" i="8"/>
  <c r="Q769" i="8"/>
  <c r="Q768" i="8"/>
  <c r="R768" i="8" s="1"/>
  <c r="R767" i="8"/>
  <c r="Q767" i="8"/>
  <c r="R766" i="8"/>
  <c r="Q766" i="8"/>
  <c r="R765" i="8"/>
  <c r="Q765" i="8"/>
  <c r="Q764" i="8"/>
  <c r="R764" i="8" s="1"/>
  <c r="Q763" i="8"/>
  <c r="R763" i="8" s="1"/>
  <c r="R762" i="8"/>
  <c r="Q762" i="8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R755" i="8"/>
  <c r="Q755" i="8"/>
  <c r="R754" i="8"/>
  <c r="Q754" i="8"/>
  <c r="R753" i="8"/>
  <c r="Q753" i="8"/>
  <c r="Q752" i="8"/>
  <c r="R752" i="8" s="1"/>
  <c r="Q751" i="8"/>
  <c r="R751" i="8" s="1"/>
  <c r="R750" i="8"/>
  <c r="Q750" i="8"/>
  <c r="Q749" i="8"/>
  <c r="R749" i="8" s="1"/>
  <c r="Q748" i="8"/>
  <c r="R748" i="8" s="1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R734" i="8"/>
  <c r="Q734" i="8"/>
  <c r="Q733" i="8"/>
  <c r="R733" i="8" s="1"/>
  <c r="Q732" i="8"/>
  <c r="R732" i="8" s="1"/>
  <c r="Q731" i="8"/>
  <c r="R731" i="8" s="1"/>
  <c r="R730" i="8"/>
  <c r="Q730" i="8"/>
  <c r="R729" i="8"/>
  <c r="Q729" i="8"/>
  <c r="R728" i="8"/>
  <c r="Q728" i="8"/>
  <c r="Q727" i="8"/>
  <c r="R727" i="8" s="1"/>
  <c r="Q726" i="8"/>
  <c r="R726" i="8" s="1"/>
  <c r="Q725" i="8"/>
  <c r="R725" i="8" s="1"/>
  <c r="R724" i="8"/>
  <c r="Q724" i="8"/>
  <c r="Q723" i="8"/>
  <c r="R723" i="8" s="1"/>
  <c r="R722" i="8"/>
  <c r="Q722" i="8"/>
  <c r="Q721" i="8"/>
  <c r="R721" i="8" s="1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R709" i="8"/>
  <c r="Q709" i="8"/>
  <c r="Q708" i="8"/>
  <c r="R708" i="8" s="1"/>
  <c r="Q707" i="8"/>
  <c r="R707" i="8" s="1"/>
  <c r="R706" i="8"/>
  <c r="Q706" i="8"/>
  <c r="Q705" i="8"/>
  <c r="R705" i="8" s="1"/>
  <c r="Q704" i="8"/>
  <c r="R704" i="8" s="1"/>
  <c r="R703" i="8"/>
  <c r="Q703" i="8"/>
  <c r="R702" i="8"/>
  <c r="Q702" i="8"/>
  <c r="Q701" i="8"/>
  <c r="R701" i="8" s="1"/>
  <c r="Q700" i="8"/>
  <c r="R700" i="8" s="1"/>
  <c r="Q699" i="8"/>
  <c r="R699" i="8" s="1"/>
  <c r="Q698" i="8"/>
  <c r="R698" i="8" s="1"/>
  <c r="R697" i="8"/>
  <c r="Q697" i="8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Q685" i="8"/>
  <c r="R685" i="8" s="1"/>
  <c r="R684" i="8"/>
  <c r="Q684" i="8"/>
  <c r="Q683" i="8"/>
  <c r="R683" i="8" s="1"/>
  <c r="Q682" i="8"/>
  <c r="R682" i="8" s="1"/>
  <c r="Q681" i="8"/>
  <c r="R681" i="8" s="1"/>
  <c r="Q680" i="8"/>
  <c r="R680" i="8" s="1"/>
  <c r="R679" i="8"/>
  <c r="Q679" i="8"/>
  <c r="R678" i="8"/>
  <c r="Q678" i="8"/>
  <c r="R677" i="8"/>
  <c r="Q677" i="8"/>
  <c r="Q676" i="8"/>
  <c r="R676" i="8" s="1"/>
  <c r="Q675" i="8"/>
  <c r="R675" i="8" s="1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R658" i="8"/>
  <c r="Q658" i="8"/>
  <c r="Q657" i="8"/>
  <c r="R657" i="8" s="1"/>
  <c r="Q656" i="8"/>
  <c r="R656" i="8" s="1"/>
  <c r="Q655" i="8"/>
  <c r="R655" i="8" s="1"/>
  <c r="R654" i="8"/>
  <c r="Q654" i="8"/>
  <c r="R653" i="8"/>
  <c r="Q653" i="8"/>
  <c r="R652" i="8"/>
  <c r="Q652" i="8"/>
  <c r="Q651" i="8"/>
  <c r="R651" i="8" s="1"/>
  <c r="Q650" i="8"/>
  <c r="R650" i="8" s="1"/>
  <c r="Q649" i="8"/>
  <c r="R649" i="8" s="1"/>
  <c r="Q648" i="8"/>
  <c r="R648" i="8" s="1"/>
  <c r="Q647" i="8"/>
  <c r="R647" i="8" s="1"/>
  <c r="R646" i="8"/>
  <c r="Q646" i="8"/>
  <c r="Q645" i="8"/>
  <c r="R645" i="8" s="1"/>
  <c r="Q644" i="8"/>
  <c r="R644" i="8" s="1"/>
  <c r="Q643" i="8"/>
  <c r="R643" i="8" s="1"/>
  <c r="R642" i="8"/>
  <c r="Q642" i="8"/>
  <c r="Q641" i="8"/>
  <c r="R641" i="8" s="1"/>
  <c r="Q640" i="8"/>
  <c r="R640" i="8" s="1"/>
  <c r="Q639" i="8"/>
  <c r="R639" i="8" s="1"/>
  <c r="Q638" i="8"/>
  <c r="R638" i="8" s="1"/>
  <c r="Q637" i="8"/>
  <c r="R637" i="8" s="1"/>
  <c r="Q636" i="8"/>
  <c r="R636" i="8" s="1"/>
  <c r="Q635" i="8"/>
  <c r="R635" i="8" s="1"/>
  <c r="R634" i="8"/>
  <c r="Q634" i="8"/>
  <c r="Q633" i="8"/>
  <c r="R633" i="8" s="1"/>
  <c r="Q632" i="8"/>
  <c r="R632" i="8" s="1"/>
  <c r="R631" i="8"/>
  <c r="Q631" i="8"/>
  <c r="Q630" i="8"/>
  <c r="R630" i="8" s="1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Q622" i="8"/>
  <c r="R622" i="8" s="1"/>
  <c r="R621" i="8"/>
  <c r="Q621" i="8"/>
  <c r="Q620" i="8"/>
  <c r="R620" i="8" s="1"/>
  <c r="Q619" i="8"/>
  <c r="R619" i="8" s="1"/>
  <c r="Q618" i="8"/>
  <c r="R618" i="8" s="1"/>
  <c r="Q617" i="8"/>
  <c r="R617" i="8" s="1"/>
  <c r="Q616" i="8"/>
  <c r="R616" i="8" s="1"/>
  <c r="R615" i="8"/>
  <c r="Q615" i="8"/>
  <c r="Q614" i="8"/>
  <c r="R614" i="8" s="1"/>
  <c r="Q613" i="8"/>
  <c r="R613" i="8" s="1"/>
  <c r="Q612" i="8"/>
  <c r="R612" i="8" s="1"/>
  <c r="Q611" i="8"/>
  <c r="R611" i="8" s="1"/>
  <c r="Q610" i="8"/>
  <c r="R610" i="8" s="1"/>
  <c r="R609" i="8"/>
  <c r="Q609" i="8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R601" i="8"/>
  <c r="Q601" i="8"/>
  <c r="Q600" i="8"/>
  <c r="R600" i="8" s="1"/>
  <c r="Q599" i="8"/>
  <c r="R599" i="8" s="1"/>
  <c r="R598" i="8"/>
  <c r="Q598" i="8"/>
  <c r="R597" i="8"/>
  <c r="Q597" i="8"/>
  <c r="R596" i="8"/>
  <c r="Q596" i="8"/>
  <c r="Q595" i="8"/>
  <c r="R595" i="8" s="1"/>
  <c r="Q594" i="8"/>
  <c r="R594" i="8" s="1"/>
  <c r="Q593" i="8"/>
  <c r="R593" i="8" s="1"/>
  <c r="Q592" i="8"/>
  <c r="R592" i="8" s="1"/>
  <c r="R591" i="8"/>
  <c r="Q591" i="8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R581" i="8"/>
  <c r="Q581" i="8"/>
  <c r="Q580" i="8"/>
  <c r="R580" i="8" s="1"/>
  <c r="Q579" i="8"/>
  <c r="R579" i="8" s="1"/>
  <c r="Q578" i="8"/>
  <c r="R578" i="8" s="1"/>
  <c r="R577" i="8"/>
  <c r="Q577" i="8"/>
  <c r="R576" i="8"/>
  <c r="Q576" i="8"/>
  <c r="Q575" i="8"/>
  <c r="R575" i="8" s="1"/>
  <c r="Q574" i="8"/>
  <c r="R574" i="8" s="1"/>
  <c r="Q573" i="8"/>
  <c r="R573" i="8" s="1"/>
  <c r="Q572" i="8"/>
  <c r="R572" i="8" s="1"/>
  <c r="Q571" i="8"/>
  <c r="R571" i="8" s="1"/>
  <c r="R570" i="8"/>
  <c r="Q570" i="8"/>
  <c r="Q569" i="8"/>
  <c r="R569" i="8" s="1"/>
  <c r="Q568" i="8"/>
  <c r="R568" i="8" s="1"/>
  <c r="R567" i="8"/>
  <c r="Q567" i="8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R552" i="8"/>
  <c r="Q552" i="8"/>
  <c r="Q551" i="8"/>
  <c r="R551" i="8" s="1"/>
  <c r="Q550" i="8"/>
  <c r="R550" i="8" s="1"/>
  <c r="Q549" i="8"/>
  <c r="R549" i="8" s="1"/>
  <c r="Q548" i="8"/>
  <c r="R548" i="8" s="1"/>
  <c r="R547" i="8"/>
  <c r="Q547" i="8"/>
  <c r="Q546" i="8"/>
  <c r="R546" i="8" s="1"/>
  <c r="R545" i="8"/>
  <c r="Q545" i="8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R535" i="8"/>
  <c r="Q535" i="8"/>
  <c r="Q534" i="8"/>
  <c r="R534" i="8" s="1"/>
  <c r="R533" i="8"/>
  <c r="Q533" i="8"/>
  <c r="Q532" i="8"/>
  <c r="R532" i="8" s="1"/>
  <c r="Q531" i="8"/>
  <c r="R531" i="8" s="1"/>
  <c r="Q530" i="8"/>
  <c r="R530" i="8" s="1"/>
  <c r="Q529" i="8"/>
  <c r="R529" i="8" s="1"/>
  <c r="Q528" i="8"/>
  <c r="R528" i="8" s="1"/>
  <c r="R527" i="8"/>
  <c r="Q527" i="8"/>
  <c r="R526" i="8"/>
  <c r="Q526" i="8"/>
  <c r="R525" i="8"/>
  <c r="Q525" i="8"/>
  <c r="Q524" i="8"/>
  <c r="R524" i="8" s="1"/>
  <c r="Q523" i="8"/>
  <c r="R523" i="8" s="1"/>
  <c r="R522" i="8"/>
  <c r="Q522" i="8"/>
  <c r="Q521" i="8"/>
  <c r="R521" i="8" s="1"/>
  <c r="R520" i="8"/>
  <c r="Q520" i="8"/>
  <c r="Q519" i="8"/>
  <c r="R519" i="8" s="1"/>
  <c r="Q518" i="8"/>
  <c r="R518" i="8" s="1"/>
  <c r="Q517" i="8"/>
  <c r="R517" i="8" s="1"/>
  <c r="Q516" i="8"/>
  <c r="R516" i="8" s="1"/>
  <c r="R515" i="8"/>
  <c r="Q515" i="8"/>
  <c r="R514" i="8"/>
  <c r="Q514" i="8"/>
  <c r="R513" i="8"/>
  <c r="Q513" i="8"/>
  <c r="Q512" i="8"/>
  <c r="R512" i="8" s="1"/>
  <c r="Q511" i="8"/>
  <c r="R511" i="8" s="1"/>
  <c r="R510" i="8"/>
  <c r="Q510" i="8"/>
  <c r="R509" i="8"/>
  <c r="Q509" i="8"/>
  <c r="R508" i="8"/>
  <c r="Q508" i="8"/>
  <c r="Q507" i="8"/>
  <c r="R507" i="8" s="1"/>
  <c r="Q506" i="8"/>
  <c r="R506" i="8" s="1"/>
  <c r="Q505" i="8"/>
  <c r="R505" i="8" s="1"/>
  <c r="R504" i="8"/>
  <c r="Q504" i="8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R492" i="8"/>
  <c r="Q492" i="8"/>
  <c r="Q491" i="8"/>
  <c r="R491" i="8" s="1"/>
  <c r="R490" i="8"/>
  <c r="Q490" i="8"/>
  <c r="R489" i="8"/>
  <c r="Q489" i="8"/>
  <c r="R488" i="8"/>
  <c r="Q488" i="8"/>
  <c r="Q487" i="8"/>
  <c r="R487" i="8" s="1"/>
  <c r="Q486" i="8"/>
  <c r="R486" i="8" s="1"/>
  <c r="Q485" i="8"/>
  <c r="R485" i="8" s="1"/>
  <c r="Q484" i="8"/>
  <c r="R484" i="8" s="1"/>
  <c r="Q483" i="8"/>
  <c r="R483" i="8" s="1"/>
  <c r="R482" i="8"/>
  <c r="Q482" i="8"/>
  <c r="Q481" i="8"/>
  <c r="R481" i="8" s="1"/>
  <c r="Q480" i="8"/>
  <c r="R480" i="8" s="1"/>
  <c r="R479" i="8"/>
  <c r="Q479" i="8"/>
  <c r="R478" i="8"/>
  <c r="Q478" i="8"/>
  <c r="Q477" i="8"/>
  <c r="R477" i="8" s="1"/>
  <c r="Q476" i="8"/>
  <c r="R476" i="8" s="1"/>
  <c r="Q475" i="8"/>
  <c r="R475" i="8" s="1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R465" i="8"/>
  <c r="Q465" i="8"/>
  <c r="R464" i="8"/>
  <c r="Q464" i="8"/>
  <c r="Q463" i="8"/>
  <c r="R463" i="8" s="1"/>
  <c r="Q462" i="8"/>
  <c r="R462" i="8" s="1"/>
  <c r="Q461" i="8"/>
  <c r="R461" i="8" s="1"/>
  <c r="Q460" i="8"/>
  <c r="R460" i="8" s="1"/>
  <c r="R459" i="8"/>
  <c r="Q459" i="8"/>
  <c r="R458" i="8"/>
  <c r="Q458" i="8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Q449" i="8"/>
  <c r="R449" i="8" s="1"/>
  <c r="Q448" i="8"/>
  <c r="R448" i="8" s="1"/>
  <c r="R447" i="8"/>
  <c r="Q447" i="8"/>
  <c r="Q446" i="8"/>
  <c r="R446" i="8" s="1"/>
  <c r="Q445" i="8"/>
  <c r="R445" i="8" s="1"/>
  <c r="R444" i="8"/>
  <c r="Q444" i="8"/>
  <c r="Q443" i="8"/>
  <c r="R443" i="8" s="1"/>
  <c r="R442" i="8"/>
  <c r="Q442" i="8"/>
  <c r="Q441" i="8"/>
  <c r="R441" i="8" s="1"/>
  <c r="Q440" i="8"/>
  <c r="R440" i="8" s="1"/>
  <c r="R439" i="8"/>
  <c r="Q439" i="8"/>
  <c r="R438" i="8"/>
  <c r="Q438" i="8"/>
  <c r="R437" i="8"/>
  <c r="Q437" i="8"/>
  <c r="Q436" i="8"/>
  <c r="R436" i="8" s="1"/>
  <c r="Q435" i="8"/>
  <c r="R435" i="8" s="1"/>
  <c r="R434" i="8"/>
  <c r="Q434" i="8"/>
  <c r="Q433" i="8"/>
  <c r="R433" i="8" s="1"/>
  <c r="R432" i="8"/>
  <c r="Q432" i="8"/>
  <c r="Q431" i="8"/>
  <c r="R431" i="8" s="1"/>
  <c r="Q430" i="8"/>
  <c r="R430" i="8" s="1"/>
  <c r="Q429" i="8"/>
  <c r="R429" i="8" s="1"/>
  <c r="Q428" i="8"/>
  <c r="R428" i="8" s="1"/>
  <c r="R427" i="8"/>
  <c r="Q427" i="8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R416" i="8"/>
  <c r="Q416" i="8"/>
  <c r="Q415" i="8"/>
  <c r="R415" i="8" s="1"/>
  <c r="R414" i="8"/>
  <c r="Q414" i="8"/>
  <c r="R413" i="8"/>
  <c r="Q413" i="8"/>
  <c r="R412" i="8"/>
  <c r="Q412" i="8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R402" i="8"/>
  <c r="Q402" i="8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R383" i="8"/>
  <c r="Q383" i="8"/>
  <c r="Q382" i="8"/>
  <c r="R382" i="8" s="1"/>
  <c r="R381" i="8"/>
  <c r="Q381" i="8"/>
  <c r="Q380" i="8"/>
  <c r="R380" i="8" s="1"/>
  <c r="Q379" i="8"/>
  <c r="R379" i="8" s="1"/>
  <c r="Q378" i="8"/>
  <c r="R378" i="8" s="1"/>
  <c r="R377" i="8"/>
  <c r="Q377" i="8"/>
  <c r="R376" i="8"/>
  <c r="Q376" i="8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R369" i="8"/>
  <c r="Q369" i="8"/>
  <c r="Q368" i="8"/>
  <c r="R368" i="8" s="1"/>
  <c r="R367" i="8"/>
  <c r="Q367" i="8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R358" i="8"/>
  <c r="Q358" i="8"/>
  <c r="Q357" i="8"/>
  <c r="R357" i="8" s="1"/>
  <c r="R356" i="8"/>
  <c r="Q356" i="8"/>
  <c r="Q355" i="8"/>
  <c r="R355" i="8" s="1"/>
  <c r="R354" i="8"/>
  <c r="Q354" i="8"/>
  <c r="Q353" i="8"/>
  <c r="R353" i="8" s="1"/>
  <c r="Q352" i="8"/>
  <c r="R352" i="8" s="1"/>
  <c r="R351" i="8"/>
  <c r="Q351" i="8"/>
  <c r="R350" i="8"/>
  <c r="Q350" i="8"/>
  <c r="R349" i="8"/>
  <c r="Q349" i="8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R340" i="8"/>
  <c r="Q340" i="8"/>
  <c r="R339" i="8"/>
  <c r="Q339" i="8"/>
  <c r="Q338" i="8"/>
  <c r="R338" i="8" s="1"/>
  <c r="Q337" i="8"/>
  <c r="R337" i="8" s="1"/>
  <c r="Q336" i="8"/>
  <c r="R336" i="8" s="1"/>
  <c r="Q335" i="8"/>
  <c r="R335" i="8" s="1"/>
  <c r="Q334" i="8"/>
  <c r="R334" i="8" s="1"/>
  <c r="R333" i="8"/>
  <c r="Q333" i="8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R326" i="8"/>
  <c r="Q326" i="8"/>
  <c r="R325" i="8"/>
  <c r="Q325" i="8"/>
  <c r="Q324" i="8"/>
  <c r="R324" i="8" s="1"/>
  <c r="Q323" i="8"/>
  <c r="R323" i="8" s="1"/>
  <c r="Q322" i="8"/>
  <c r="R322" i="8" s="1"/>
  <c r="R321" i="8"/>
  <c r="Q321" i="8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R311" i="8"/>
  <c r="Q311" i="8"/>
  <c r="Q310" i="8"/>
  <c r="R310" i="8" s="1"/>
  <c r="Q309" i="8"/>
  <c r="R309" i="8" s="1"/>
  <c r="Q308" i="8"/>
  <c r="R308" i="8" s="1"/>
  <c r="R307" i="8"/>
  <c r="Q307" i="8"/>
  <c r="R306" i="8"/>
  <c r="Q306" i="8"/>
  <c r="R305" i="8"/>
  <c r="Q305" i="8"/>
  <c r="Q304" i="8"/>
  <c r="R304" i="8" s="1"/>
  <c r="Q303" i="8"/>
  <c r="R303" i="8" s="1"/>
  <c r="Q302" i="8"/>
  <c r="R302" i="8" s="1"/>
  <c r="R301" i="8"/>
  <c r="Q301" i="8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R293" i="8"/>
  <c r="Q293" i="8"/>
  <c r="Q292" i="8"/>
  <c r="R292" i="8" s="1"/>
  <c r="R291" i="8"/>
  <c r="Q291" i="8"/>
  <c r="Q290" i="8"/>
  <c r="R290" i="8" s="1"/>
  <c r="Q289" i="8"/>
  <c r="R289" i="8" s="1"/>
  <c r="Q288" i="8"/>
  <c r="R288" i="8" s="1"/>
  <c r="Q287" i="8"/>
  <c r="R287" i="8" s="1"/>
  <c r="Q286" i="8"/>
  <c r="R286" i="8" s="1"/>
  <c r="R285" i="8"/>
  <c r="Q285" i="8"/>
  <c r="Q284" i="8"/>
  <c r="R284" i="8" s="1"/>
  <c r="Q283" i="8"/>
  <c r="R283" i="8" s="1"/>
  <c r="R282" i="8"/>
  <c r="Q282" i="8"/>
  <c r="Q281" i="8"/>
  <c r="R281" i="8" s="1"/>
  <c r="R280" i="8"/>
  <c r="Q280" i="8"/>
  <c r="Q279" i="8"/>
  <c r="R279" i="8" s="1"/>
  <c r="Q278" i="8"/>
  <c r="R278" i="8" s="1"/>
  <c r="R277" i="8"/>
  <c r="Q277" i="8"/>
  <c r="Q276" i="8"/>
  <c r="R276" i="8" s="1"/>
  <c r="Q275" i="8"/>
  <c r="R275" i="8" s="1"/>
  <c r="R274" i="8"/>
  <c r="Q274" i="8"/>
  <c r="R273" i="8"/>
  <c r="Q273" i="8"/>
  <c r="Q272" i="8"/>
  <c r="R272" i="8" s="1"/>
  <c r="Q271" i="8"/>
  <c r="R271" i="8" s="1"/>
  <c r="R270" i="8"/>
  <c r="Q270" i="8"/>
  <c r="Q269" i="8"/>
  <c r="R269" i="8" s="1"/>
  <c r="R268" i="8"/>
  <c r="Q268" i="8"/>
  <c r="Q267" i="8"/>
  <c r="R267" i="8" s="1"/>
  <c r="R266" i="8"/>
  <c r="Q266" i="8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R250" i="8"/>
  <c r="Q250" i="8"/>
  <c r="R249" i="8"/>
  <c r="Q249" i="8"/>
  <c r="R248" i="8"/>
  <c r="Q248" i="8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R233" i="8"/>
  <c r="Q233" i="8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Q221" i="8"/>
  <c r="R221" i="8" s="1"/>
  <c r="Q220" i="8"/>
  <c r="R220" i="8" s="1"/>
  <c r="Q219" i="8"/>
  <c r="R219" i="8" s="1"/>
  <c r="R218" i="8"/>
  <c r="Q218" i="8"/>
  <c r="Q217" i="8"/>
  <c r="R217" i="8" s="1"/>
  <c r="Q216" i="8"/>
  <c r="R216" i="8" s="1"/>
  <c r="R215" i="8"/>
  <c r="Q215" i="8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R203" i="8"/>
  <c r="Q203" i="8"/>
  <c r="R202" i="8"/>
  <c r="Q202" i="8"/>
  <c r="Q201" i="8"/>
  <c r="R201" i="8" s="1"/>
  <c r="Q200" i="8"/>
  <c r="R200" i="8" s="1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Q171" i="8"/>
  <c r="R171" i="8" s="1"/>
  <c r="R170" i="8"/>
  <c r="Q170" i="8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Q161" i="8"/>
  <c r="R161" i="8" s="1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R106" i="8"/>
  <c r="Q106" i="8"/>
  <c r="Q105" i="8"/>
  <c r="R105" i="8" s="1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R73" i="8"/>
  <c r="Q73" i="8"/>
  <c r="Q72" i="8"/>
  <c r="R72" i="8" s="1"/>
  <c r="R71" i="8"/>
  <c r="Q71" i="8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R59" i="8"/>
  <c r="Q59" i="8"/>
  <c r="R58" i="8"/>
  <c r="Q58" i="8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R39" i="8"/>
  <c r="Q39" i="8"/>
  <c r="Q38" i="8"/>
  <c r="R38" i="8" s="1"/>
  <c r="R37" i="8"/>
  <c r="Q37" i="8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R10" i="8"/>
  <c r="Q10" i="8"/>
  <c r="R9" i="8"/>
  <c r="Q9" i="8"/>
  <c r="Q8" i="8"/>
  <c r="R8" i="8" s="1"/>
  <c r="Q7" i="8"/>
  <c r="R7" i="8" s="1"/>
  <c r="Q6" i="8"/>
  <c r="R6" i="8" s="1"/>
  <c r="Q5" i="8"/>
  <c r="R5" i="8" s="1"/>
  <c r="B11" i="7"/>
  <c r="B12" i="7" s="1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1" s="1"/>
  <c r="C7" i="21" l="1"/>
  <c r="B24" i="21" s="1"/>
  <c r="B13" i="43" s="1"/>
  <c r="L4" i="6"/>
  <c r="B10" i="15"/>
  <c r="B4" i="43" s="1"/>
  <c r="C4" i="43" s="1"/>
  <c r="B33" i="21"/>
  <c r="B11" i="44" s="1"/>
  <c r="N4" i="6"/>
  <c r="B35" i="21"/>
  <c r="B19" i="44" s="1"/>
  <c r="B7" i="21"/>
  <c r="B23" i="21" s="1"/>
  <c r="B12" i="43" s="1"/>
  <c r="C12" i="43" s="1"/>
  <c r="B19" i="21"/>
  <c r="B11" i="43" s="1"/>
  <c r="C11" i="43" s="1"/>
  <c r="C7" i="39"/>
  <c r="X21" i="39"/>
  <c r="Z7" i="39"/>
  <c r="R7" i="39"/>
  <c r="D7" i="39"/>
  <c r="S21" i="39"/>
  <c r="N7" i="39"/>
  <c r="R21" i="39"/>
  <c r="S45" i="39" s="1"/>
  <c r="D12" i="43"/>
  <c r="O38" i="39"/>
  <c r="N38" i="39"/>
  <c r="G40" i="39"/>
  <c r="F40" i="39"/>
  <c r="Y41" i="39"/>
  <c r="X41" i="39"/>
  <c r="U42" i="39"/>
  <c r="T42" i="39"/>
  <c r="C11" i="7"/>
  <c r="C12" i="7" s="1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O47" i="39"/>
  <c r="K48" i="39"/>
  <c r="M4" i="6"/>
  <c r="AA21" i="39" s="1"/>
  <c r="D63" i="39"/>
  <c r="E63" i="39" s="1"/>
  <c r="F63" i="39" s="1"/>
  <c r="G63" i="39" s="1"/>
  <c r="H63" i="39" s="1"/>
  <c r="I63" i="39" s="1"/>
  <c r="J63" i="39" s="1"/>
  <c r="K63" i="39" s="1"/>
  <c r="B7" i="17"/>
  <c r="B18" i="44" s="1"/>
  <c r="U22" i="39"/>
  <c r="P22" i="39"/>
  <c r="B5" i="17"/>
  <c r="B18" i="43" s="1"/>
  <c r="C18" i="43" s="1"/>
  <c r="B6" i="11"/>
  <c r="B14" i="11" s="1"/>
  <c r="B17" i="43" s="1"/>
  <c r="C17" i="43" s="1"/>
  <c r="B5" i="11"/>
  <c r="B10" i="11" s="1"/>
  <c r="B3" i="43" s="1"/>
  <c r="C3" i="43" s="1"/>
  <c r="E61" i="39"/>
  <c r="N3" i="6"/>
  <c r="D10" i="43"/>
  <c r="C9" i="43"/>
  <c r="O58" i="39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K4" i="6"/>
  <c r="B6" i="1" s="1"/>
  <c r="M39" i="39"/>
  <c r="L39" i="39"/>
  <c r="E41" i="39"/>
  <c r="D41" i="39"/>
  <c r="D65" i="39" s="1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P65" i="39" s="1"/>
  <c r="Q65" i="39" s="1"/>
  <c r="R65" i="39" s="1"/>
  <c r="S65" i="39" s="1"/>
  <c r="T65" i="39" s="1"/>
  <c r="U65" i="39" s="1"/>
  <c r="V65" i="39" s="1"/>
  <c r="W65" i="39" s="1"/>
  <c r="X65" i="39" s="1"/>
  <c r="Y65" i="39" s="1"/>
  <c r="Z65" i="39" s="1"/>
  <c r="AA65" i="39" s="1"/>
  <c r="AB65" i="39" s="1"/>
  <c r="W42" i="39"/>
  <c r="V42" i="39"/>
  <c r="O22" i="39"/>
  <c r="P46" i="39" s="1"/>
  <c r="L50" i="39"/>
  <c r="I57" i="39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K40" i="39"/>
  <c r="C13" i="43"/>
  <c r="Q38" i="39"/>
  <c r="D5" i="43"/>
  <c r="R50" i="39"/>
  <c r="B7" i="25"/>
  <c r="B5" i="44" s="1"/>
  <c r="G42" i="39"/>
  <c r="F42" i="39"/>
  <c r="E64" i="39"/>
  <c r="D72" i="39"/>
  <c r="D66" i="39"/>
  <c r="E66" i="39" s="1"/>
  <c r="F66" i="39" s="1"/>
  <c r="K3" i="6"/>
  <c r="B5" i="1" s="1"/>
  <c r="V38" i="39"/>
  <c r="J40" i="39"/>
  <c r="L3" i="6"/>
  <c r="AB22" i="39" s="1"/>
  <c r="M3" i="6"/>
  <c r="E48" i="39"/>
  <c r="D48" i="39"/>
  <c r="AA48" i="39"/>
  <c r="Z48" i="39"/>
  <c r="W50" i="39"/>
  <c r="V50" i="39"/>
  <c r="O40" i="39"/>
  <c r="I47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B20" i="21"/>
  <c r="B14" i="43" s="1"/>
  <c r="C14" i="43" s="1"/>
  <c r="D20" i="43"/>
  <c r="AA41" i="39"/>
  <c r="B7" i="15"/>
  <c r="B6" i="15"/>
  <c r="B4" i="15"/>
  <c r="V48" i="39"/>
  <c r="I48" i="39"/>
  <c r="E50" i="39"/>
  <c r="AA50" i="39"/>
  <c r="V40" i="39"/>
  <c r="D21" i="43"/>
  <c r="G38" i="39"/>
  <c r="G62" i="39" s="1"/>
  <c r="Y39" i="39"/>
  <c r="U40" i="39"/>
  <c r="Q41" i="39"/>
  <c r="M42" i="39"/>
  <c r="H38" i="39"/>
  <c r="D39" i="39"/>
  <c r="D11" i="43" s="1"/>
  <c r="Z39" i="39"/>
  <c r="R41" i="39"/>
  <c r="D47" i="39"/>
  <c r="D71" i="39" s="1"/>
  <c r="E71" i="39" s="1"/>
  <c r="F71" i="39" s="1"/>
  <c r="G71" i="39" s="1"/>
  <c r="H71" i="39" s="1"/>
  <c r="Z47" i="39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73" i="39"/>
  <c r="Y50" i="39"/>
  <c r="X38" i="39"/>
  <c r="B3" i="33"/>
  <c r="B5" i="33" s="1"/>
  <c r="B22" i="43" s="1"/>
  <c r="C22" i="43" s="1"/>
  <c r="B3" i="41"/>
  <c r="D74" i="39"/>
  <c r="B4" i="1"/>
  <c r="B5" i="15"/>
  <c r="AA31" i="39" l="1"/>
  <c r="AA7" i="39"/>
  <c r="AA22" i="39"/>
  <c r="AB46" i="39" s="1"/>
  <c r="D22" i="39"/>
  <c r="D31" i="39"/>
  <c r="D55" i="39" s="1"/>
  <c r="T22" i="39"/>
  <c r="U46" i="39" s="1"/>
  <c r="E22" i="39"/>
  <c r="F46" i="39" s="1"/>
  <c r="K22" i="39"/>
  <c r="F22" i="39"/>
  <c r="E11" i="43"/>
  <c r="H62" i="39"/>
  <c r="AF69" i="41"/>
  <c r="AG69" i="41" s="1"/>
  <c r="AF67" i="41"/>
  <c r="AG67" i="41" s="1"/>
  <c r="AF48" i="41"/>
  <c r="AG48" i="41" s="1"/>
  <c r="AF26" i="41"/>
  <c r="AG26" i="41" s="1"/>
  <c r="AF72" i="41"/>
  <c r="AG72" i="41" s="1"/>
  <c r="AF54" i="41"/>
  <c r="AG54" i="41" s="1"/>
  <c r="AF32" i="41"/>
  <c r="AG32" i="41" s="1"/>
  <c r="AF10" i="41"/>
  <c r="AG10" i="41" s="1"/>
  <c r="AF71" i="41"/>
  <c r="AG71" i="41" s="1"/>
  <c r="AF57" i="41"/>
  <c r="AG57" i="41" s="1"/>
  <c r="AF35" i="41"/>
  <c r="AG35" i="41" s="1"/>
  <c r="AF13" i="41"/>
  <c r="AG13" i="41" s="1"/>
  <c r="AF52" i="41"/>
  <c r="AG52" i="41" s="1"/>
  <c r="AF31" i="41"/>
  <c r="AG31" i="41" s="1"/>
  <c r="AF45" i="41"/>
  <c r="AG45" i="41" s="1"/>
  <c r="AF24" i="41"/>
  <c r="AG24" i="41" s="1"/>
  <c r="AF58" i="41"/>
  <c r="AG58" i="41" s="1"/>
  <c r="AF51" i="41"/>
  <c r="AG51" i="41" s="1"/>
  <c r="AF44" i="41"/>
  <c r="AG44" i="41" s="1"/>
  <c r="AF37" i="41"/>
  <c r="AG37" i="41" s="1"/>
  <c r="AF16" i="41"/>
  <c r="AG16" i="41" s="1"/>
  <c r="AF63" i="41"/>
  <c r="AG63" i="41" s="1"/>
  <c r="AF50" i="41"/>
  <c r="AG50" i="41" s="1"/>
  <c r="AF49" i="41"/>
  <c r="AG49" i="41" s="1"/>
  <c r="AF53" i="41"/>
  <c r="AG53" i="41" s="1"/>
  <c r="AF64" i="41"/>
  <c r="AG64" i="41" s="1"/>
  <c r="AF60" i="41"/>
  <c r="AG60" i="41" s="1"/>
  <c r="AF55" i="41"/>
  <c r="AG55" i="41" s="1"/>
  <c r="AF42" i="41"/>
  <c r="AG42" i="41" s="1"/>
  <c r="AF22" i="41"/>
  <c r="AG22" i="41" s="1"/>
  <c r="AF21" i="41"/>
  <c r="AG21" i="41" s="1"/>
  <c r="AF20" i="41"/>
  <c r="AG20" i="41" s="1"/>
  <c r="AF33" i="41"/>
  <c r="AG33" i="41" s="1"/>
  <c r="AF56" i="41"/>
  <c r="AG56" i="41" s="1"/>
  <c r="AF43" i="41"/>
  <c r="AG43" i="41" s="1"/>
  <c r="AF34" i="41"/>
  <c r="AG34" i="41" s="1"/>
  <c r="AF23" i="41"/>
  <c r="AG23" i="41" s="1"/>
  <c r="AF36" i="41"/>
  <c r="AG36" i="41" s="1"/>
  <c r="AF70" i="41"/>
  <c r="AG70" i="41" s="1"/>
  <c r="AF65" i="41"/>
  <c r="AG65" i="41" s="1"/>
  <c r="AF68" i="41"/>
  <c r="AG68" i="41" s="1"/>
  <c r="AF29" i="41"/>
  <c r="AG29" i="41" s="1"/>
  <c r="AF15" i="41"/>
  <c r="AG15" i="41" s="1"/>
  <c r="AF14" i="41"/>
  <c r="AG14" i="41" s="1"/>
  <c r="AF28" i="41"/>
  <c r="AG28" i="41" s="1"/>
  <c r="AF17" i="41"/>
  <c r="AG17" i="41" s="1"/>
  <c r="AF59" i="41"/>
  <c r="AG59" i="41" s="1"/>
  <c r="AF12" i="41"/>
  <c r="AG12" i="41" s="1"/>
  <c r="AF30" i="41"/>
  <c r="AG30" i="41" s="1"/>
  <c r="AF19" i="41"/>
  <c r="AG19" i="41" s="1"/>
  <c r="AF46" i="41"/>
  <c r="AG46" i="41" s="1"/>
  <c r="AF39" i="41"/>
  <c r="AG39" i="41" s="1"/>
  <c r="AF61" i="41"/>
  <c r="AG61" i="41" s="1"/>
  <c r="AF25" i="41"/>
  <c r="AG25" i="41" s="1"/>
  <c r="AF18" i="41"/>
  <c r="AG18" i="41" s="1"/>
  <c r="AF41" i="41"/>
  <c r="AG41" i="41" s="1"/>
  <c r="AF40" i="41"/>
  <c r="AG40" i="41" s="1"/>
  <c r="AF11" i="41"/>
  <c r="AG11" i="41" s="1"/>
  <c r="AF38" i="41"/>
  <c r="AG38" i="41" s="1"/>
  <c r="AF47" i="41"/>
  <c r="AG47" i="41" s="1"/>
  <c r="AF27" i="41"/>
  <c r="AG27" i="41" s="1"/>
  <c r="AF62" i="41"/>
  <c r="AG62" i="41" s="1"/>
  <c r="AF66" i="41"/>
  <c r="AG66" i="41" s="1"/>
  <c r="Q22" i="39"/>
  <c r="H21" i="39"/>
  <c r="Y21" i="39"/>
  <c r="D22" i="43"/>
  <c r="M22" i="39"/>
  <c r="N46" i="39" s="1"/>
  <c r="R22" i="39"/>
  <c r="S46" i="39" s="1"/>
  <c r="O7" i="39"/>
  <c r="E7" i="39"/>
  <c r="V21" i="39"/>
  <c r="C21" i="39"/>
  <c r="D45" i="39" s="1"/>
  <c r="D69" i="39" s="1"/>
  <c r="S8" i="39"/>
  <c r="Q8" i="39"/>
  <c r="G8" i="39"/>
  <c r="F8" i="39"/>
  <c r="G32" i="39" s="1"/>
  <c r="E8" i="39"/>
  <c r="AB8" i="39"/>
  <c r="D8" i="39"/>
  <c r="E32" i="39" s="1"/>
  <c r="AA8" i="39"/>
  <c r="AB32" i="39" s="1"/>
  <c r="C8" i="39"/>
  <c r="D32" i="39" s="1"/>
  <c r="Y8" i="39"/>
  <c r="X8" i="39"/>
  <c r="Y32" i="39" s="1"/>
  <c r="N8" i="39"/>
  <c r="H8" i="39"/>
  <c r="W8" i="39"/>
  <c r="X32" i="39" s="1"/>
  <c r="Z8" i="39"/>
  <c r="AA32" i="39" s="1"/>
  <c r="V8" i="39"/>
  <c r="W32" i="39" s="1"/>
  <c r="U8" i="39"/>
  <c r="V32" i="39" s="1"/>
  <c r="T8" i="39"/>
  <c r="U32" i="39" s="1"/>
  <c r="R8" i="39"/>
  <c r="P8" i="39"/>
  <c r="O8" i="39"/>
  <c r="M8" i="39"/>
  <c r="K8" i="39"/>
  <c r="J8" i="39"/>
  <c r="I8" i="39"/>
  <c r="J32" i="39" s="1"/>
  <c r="L22" i="39"/>
  <c r="J22" i="39"/>
  <c r="I22" i="39"/>
  <c r="H22" i="39"/>
  <c r="I46" i="39" s="1"/>
  <c r="G22" i="39"/>
  <c r="H46" i="39" s="1"/>
  <c r="L8" i="39"/>
  <c r="E10" i="43"/>
  <c r="J21" i="39"/>
  <c r="E21" i="39"/>
  <c r="F45" i="39" s="1"/>
  <c r="W21" i="39"/>
  <c r="X45" i="39" s="1"/>
  <c r="E73" i="39"/>
  <c r="S7" i="39"/>
  <c r="G7" i="39"/>
  <c r="I71" i="39"/>
  <c r="E20" i="43"/>
  <c r="Y7" i="39"/>
  <c r="Z31" i="39" s="1"/>
  <c r="T7" i="39"/>
  <c r="H7" i="39"/>
  <c r="I31" i="39" s="1"/>
  <c r="D3" i="43"/>
  <c r="Y45" i="39"/>
  <c r="T45" i="39"/>
  <c r="V46" i="39"/>
  <c r="B11" i="15"/>
  <c r="B4" i="45" s="1"/>
  <c r="D21" i="39"/>
  <c r="AB21" i="39"/>
  <c r="AB45" i="39" s="1"/>
  <c r="S22" i="39"/>
  <c r="T46" i="39" s="1"/>
  <c r="X7" i="39"/>
  <c r="X22" i="39"/>
  <c r="L63" i="39"/>
  <c r="I7" i="39"/>
  <c r="N22" i="39"/>
  <c r="O46" i="39" s="1"/>
  <c r="K21" i="39"/>
  <c r="F64" i="39"/>
  <c r="V22" i="39"/>
  <c r="W46" i="39" s="1"/>
  <c r="J7" i="39"/>
  <c r="AB7" i="39"/>
  <c r="AB31" i="39" s="1"/>
  <c r="U7" i="39"/>
  <c r="V31" i="39" s="1"/>
  <c r="F7" i="39"/>
  <c r="G31" i="39" s="1"/>
  <c r="Q7" i="39"/>
  <c r="R31" i="39" s="1"/>
  <c r="K7" i="39"/>
  <c r="D14" i="43"/>
  <c r="E72" i="39"/>
  <c r="D19" i="43"/>
  <c r="G21" i="39"/>
  <c r="H45" i="39" s="1"/>
  <c r="W22" i="39"/>
  <c r="X46" i="39" s="1"/>
  <c r="I21" i="39"/>
  <c r="T21" i="39"/>
  <c r="O21" i="39"/>
  <c r="E21" i="43"/>
  <c r="D9" i="43"/>
  <c r="Z21" i="39"/>
  <c r="AA45" i="39" s="1"/>
  <c r="E12" i="43"/>
  <c r="G66" i="39"/>
  <c r="M21" i="39"/>
  <c r="V7" i="39"/>
  <c r="P21" i="39"/>
  <c r="Q45" i="39" s="1"/>
  <c r="Y22" i="39"/>
  <c r="L7" i="39"/>
  <c r="U21" i="39"/>
  <c r="W7" i="39"/>
  <c r="X31" i="39" s="1"/>
  <c r="E5" i="43"/>
  <c r="O31" i="39"/>
  <c r="E31" i="39"/>
  <c r="E55" i="39" s="1"/>
  <c r="B12" i="15"/>
  <c r="B4" i="44" s="1"/>
  <c r="L21" i="39"/>
  <c r="M45" i="39" s="1"/>
  <c r="P7" i="39"/>
  <c r="Q31" i="39" s="1"/>
  <c r="Q21" i="39"/>
  <c r="R45" i="39" s="1"/>
  <c r="E74" i="39"/>
  <c r="D13" i="43"/>
  <c r="F21" i="39"/>
  <c r="Z22" i="39"/>
  <c r="AA46" i="39" s="1"/>
  <c r="F61" i="39"/>
  <c r="C22" i="39"/>
  <c r="D46" i="39" s="1"/>
  <c r="D70" i="39" s="1"/>
  <c r="M7" i="39"/>
  <c r="N31" i="39" s="1"/>
  <c r="N21" i="39"/>
  <c r="O45" i="39" l="1"/>
  <c r="G46" i="39"/>
  <c r="I32" i="39"/>
  <c r="S32" i="39"/>
  <c r="P31" i="39"/>
  <c r="M32" i="39"/>
  <c r="K45" i="39"/>
  <c r="E46" i="39"/>
  <c r="E70" i="39" s="1"/>
  <c r="F70" i="39" s="1"/>
  <c r="G70" i="39" s="1"/>
  <c r="H70" i="39" s="1"/>
  <c r="I70" i="39" s="1"/>
  <c r="J70" i="39" s="1"/>
  <c r="K70" i="39" s="1"/>
  <c r="P45" i="39"/>
  <c r="K31" i="39"/>
  <c r="U45" i="39"/>
  <c r="E45" i="39"/>
  <c r="E69" i="39" s="1"/>
  <c r="J46" i="39"/>
  <c r="Q32" i="39"/>
  <c r="O32" i="39"/>
  <c r="K46" i="39"/>
  <c r="F32" i="39"/>
  <c r="K13" i="41"/>
  <c r="I13" i="41"/>
  <c r="H13" i="41"/>
  <c r="T13" i="41"/>
  <c r="S13" i="41"/>
  <c r="Q13" i="41"/>
  <c r="G13" i="41"/>
  <c r="R13" i="41"/>
  <c r="P13" i="41"/>
  <c r="O13" i="41"/>
  <c r="N13" i="41"/>
  <c r="M13" i="41"/>
  <c r="L13" i="41"/>
  <c r="J13" i="41"/>
  <c r="E13" i="41"/>
  <c r="D13" i="41"/>
  <c r="C13" i="41"/>
  <c r="AA13" i="41"/>
  <c r="AA7" i="42" s="1"/>
  <c r="U13" i="41"/>
  <c r="U7" i="42" s="1"/>
  <c r="F13" i="41"/>
  <c r="X13" i="41"/>
  <c r="W13" i="41"/>
  <c r="V13" i="41"/>
  <c r="AB13" i="41"/>
  <c r="Z13" i="41"/>
  <c r="Y13" i="41"/>
  <c r="D18" i="43"/>
  <c r="AB20" i="41"/>
  <c r="F20" i="41"/>
  <c r="Z20" i="41"/>
  <c r="D20" i="41"/>
  <c r="Y20" i="41"/>
  <c r="C20" i="41"/>
  <c r="T20" i="41"/>
  <c r="S20" i="41"/>
  <c r="Q20" i="41"/>
  <c r="K20" i="41"/>
  <c r="AA20" i="41"/>
  <c r="X20" i="41"/>
  <c r="X14" i="42" s="1"/>
  <c r="W20" i="41"/>
  <c r="W14" i="42" s="1"/>
  <c r="V20" i="41"/>
  <c r="V14" i="42" s="1"/>
  <c r="R20" i="41"/>
  <c r="P20" i="41"/>
  <c r="O20" i="41"/>
  <c r="N20" i="41"/>
  <c r="I20" i="41"/>
  <c r="J20" i="41"/>
  <c r="H20" i="41"/>
  <c r="G20" i="41"/>
  <c r="E20" i="41"/>
  <c r="U20" i="41"/>
  <c r="M20" i="41"/>
  <c r="L20" i="41"/>
  <c r="J32" i="41"/>
  <c r="H32" i="41"/>
  <c r="G32" i="41"/>
  <c r="Z32" i="41"/>
  <c r="Y32" i="41"/>
  <c r="W32" i="41"/>
  <c r="N32" i="41"/>
  <c r="I32" i="41"/>
  <c r="AB32" i="41"/>
  <c r="AA32" i="41"/>
  <c r="X32" i="41"/>
  <c r="V32" i="41"/>
  <c r="U32" i="41"/>
  <c r="T32" i="41"/>
  <c r="R32" i="41"/>
  <c r="Q32" i="41"/>
  <c r="P32" i="41"/>
  <c r="O32" i="41"/>
  <c r="F32" i="41"/>
  <c r="K32" i="41"/>
  <c r="S32" i="41"/>
  <c r="M32" i="41"/>
  <c r="L32" i="41"/>
  <c r="E32" i="41"/>
  <c r="D32" i="41"/>
  <c r="C32" i="41"/>
  <c r="F10" i="43"/>
  <c r="D56" i="39"/>
  <c r="E56" i="39" s="1"/>
  <c r="D4" i="43"/>
  <c r="F20" i="43"/>
  <c r="Z14" i="41"/>
  <c r="D14" i="41"/>
  <c r="X14" i="41"/>
  <c r="W14" i="41"/>
  <c r="P14" i="41"/>
  <c r="O14" i="41"/>
  <c r="M14" i="41"/>
  <c r="I14" i="41"/>
  <c r="T14" i="41"/>
  <c r="S14" i="41"/>
  <c r="R14" i="41"/>
  <c r="Q14" i="41"/>
  <c r="N14" i="41"/>
  <c r="L14" i="41"/>
  <c r="K14" i="41"/>
  <c r="H14" i="41"/>
  <c r="G14" i="41"/>
  <c r="F14" i="41"/>
  <c r="F8" i="42" s="1"/>
  <c r="F8" i="46" s="1"/>
  <c r="E14" i="41"/>
  <c r="AB14" i="41"/>
  <c r="AA14" i="41"/>
  <c r="Y14" i="41"/>
  <c r="V14" i="41"/>
  <c r="J14" i="41"/>
  <c r="U14" i="41"/>
  <c r="C14" i="41"/>
  <c r="R46" i="39"/>
  <c r="S15" i="41"/>
  <c r="Q15" i="41"/>
  <c r="P15" i="41"/>
  <c r="L15" i="41"/>
  <c r="K15" i="41"/>
  <c r="I15" i="41"/>
  <c r="H15" i="41"/>
  <c r="W15" i="41"/>
  <c r="V15" i="41"/>
  <c r="U15" i="41"/>
  <c r="T15" i="41"/>
  <c r="R15" i="41"/>
  <c r="O15" i="41"/>
  <c r="N15" i="41"/>
  <c r="J15" i="41"/>
  <c r="G15" i="41"/>
  <c r="F15" i="41"/>
  <c r="E15" i="41"/>
  <c r="Z15" i="41"/>
  <c r="Y15" i="41"/>
  <c r="X15" i="41"/>
  <c r="M15" i="41"/>
  <c r="D15" i="41"/>
  <c r="C15" i="41"/>
  <c r="AB15" i="41"/>
  <c r="AA15" i="41"/>
  <c r="L16" i="41"/>
  <c r="J16" i="41"/>
  <c r="I16" i="41"/>
  <c r="H16" i="41"/>
  <c r="G16" i="41"/>
  <c r="E16" i="41"/>
  <c r="M16" i="41"/>
  <c r="W16" i="41"/>
  <c r="V16" i="41"/>
  <c r="U16" i="41"/>
  <c r="T16" i="41"/>
  <c r="S16" i="41"/>
  <c r="S10" i="42" s="1"/>
  <c r="S10" i="46" s="1"/>
  <c r="R16" i="41"/>
  <c r="Q16" i="41"/>
  <c r="O16" i="41"/>
  <c r="N16" i="41"/>
  <c r="K16" i="41"/>
  <c r="F16" i="41"/>
  <c r="P16" i="41"/>
  <c r="AA16" i="41"/>
  <c r="Z16" i="41"/>
  <c r="Y16" i="41"/>
  <c r="D16" i="41"/>
  <c r="C16" i="41"/>
  <c r="AB16" i="41"/>
  <c r="X16" i="41"/>
  <c r="W45" i="39"/>
  <c r="Y33" i="41"/>
  <c r="C33" i="41"/>
  <c r="W33" i="41"/>
  <c r="V33" i="41"/>
  <c r="U33" i="41"/>
  <c r="T33" i="41"/>
  <c r="R33" i="41"/>
  <c r="L33" i="41"/>
  <c r="H33" i="41"/>
  <c r="AB33" i="41"/>
  <c r="AA33" i="41"/>
  <c r="Z33" i="41"/>
  <c r="S33" i="41"/>
  <c r="Q33" i="41"/>
  <c r="P33" i="41"/>
  <c r="O33" i="41"/>
  <c r="J33" i="41"/>
  <c r="X33" i="41"/>
  <c r="N33" i="41"/>
  <c r="M33" i="41"/>
  <c r="K33" i="41"/>
  <c r="I33" i="41"/>
  <c r="G33" i="41"/>
  <c r="F33" i="41"/>
  <c r="D33" i="41"/>
  <c r="E33" i="41"/>
  <c r="D17" i="43"/>
  <c r="U21" i="41"/>
  <c r="S21" i="41"/>
  <c r="R21" i="41"/>
  <c r="P21" i="41"/>
  <c r="O21" i="41"/>
  <c r="M21" i="41"/>
  <c r="J21" i="41"/>
  <c r="AB21" i="41"/>
  <c r="AA21" i="41"/>
  <c r="Z21" i="41"/>
  <c r="Y21" i="41"/>
  <c r="W21" i="41"/>
  <c r="V21" i="41"/>
  <c r="T21" i="41"/>
  <c r="Q21" i="41"/>
  <c r="I21" i="41"/>
  <c r="E21" i="41"/>
  <c r="D21" i="41"/>
  <c r="C21" i="41"/>
  <c r="X21" i="41"/>
  <c r="K21" i="41"/>
  <c r="H21" i="41"/>
  <c r="N21" i="41"/>
  <c r="G21" i="41"/>
  <c r="F21" i="41"/>
  <c r="L21" i="41"/>
  <c r="AB64" i="41"/>
  <c r="F64" i="41"/>
  <c r="AA64" i="41"/>
  <c r="E64" i="41"/>
  <c r="Z64" i="41"/>
  <c r="D64" i="41"/>
  <c r="Y64" i="41"/>
  <c r="C64" i="41"/>
  <c r="U64" i="41"/>
  <c r="V64" i="41"/>
  <c r="T64" i="41"/>
  <c r="R64" i="41"/>
  <c r="H64" i="41"/>
  <c r="X64" i="41"/>
  <c r="S64" i="41"/>
  <c r="Q64" i="41"/>
  <c r="P64" i="41"/>
  <c r="O64" i="41"/>
  <c r="K64" i="41"/>
  <c r="G64" i="41"/>
  <c r="N64" i="41"/>
  <c r="M64" i="41"/>
  <c r="J64" i="41"/>
  <c r="I64" i="41"/>
  <c r="W64" i="41"/>
  <c r="L64" i="41"/>
  <c r="V67" i="41"/>
  <c r="G67" i="41"/>
  <c r="F67" i="41"/>
  <c r="AB67" i="41"/>
  <c r="E67" i="41"/>
  <c r="AA67" i="41"/>
  <c r="D67" i="41"/>
  <c r="W67" i="41"/>
  <c r="S67" i="41"/>
  <c r="R67" i="41"/>
  <c r="P67" i="41"/>
  <c r="Q67" i="41"/>
  <c r="O67" i="41"/>
  <c r="N67" i="41"/>
  <c r="L67" i="41"/>
  <c r="K67" i="41"/>
  <c r="J67" i="41"/>
  <c r="Y67" i="41"/>
  <c r="X67" i="41"/>
  <c r="U67" i="41"/>
  <c r="T67" i="41"/>
  <c r="C67" i="41"/>
  <c r="I67" i="41"/>
  <c r="H67" i="41"/>
  <c r="M67" i="41"/>
  <c r="Z67" i="41"/>
  <c r="U43" i="41"/>
  <c r="S43" i="41"/>
  <c r="R43" i="41"/>
  <c r="L43" i="41"/>
  <c r="K43" i="41"/>
  <c r="I43" i="41"/>
  <c r="X43" i="41"/>
  <c r="Q43" i="41"/>
  <c r="M43" i="41"/>
  <c r="AB43" i="41"/>
  <c r="AA43" i="41"/>
  <c r="Y43" i="41"/>
  <c r="W43" i="41"/>
  <c r="V43" i="41"/>
  <c r="T43" i="41"/>
  <c r="J43" i="41"/>
  <c r="E43" i="41"/>
  <c r="D43" i="41"/>
  <c r="C43" i="41"/>
  <c r="Z43" i="41"/>
  <c r="P43" i="41"/>
  <c r="O43" i="41"/>
  <c r="N43" i="41"/>
  <c r="H43" i="41"/>
  <c r="G43" i="41"/>
  <c r="F43" i="41"/>
  <c r="K57" i="41"/>
  <c r="I57" i="41"/>
  <c r="H57" i="41"/>
  <c r="L57" i="41"/>
  <c r="J57" i="41"/>
  <c r="F57" i="41"/>
  <c r="U57" i="41"/>
  <c r="M57" i="41"/>
  <c r="C57" i="41"/>
  <c r="G57" i="41"/>
  <c r="E57" i="41"/>
  <c r="D57" i="41"/>
  <c r="AB57" i="41"/>
  <c r="AA57" i="41"/>
  <c r="Z57" i="41"/>
  <c r="Y57" i="41"/>
  <c r="T57" i="41"/>
  <c r="R57" i="41"/>
  <c r="Q57" i="41"/>
  <c r="P57" i="41"/>
  <c r="O57" i="41"/>
  <c r="N57" i="41"/>
  <c r="X57" i="41"/>
  <c r="W57" i="41"/>
  <c r="V57" i="41"/>
  <c r="S57" i="41"/>
  <c r="J10" i="41"/>
  <c r="H10" i="41"/>
  <c r="G10" i="41"/>
  <c r="E10" i="41"/>
  <c r="D10" i="41"/>
  <c r="AA10" i="41"/>
  <c r="L10" i="41"/>
  <c r="P10" i="41"/>
  <c r="O10" i="41"/>
  <c r="N10" i="41"/>
  <c r="M10" i="41"/>
  <c r="K10" i="41"/>
  <c r="I10" i="41"/>
  <c r="I4" i="42" s="1"/>
  <c r="I4" i="46" s="1"/>
  <c r="F10" i="41"/>
  <c r="AB10" i="41"/>
  <c r="W10" i="41"/>
  <c r="Z10" i="41"/>
  <c r="Y10" i="41"/>
  <c r="X10" i="41"/>
  <c r="V10" i="41"/>
  <c r="U10" i="41"/>
  <c r="T10" i="41"/>
  <c r="S10" i="41"/>
  <c r="R10" i="41"/>
  <c r="Q10" i="41"/>
  <c r="C10" i="41"/>
  <c r="G61" i="39"/>
  <c r="F5" i="43"/>
  <c r="L60" i="41"/>
  <c r="J60" i="41"/>
  <c r="I60" i="41"/>
  <c r="AA60" i="41"/>
  <c r="E60" i="41"/>
  <c r="Z60" i="41"/>
  <c r="Y60" i="41"/>
  <c r="W60" i="41"/>
  <c r="M60" i="41"/>
  <c r="Q60" i="41"/>
  <c r="K60" i="41"/>
  <c r="H60" i="41"/>
  <c r="AB60" i="41"/>
  <c r="X60" i="41"/>
  <c r="V60" i="41"/>
  <c r="U60" i="41"/>
  <c r="T60" i="41"/>
  <c r="R60" i="41"/>
  <c r="P60" i="41"/>
  <c r="O60" i="41"/>
  <c r="N60" i="41"/>
  <c r="C60" i="41"/>
  <c r="D60" i="41"/>
  <c r="S60" i="41"/>
  <c r="G60" i="41"/>
  <c r="F60" i="41"/>
  <c r="AB72" i="41"/>
  <c r="F72" i="41"/>
  <c r="J72" i="41"/>
  <c r="AA72" i="41"/>
  <c r="D72" i="41"/>
  <c r="E72" i="41"/>
  <c r="C72" i="41"/>
  <c r="Z72" i="41"/>
  <c r="V72" i="41"/>
  <c r="X72" i="41"/>
  <c r="M72" i="41"/>
  <c r="U72" i="41"/>
  <c r="T72" i="41"/>
  <c r="S72" i="41"/>
  <c r="R72" i="41"/>
  <c r="Q72" i="41"/>
  <c r="P72" i="41"/>
  <c r="O72" i="41"/>
  <c r="W72" i="41"/>
  <c r="Y72" i="41"/>
  <c r="N72" i="41"/>
  <c r="L72" i="41"/>
  <c r="K72" i="41"/>
  <c r="I72" i="41"/>
  <c r="H72" i="41"/>
  <c r="G72" i="41"/>
  <c r="H26" i="41"/>
  <c r="AB26" i="41"/>
  <c r="F26" i="41"/>
  <c r="AA26" i="41"/>
  <c r="E26" i="41"/>
  <c r="W26" i="41"/>
  <c r="V26" i="41"/>
  <c r="T26" i="41"/>
  <c r="M26" i="41"/>
  <c r="I26" i="41"/>
  <c r="L26" i="41"/>
  <c r="K26" i="41"/>
  <c r="J26" i="41"/>
  <c r="G26" i="41"/>
  <c r="D26" i="41"/>
  <c r="C26" i="41"/>
  <c r="U26" i="41"/>
  <c r="X26" i="41"/>
  <c r="S26" i="41"/>
  <c r="R26" i="41"/>
  <c r="R20" i="42" s="1"/>
  <c r="Q26" i="41"/>
  <c r="Q20" i="42" s="1"/>
  <c r="P26" i="41"/>
  <c r="O26" i="41"/>
  <c r="N26" i="41"/>
  <c r="Z26" i="41"/>
  <c r="Y26" i="41"/>
  <c r="Q53" i="41"/>
  <c r="O53" i="41"/>
  <c r="N53" i="41"/>
  <c r="Z53" i="41"/>
  <c r="Y53" i="41"/>
  <c r="W53" i="41"/>
  <c r="J53" i="41"/>
  <c r="E53" i="41"/>
  <c r="U53" i="41"/>
  <c r="T53" i="41"/>
  <c r="S53" i="41"/>
  <c r="R53" i="41"/>
  <c r="P53" i="41"/>
  <c r="M53" i="41"/>
  <c r="L53" i="41"/>
  <c r="I53" i="41"/>
  <c r="H53" i="41"/>
  <c r="G53" i="41"/>
  <c r="F53" i="41"/>
  <c r="K53" i="41"/>
  <c r="C53" i="41"/>
  <c r="AB53" i="41"/>
  <c r="X53" i="41"/>
  <c r="AA53" i="41"/>
  <c r="V53" i="41"/>
  <c r="D53" i="41"/>
  <c r="G64" i="39"/>
  <c r="AA17" i="41"/>
  <c r="E17" i="41"/>
  <c r="Y17" i="41"/>
  <c r="C17" i="41"/>
  <c r="X17" i="41"/>
  <c r="G17" i="41"/>
  <c r="F17" i="41"/>
  <c r="F11" i="42" s="1"/>
  <c r="L17" i="41"/>
  <c r="W17" i="41"/>
  <c r="V17" i="41"/>
  <c r="U17" i="41"/>
  <c r="T17" i="41"/>
  <c r="S17" i="41"/>
  <c r="R17" i="41"/>
  <c r="Q17" i="41"/>
  <c r="O17" i="41"/>
  <c r="N17" i="41"/>
  <c r="M17" i="41"/>
  <c r="K17" i="41"/>
  <c r="D17" i="41"/>
  <c r="AB17" i="41"/>
  <c r="Z17" i="41"/>
  <c r="P17" i="41"/>
  <c r="J17" i="41"/>
  <c r="I17" i="41"/>
  <c r="H17" i="41"/>
  <c r="Z45" i="39"/>
  <c r="P50" i="41"/>
  <c r="N50" i="41"/>
  <c r="M50" i="41"/>
  <c r="K50" i="41"/>
  <c r="J50" i="41"/>
  <c r="H50" i="41"/>
  <c r="W50" i="41"/>
  <c r="Z50" i="41"/>
  <c r="Y50" i="41"/>
  <c r="E50" i="41"/>
  <c r="D50" i="41"/>
  <c r="C50" i="41"/>
  <c r="AB50" i="41"/>
  <c r="AA50" i="41"/>
  <c r="X50" i="41"/>
  <c r="V50" i="41"/>
  <c r="R50" i="41"/>
  <c r="I50" i="41"/>
  <c r="G50" i="41"/>
  <c r="F50" i="41"/>
  <c r="Q50" i="41"/>
  <c r="O50" i="41"/>
  <c r="L50" i="41"/>
  <c r="S50" i="41"/>
  <c r="U50" i="41"/>
  <c r="T50" i="41"/>
  <c r="M46" i="39"/>
  <c r="N44" i="41"/>
  <c r="L44" i="41"/>
  <c r="K44" i="41"/>
  <c r="H44" i="41"/>
  <c r="G44" i="41"/>
  <c r="E44" i="41"/>
  <c r="T44" i="41"/>
  <c r="U44" i="41"/>
  <c r="P44" i="41"/>
  <c r="D44" i="41"/>
  <c r="C44" i="41"/>
  <c r="AA44" i="41"/>
  <c r="Z44" i="41"/>
  <c r="Y44" i="41"/>
  <c r="X44" i="41"/>
  <c r="R44" i="41"/>
  <c r="AB44" i="41"/>
  <c r="W44" i="41"/>
  <c r="V44" i="41"/>
  <c r="S44" i="41"/>
  <c r="O44" i="41"/>
  <c r="M44" i="41"/>
  <c r="Q44" i="41"/>
  <c r="J44" i="41"/>
  <c r="I44" i="41"/>
  <c r="F44" i="41"/>
  <c r="H32" i="39"/>
  <c r="T62" i="41"/>
  <c r="S62" i="41"/>
  <c r="R62" i="41"/>
  <c r="Q62" i="41"/>
  <c r="M62" i="41"/>
  <c r="Y62" i="41"/>
  <c r="X62" i="41"/>
  <c r="V62" i="41"/>
  <c r="G62" i="41"/>
  <c r="AA62" i="41"/>
  <c r="P62" i="41"/>
  <c r="O62" i="41"/>
  <c r="N62" i="41"/>
  <c r="I62" i="41"/>
  <c r="H62" i="41"/>
  <c r="F62" i="41"/>
  <c r="E62" i="41"/>
  <c r="D62" i="41"/>
  <c r="C62" i="41"/>
  <c r="AB62" i="41"/>
  <c r="Z62" i="41"/>
  <c r="W62" i="41"/>
  <c r="U62" i="41"/>
  <c r="L62" i="41"/>
  <c r="K62" i="41"/>
  <c r="J62" i="41"/>
  <c r="U65" i="41"/>
  <c r="T65" i="41"/>
  <c r="S65" i="41"/>
  <c r="R65" i="41"/>
  <c r="N65" i="41"/>
  <c r="X65" i="41"/>
  <c r="W65" i="41"/>
  <c r="Q65" i="41"/>
  <c r="F65" i="41"/>
  <c r="H65" i="41"/>
  <c r="C65" i="41"/>
  <c r="J65" i="41"/>
  <c r="I65" i="41"/>
  <c r="G65" i="41"/>
  <c r="E65" i="41"/>
  <c r="D65" i="41"/>
  <c r="Y65" i="41"/>
  <c r="AA65" i="41"/>
  <c r="Z65" i="41"/>
  <c r="V65" i="41"/>
  <c r="P65" i="41"/>
  <c r="O65" i="41"/>
  <c r="M65" i="41"/>
  <c r="L65" i="41"/>
  <c r="K65" i="41"/>
  <c r="AB65" i="41"/>
  <c r="I51" i="41"/>
  <c r="G51" i="41"/>
  <c r="AB51" i="41"/>
  <c r="F51" i="41"/>
  <c r="J51" i="41"/>
  <c r="H51" i="41"/>
  <c r="D51" i="41"/>
  <c r="S51" i="41"/>
  <c r="Z51" i="41"/>
  <c r="Y51" i="41"/>
  <c r="N51" i="41"/>
  <c r="M51" i="41"/>
  <c r="L51" i="41"/>
  <c r="K51" i="41"/>
  <c r="E51" i="41"/>
  <c r="C51" i="41"/>
  <c r="V51" i="41"/>
  <c r="AA51" i="41"/>
  <c r="X51" i="41"/>
  <c r="U51" i="41"/>
  <c r="T51" i="41"/>
  <c r="W51" i="41"/>
  <c r="R51" i="41"/>
  <c r="Q51" i="41"/>
  <c r="P51" i="41"/>
  <c r="O51" i="41"/>
  <c r="K35" i="41"/>
  <c r="I35" i="41"/>
  <c r="H35" i="41"/>
  <c r="P35" i="41"/>
  <c r="O35" i="41"/>
  <c r="M35" i="41"/>
  <c r="N35" i="41"/>
  <c r="F35" i="41"/>
  <c r="D35" i="41"/>
  <c r="C35" i="41"/>
  <c r="AB35" i="41"/>
  <c r="Z35" i="41"/>
  <c r="Y35" i="41"/>
  <c r="X35" i="41"/>
  <c r="W35" i="41"/>
  <c r="S35" i="41"/>
  <c r="AA35" i="41"/>
  <c r="V35" i="41"/>
  <c r="U35" i="41"/>
  <c r="T35" i="41"/>
  <c r="R35" i="41"/>
  <c r="Q35" i="41"/>
  <c r="L35" i="41"/>
  <c r="G35" i="41"/>
  <c r="E35" i="41"/>
  <c r="J35" i="41"/>
  <c r="E9" i="43"/>
  <c r="O25" i="41"/>
  <c r="M25" i="41"/>
  <c r="L25" i="41"/>
  <c r="AA25" i="41"/>
  <c r="Z25" i="41"/>
  <c r="X25" i="41"/>
  <c r="K25" i="41"/>
  <c r="G25" i="41"/>
  <c r="H25" i="41"/>
  <c r="F25" i="41"/>
  <c r="E25" i="41"/>
  <c r="D25" i="41"/>
  <c r="C25" i="41"/>
  <c r="AB25" i="41"/>
  <c r="Y25" i="41"/>
  <c r="W25" i="41"/>
  <c r="S25" i="41"/>
  <c r="N25" i="41"/>
  <c r="V25" i="41"/>
  <c r="J25" i="41"/>
  <c r="J19" i="42" s="1"/>
  <c r="I25" i="41"/>
  <c r="P25" i="41"/>
  <c r="T25" i="41"/>
  <c r="T19" i="42" s="1"/>
  <c r="Q25" i="41"/>
  <c r="Q19" i="42" s="1"/>
  <c r="U25" i="41"/>
  <c r="R25" i="41"/>
  <c r="AA61" i="41"/>
  <c r="E61" i="41"/>
  <c r="Y61" i="41"/>
  <c r="C61" i="41"/>
  <c r="X61" i="41"/>
  <c r="T61" i="41"/>
  <c r="Z61" i="41"/>
  <c r="W61" i="41"/>
  <c r="U61" i="41"/>
  <c r="J61" i="41"/>
  <c r="R61" i="41"/>
  <c r="N61" i="41"/>
  <c r="M61" i="41"/>
  <c r="AB61" i="41"/>
  <c r="V61" i="41"/>
  <c r="S61" i="41"/>
  <c r="L61" i="41"/>
  <c r="G61" i="41"/>
  <c r="H61" i="41"/>
  <c r="F61" i="41"/>
  <c r="D61" i="41"/>
  <c r="P61" i="41"/>
  <c r="I61" i="41"/>
  <c r="O61" i="41"/>
  <c r="Q61" i="41"/>
  <c r="K61" i="41"/>
  <c r="F21" i="43"/>
  <c r="AA39" i="41"/>
  <c r="E39" i="41"/>
  <c r="Y39" i="41"/>
  <c r="C39" i="41"/>
  <c r="X39" i="41"/>
  <c r="AB39" i="41"/>
  <c r="Z39" i="41"/>
  <c r="V39" i="41"/>
  <c r="N39" i="41"/>
  <c r="J39" i="41"/>
  <c r="R39" i="41"/>
  <c r="Q39" i="41"/>
  <c r="P39" i="41"/>
  <c r="O39" i="41"/>
  <c r="M39" i="41"/>
  <c r="L39" i="41"/>
  <c r="K39" i="41"/>
  <c r="H39" i="41"/>
  <c r="G39" i="41"/>
  <c r="F39" i="41"/>
  <c r="D39" i="41"/>
  <c r="U39" i="41"/>
  <c r="T39" i="41"/>
  <c r="S39" i="41"/>
  <c r="I39" i="41"/>
  <c r="W39" i="41"/>
  <c r="AB42" i="41"/>
  <c r="F42" i="41"/>
  <c r="Z42" i="41"/>
  <c r="D42" i="41"/>
  <c r="Y42" i="41"/>
  <c r="C42" i="41"/>
  <c r="P42" i="41"/>
  <c r="O42" i="41"/>
  <c r="M42" i="41"/>
  <c r="AA42" i="41"/>
  <c r="Q42" i="41"/>
  <c r="J42" i="41"/>
  <c r="X42" i="41"/>
  <c r="W42" i="41"/>
  <c r="V42" i="41"/>
  <c r="U42" i="41"/>
  <c r="S42" i="41"/>
  <c r="R42" i="41"/>
  <c r="N42" i="41"/>
  <c r="L42" i="41"/>
  <c r="G42" i="41"/>
  <c r="T42" i="41"/>
  <c r="K42" i="41"/>
  <c r="I42" i="41"/>
  <c r="H42" i="41"/>
  <c r="E42" i="41"/>
  <c r="M19" i="41"/>
  <c r="K19" i="41"/>
  <c r="J19" i="41"/>
  <c r="J13" i="42" s="1"/>
  <c r="X19" i="41"/>
  <c r="X13" i="42" s="1"/>
  <c r="W19" i="41"/>
  <c r="W13" i="42" s="1"/>
  <c r="U19" i="41"/>
  <c r="U13" i="42" s="1"/>
  <c r="I19" i="41"/>
  <c r="AB19" i="41"/>
  <c r="AA19" i="41"/>
  <c r="Z19" i="41"/>
  <c r="Y19" i="41"/>
  <c r="V19" i="41"/>
  <c r="T19" i="41"/>
  <c r="S19" i="41"/>
  <c r="Q19" i="41"/>
  <c r="P19" i="41"/>
  <c r="O19" i="41"/>
  <c r="N19" i="41"/>
  <c r="F19" i="41"/>
  <c r="R19" i="41"/>
  <c r="L19" i="41"/>
  <c r="G19" i="41"/>
  <c r="E19" i="41"/>
  <c r="H19" i="41"/>
  <c r="C19" i="41"/>
  <c r="C13" i="42" s="1"/>
  <c r="D19" i="41"/>
  <c r="J45" i="39"/>
  <c r="U31" i="39"/>
  <c r="Z46" i="39"/>
  <c r="I45" i="39"/>
  <c r="G45" i="39"/>
  <c r="E19" i="43"/>
  <c r="J71" i="39"/>
  <c r="I29" i="41"/>
  <c r="G29" i="41"/>
  <c r="AB29" i="41"/>
  <c r="F29" i="41"/>
  <c r="N29" i="41"/>
  <c r="M29" i="41"/>
  <c r="K29" i="41"/>
  <c r="P29" i="41"/>
  <c r="H29" i="41"/>
  <c r="V29" i="41"/>
  <c r="U29" i="41"/>
  <c r="T29" i="41"/>
  <c r="S29" i="41"/>
  <c r="R29" i="41"/>
  <c r="Q29" i="41"/>
  <c r="O29" i="41"/>
  <c r="O23" i="42" s="1"/>
  <c r="J29" i="41"/>
  <c r="E29" i="41"/>
  <c r="D29" i="41"/>
  <c r="C29" i="41"/>
  <c r="AA29" i="41"/>
  <c r="Z29" i="41"/>
  <c r="Y29" i="41"/>
  <c r="X29" i="41"/>
  <c r="W29" i="41"/>
  <c r="L29" i="41"/>
  <c r="I62" i="39"/>
  <c r="E13" i="43"/>
  <c r="H31" i="39"/>
  <c r="N66" i="41"/>
  <c r="M66" i="41"/>
  <c r="L66" i="41"/>
  <c r="K66" i="41"/>
  <c r="G66" i="41"/>
  <c r="V66" i="41"/>
  <c r="U66" i="41"/>
  <c r="S66" i="41"/>
  <c r="D66" i="41"/>
  <c r="O66" i="41"/>
  <c r="F66" i="41"/>
  <c r="E66" i="41"/>
  <c r="C66" i="41"/>
  <c r="X66" i="41"/>
  <c r="W66" i="41"/>
  <c r="T66" i="41"/>
  <c r="R66" i="41"/>
  <c r="Q66" i="41"/>
  <c r="P66" i="41"/>
  <c r="J66" i="41"/>
  <c r="H66" i="41"/>
  <c r="AB66" i="41"/>
  <c r="AA66" i="41"/>
  <c r="Z66" i="41"/>
  <c r="Y66" i="41"/>
  <c r="I66" i="41"/>
  <c r="O68" i="41"/>
  <c r="X68" i="41"/>
  <c r="W68" i="41"/>
  <c r="V68" i="41"/>
  <c r="U68" i="41"/>
  <c r="Q68" i="41"/>
  <c r="S68" i="41"/>
  <c r="R68" i="41"/>
  <c r="N68" i="41"/>
  <c r="D68" i="41"/>
  <c r="AA68" i="41"/>
  <c r="Z68" i="41"/>
  <c r="Y68" i="41"/>
  <c r="P68" i="41"/>
  <c r="M68" i="41"/>
  <c r="L68" i="41"/>
  <c r="H68" i="41"/>
  <c r="G68" i="41"/>
  <c r="F68" i="41"/>
  <c r="E68" i="41"/>
  <c r="C68" i="41"/>
  <c r="AB68" i="41"/>
  <c r="T68" i="41"/>
  <c r="K68" i="41"/>
  <c r="J68" i="41"/>
  <c r="I68" i="41"/>
  <c r="W31" i="39"/>
  <c r="E14" i="43"/>
  <c r="F74" i="39"/>
  <c r="N45" i="39"/>
  <c r="M63" i="39"/>
  <c r="K32" i="39"/>
  <c r="R32" i="39"/>
  <c r="W27" i="41"/>
  <c r="U27" i="41"/>
  <c r="T27" i="41"/>
  <c r="S27" i="41"/>
  <c r="R27" i="41"/>
  <c r="R21" i="42" s="1"/>
  <c r="P27" i="41"/>
  <c r="L27" i="41"/>
  <c r="H27" i="41"/>
  <c r="N27" i="41"/>
  <c r="M27" i="41"/>
  <c r="K27" i="41"/>
  <c r="J27" i="41"/>
  <c r="I27" i="41"/>
  <c r="G27" i="41"/>
  <c r="F27" i="41"/>
  <c r="D27" i="41"/>
  <c r="C27" i="41"/>
  <c r="AA27" i="41"/>
  <c r="AA21" i="42" s="1"/>
  <c r="V27" i="41"/>
  <c r="X27" i="41"/>
  <c r="Q27" i="41"/>
  <c r="O27" i="41"/>
  <c r="AB27" i="41"/>
  <c r="Z27" i="41"/>
  <c r="Y27" i="41"/>
  <c r="E27" i="41"/>
  <c r="W70" i="41"/>
  <c r="R70" i="41"/>
  <c r="N70" i="41"/>
  <c r="M70" i="41"/>
  <c r="L70" i="41"/>
  <c r="K70" i="41"/>
  <c r="G70" i="41"/>
  <c r="Y70" i="41"/>
  <c r="X70" i="41"/>
  <c r="U70" i="41"/>
  <c r="E70" i="41"/>
  <c r="D70" i="41"/>
  <c r="C70" i="41"/>
  <c r="H70" i="41"/>
  <c r="F70" i="41"/>
  <c r="AB70" i="41"/>
  <c r="T70" i="41"/>
  <c r="P70" i="41"/>
  <c r="Z70" i="41"/>
  <c r="V70" i="41"/>
  <c r="S70" i="41"/>
  <c r="O70" i="41"/>
  <c r="J70" i="41"/>
  <c r="AA70" i="41"/>
  <c r="Q70" i="41"/>
  <c r="I70" i="41"/>
  <c r="Z58" i="41"/>
  <c r="D58" i="41"/>
  <c r="X58" i="41"/>
  <c r="W58" i="41"/>
  <c r="H58" i="41"/>
  <c r="G58" i="41"/>
  <c r="E58" i="41"/>
  <c r="Q58" i="41"/>
  <c r="M58" i="41"/>
  <c r="I58" i="41"/>
  <c r="F58" i="41"/>
  <c r="P58" i="41"/>
  <c r="O58" i="41"/>
  <c r="N58" i="41"/>
  <c r="L58" i="41"/>
  <c r="K58" i="41"/>
  <c r="J58" i="41"/>
  <c r="C58" i="41"/>
  <c r="AA58" i="41"/>
  <c r="S58" i="41"/>
  <c r="AB58" i="41"/>
  <c r="Y58" i="41"/>
  <c r="U58" i="41"/>
  <c r="V58" i="41"/>
  <c r="T58" i="41"/>
  <c r="R58" i="41"/>
  <c r="X52" i="41"/>
  <c r="V52" i="41"/>
  <c r="U52" i="41"/>
  <c r="E52" i="41"/>
  <c r="D52" i="41"/>
  <c r="AA52" i="41"/>
  <c r="N52" i="41"/>
  <c r="F52" i="41"/>
  <c r="AB52" i="41"/>
  <c r="Q52" i="41"/>
  <c r="P52" i="41"/>
  <c r="O52" i="41"/>
  <c r="M52" i="41"/>
  <c r="L52" i="41"/>
  <c r="K52" i="41"/>
  <c r="J52" i="41"/>
  <c r="H52" i="41"/>
  <c r="G52" i="41"/>
  <c r="C52" i="41"/>
  <c r="W52" i="41"/>
  <c r="T52" i="41"/>
  <c r="S52" i="41"/>
  <c r="R52" i="41"/>
  <c r="I52" i="41"/>
  <c r="Y52" i="41"/>
  <c r="Z52" i="41"/>
  <c r="M41" i="41"/>
  <c r="K41" i="41"/>
  <c r="J41" i="41"/>
  <c r="T41" i="41"/>
  <c r="S41" i="41"/>
  <c r="Q41" i="41"/>
  <c r="O41" i="41"/>
  <c r="H41" i="41"/>
  <c r="Z41" i="41"/>
  <c r="Y41" i="41"/>
  <c r="X41" i="41"/>
  <c r="W41" i="41"/>
  <c r="V41" i="41"/>
  <c r="U41" i="41"/>
  <c r="R41" i="41"/>
  <c r="N41" i="41"/>
  <c r="L41" i="41"/>
  <c r="I41" i="41"/>
  <c r="G41" i="41"/>
  <c r="C41" i="41"/>
  <c r="F41" i="41"/>
  <c r="AB41" i="41"/>
  <c r="P41" i="41"/>
  <c r="E41" i="41"/>
  <c r="D41" i="41"/>
  <c r="AA41" i="41"/>
  <c r="T18" i="41"/>
  <c r="R18" i="41"/>
  <c r="Q18" i="41"/>
  <c r="AB18" i="41"/>
  <c r="C18" i="41"/>
  <c r="AA18" i="41"/>
  <c r="Y18" i="41"/>
  <c r="J18" i="41"/>
  <c r="Z18" i="41"/>
  <c r="X18" i="41"/>
  <c r="X12" i="42" s="1"/>
  <c r="W18" i="41"/>
  <c r="W12" i="42" s="1"/>
  <c r="V18" i="41"/>
  <c r="U18" i="41"/>
  <c r="S18" i="41"/>
  <c r="P18" i="41"/>
  <c r="N18" i="41"/>
  <c r="M18" i="41"/>
  <c r="L18" i="41"/>
  <c r="K18" i="41"/>
  <c r="F18" i="41"/>
  <c r="D18" i="41"/>
  <c r="O18" i="41"/>
  <c r="I18" i="41"/>
  <c r="H18" i="41"/>
  <c r="G18" i="41"/>
  <c r="E18" i="41"/>
  <c r="F31" i="39"/>
  <c r="F55" i="39" s="1"/>
  <c r="J54" i="41"/>
  <c r="H54" i="41"/>
  <c r="G54" i="41"/>
  <c r="V54" i="41"/>
  <c r="U54" i="41"/>
  <c r="S54" i="41"/>
  <c r="F54" i="41"/>
  <c r="E54" i="41"/>
  <c r="Z54" i="41"/>
  <c r="Y54" i="41"/>
  <c r="X54" i="41"/>
  <c r="W54" i="41"/>
  <c r="T54" i="41"/>
  <c r="R54" i="41"/>
  <c r="Q54" i="41"/>
  <c r="O54" i="41"/>
  <c r="N54" i="41"/>
  <c r="M54" i="41"/>
  <c r="L54" i="41"/>
  <c r="C54" i="41"/>
  <c r="AB54" i="41"/>
  <c r="AA54" i="41"/>
  <c r="P54" i="41"/>
  <c r="K54" i="41"/>
  <c r="I54" i="41"/>
  <c r="D54" i="41"/>
  <c r="X30" i="41"/>
  <c r="X24" i="42" s="1"/>
  <c r="V30" i="41"/>
  <c r="V24" i="42" s="1"/>
  <c r="U30" i="41"/>
  <c r="I30" i="41"/>
  <c r="H30" i="41"/>
  <c r="F30" i="41"/>
  <c r="N30" i="41"/>
  <c r="J30" i="41"/>
  <c r="Y30" i="41"/>
  <c r="W30" i="41"/>
  <c r="T30" i="41"/>
  <c r="T24" i="42" s="1"/>
  <c r="S30" i="41"/>
  <c r="R30" i="41"/>
  <c r="Q30" i="41"/>
  <c r="P30" i="41"/>
  <c r="M30" i="41"/>
  <c r="L30" i="41"/>
  <c r="K30" i="41"/>
  <c r="G30" i="41"/>
  <c r="AB30" i="41"/>
  <c r="AA30" i="41"/>
  <c r="AA24" i="42" s="1"/>
  <c r="O30" i="41"/>
  <c r="E30" i="41"/>
  <c r="E24" i="42" s="1"/>
  <c r="C30" i="41"/>
  <c r="C24" i="42" s="1"/>
  <c r="Z30" i="41"/>
  <c r="D30" i="41"/>
  <c r="V45" i="39"/>
  <c r="M31" i="39"/>
  <c r="H48" i="41"/>
  <c r="AB48" i="41"/>
  <c r="F48" i="41"/>
  <c r="AA48" i="41"/>
  <c r="E48" i="41"/>
  <c r="S48" i="41"/>
  <c r="R48" i="41"/>
  <c r="P48" i="41"/>
  <c r="C48" i="41"/>
  <c r="Z48" i="41"/>
  <c r="V48" i="41"/>
  <c r="U48" i="41"/>
  <c r="Y48" i="41"/>
  <c r="X48" i="41"/>
  <c r="W48" i="41"/>
  <c r="T48" i="41"/>
  <c r="Q48" i="41"/>
  <c r="O48" i="41"/>
  <c r="M48" i="41"/>
  <c r="L48" i="41"/>
  <c r="K48" i="41"/>
  <c r="J48" i="41"/>
  <c r="N48" i="41"/>
  <c r="G48" i="41"/>
  <c r="D48" i="41"/>
  <c r="I48" i="41"/>
  <c r="W49" i="41"/>
  <c r="U49" i="41"/>
  <c r="T49" i="41"/>
  <c r="O49" i="41"/>
  <c r="N49" i="41"/>
  <c r="L49" i="41"/>
  <c r="AA49" i="41"/>
  <c r="Y49" i="41"/>
  <c r="X49" i="41"/>
  <c r="AB49" i="41"/>
  <c r="Z49" i="41"/>
  <c r="S49" i="41"/>
  <c r="R49" i="41"/>
  <c r="Q49" i="41"/>
  <c r="P49" i="41"/>
  <c r="I49" i="41"/>
  <c r="V49" i="41"/>
  <c r="M49" i="41"/>
  <c r="K49" i="41"/>
  <c r="J49" i="41"/>
  <c r="G49" i="41"/>
  <c r="F49" i="41"/>
  <c r="E49" i="41"/>
  <c r="C49" i="41"/>
  <c r="H49" i="41"/>
  <c r="D49" i="41"/>
  <c r="L46" i="39"/>
  <c r="J31" i="39"/>
  <c r="L31" i="39"/>
  <c r="T31" i="39"/>
  <c r="T32" i="39"/>
  <c r="O47" i="41"/>
  <c r="M47" i="41"/>
  <c r="L47" i="41"/>
  <c r="W47" i="41"/>
  <c r="V47" i="41"/>
  <c r="T47" i="41"/>
  <c r="G47" i="41"/>
  <c r="Z47" i="41"/>
  <c r="S47" i="41"/>
  <c r="U47" i="41"/>
  <c r="R47" i="41"/>
  <c r="Q47" i="41"/>
  <c r="P47" i="41"/>
  <c r="N47" i="41"/>
  <c r="K47" i="41"/>
  <c r="J47" i="41"/>
  <c r="H47" i="41"/>
  <c r="F47" i="41"/>
  <c r="E47" i="41"/>
  <c r="D47" i="41"/>
  <c r="AA47" i="41"/>
  <c r="Y47" i="41"/>
  <c r="X47" i="41"/>
  <c r="I47" i="41"/>
  <c r="C47" i="41"/>
  <c r="AB47" i="41"/>
  <c r="Z36" i="41"/>
  <c r="D36" i="41"/>
  <c r="X36" i="41"/>
  <c r="W36" i="41"/>
  <c r="L36" i="41"/>
  <c r="K36" i="41"/>
  <c r="I36" i="41"/>
  <c r="O36" i="41"/>
  <c r="H36" i="41"/>
  <c r="J36" i="41"/>
  <c r="G36" i="41"/>
  <c r="F36" i="41"/>
  <c r="E36" i="41"/>
  <c r="C36" i="41"/>
  <c r="AB36" i="41"/>
  <c r="AA36" i="41"/>
  <c r="T36" i="41"/>
  <c r="U36" i="41"/>
  <c r="Y36" i="41"/>
  <c r="V36" i="41"/>
  <c r="S36" i="41"/>
  <c r="R36" i="41"/>
  <c r="M36" i="41"/>
  <c r="P36" i="41"/>
  <c r="Q36" i="41"/>
  <c r="N36" i="41"/>
  <c r="V24" i="41"/>
  <c r="T24" i="41"/>
  <c r="S24" i="41"/>
  <c r="F24" i="41"/>
  <c r="E24" i="41"/>
  <c r="AB24" i="41"/>
  <c r="C24" i="41"/>
  <c r="L24" i="41"/>
  <c r="G24" i="41"/>
  <c r="D24" i="41"/>
  <c r="AA24" i="41"/>
  <c r="Y24" i="41"/>
  <c r="X24" i="41"/>
  <c r="W24" i="41"/>
  <c r="U24" i="41"/>
  <c r="O24" i="41"/>
  <c r="P24" i="41"/>
  <c r="P18" i="42" s="1"/>
  <c r="P18" i="46" s="1"/>
  <c r="N24" i="41"/>
  <c r="M24" i="41"/>
  <c r="K24" i="41"/>
  <c r="J24" i="41"/>
  <c r="I24" i="41"/>
  <c r="H24" i="41"/>
  <c r="Z24" i="41"/>
  <c r="R24" i="41"/>
  <c r="Q24" i="41"/>
  <c r="F12" i="43"/>
  <c r="T40" i="41"/>
  <c r="R40" i="41"/>
  <c r="Q40" i="41"/>
  <c r="X40" i="41"/>
  <c r="W40" i="41"/>
  <c r="U40" i="41"/>
  <c r="M40" i="41"/>
  <c r="I40" i="41"/>
  <c r="Y40" i="41"/>
  <c r="V40" i="41"/>
  <c r="S40" i="41"/>
  <c r="P40" i="41"/>
  <c r="O40" i="41"/>
  <c r="N40" i="41"/>
  <c r="L40" i="41"/>
  <c r="J40" i="41"/>
  <c r="H40" i="41"/>
  <c r="G40" i="41"/>
  <c r="F40" i="41"/>
  <c r="AA40" i="41"/>
  <c r="Z40" i="41"/>
  <c r="K40" i="41"/>
  <c r="E40" i="41"/>
  <c r="D40" i="41"/>
  <c r="C40" i="41"/>
  <c r="AB40" i="41"/>
  <c r="R56" i="41"/>
  <c r="P56" i="41"/>
  <c r="O56" i="41"/>
  <c r="M56" i="41"/>
  <c r="L56" i="41"/>
  <c r="J56" i="41"/>
  <c r="Y56" i="41"/>
  <c r="G56" i="41"/>
  <c r="C56" i="41"/>
  <c r="AB56" i="41"/>
  <c r="AA56" i="41"/>
  <c r="X56" i="41"/>
  <c r="W56" i="41"/>
  <c r="V56" i="41"/>
  <c r="U56" i="41"/>
  <c r="N56" i="41"/>
  <c r="Z56" i="41"/>
  <c r="T56" i="41"/>
  <c r="D56" i="41"/>
  <c r="S56" i="41"/>
  <c r="Q56" i="41"/>
  <c r="K56" i="41"/>
  <c r="H56" i="41"/>
  <c r="F56" i="41"/>
  <c r="I56" i="41"/>
  <c r="E56" i="41"/>
  <c r="P71" i="41"/>
  <c r="K71" i="41"/>
  <c r="I71" i="41"/>
  <c r="H71" i="41"/>
  <c r="G71" i="41"/>
  <c r="F71" i="41"/>
  <c r="Z71" i="41"/>
  <c r="Y71" i="41"/>
  <c r="X71" i="41"/>
  <c r="V71" i="41"/>
  <c r="J71" i="41"/>
  <c r="O71" i="41"/>
  <c r="N71" i="41"/>
  <c r="M71" i="41"/>
  <c r="L71" i="41"/>
  <c r="E71" i="41"/>
  <c r="D71" i="41"/>
  <c r="C71" i="41"/>
  <c r="AB71" i="41"/>
  <c r="AA71" i="41"/>
  <c r="W71" i="41"/>
  <c r="U71" i="41"/>
  <c r="T71" i="41"/>
  <c r="S71" i="41"/>
  <c r="Q71" i="41"/>
  <c r="R71" i="41"/>
  <c r="V46" i="41"/>
  <c r="T46" i="41"/>
  <c r="S46" i="41"/>
  <c r="AA46" i="41"/>
  <c r="Z46" i="41"/>
  <c r="X46" i="41"/>
  <c r="K46" i="41"/>
  <c r="W46" i="41"/>
  <c r="P46" i="41"/>
  <c r="N46" i="41"/>
  <c r="M46" i="41"/>
  <c r="L46" i="41"/>
  <c r="J46" i="41"/>
  <c r="I46" i="41"/>
  <c r="H46" i="41"/>
  <c r="G46" i="41"/>
  <c r="E46" i="41"/>
  <c r="D46" i="41"/>
  <c r="C46" i="41"/>
  <c r="AB46" i="41"/>
  <c r="Y46" i="41"/>
  <c r="U46" i="41"/>
  <c r="R46" i="41"/>
  <c r="O46" i="41"/>
  <c r="F46" i="41"/>
  <c r="Q46" i="41"/>
  <c r="S59" i="41"/>
  <c r="Q59" i="41"/>
  <c r="P59" i="41"/>
  <c r="D59" i="41"/>
  <c r="AB59" i="41"/>
  <c r="C59" i="41"/>
  <c r="Z59" i="41"/>
  <c r="M59" i="41"/>
  <c r="N59" i="41"/>
  <c r="I59" i="41"/>
  <c r="H59" i="41"/>
  <c r="W59" i="41"/>
  <c r="V59" i="41"/>
  <c r="U59" i="41"/>
  <c r="T59" i="41"/>
  <c r="R59" i="41"/>
  <c r="O59" i="41"/>
  <c r="L59" i="41"/>
  <c r="J59" i="41"/>
  <c r="G59" i="41"/>
  <c r="F59" i="41"/>
  <c r="E59" i="41"/>
  <c r="AA59" i="41"/>
  <c r="Y59" i="41"/>
  <c r="X59" i="41"/>
  <c r="K59" i="41"/>
  <c r="P28" i="41"/>
  <c r="N28" i="41"/>
  <c r="M28" i="41"/>
  <c r="R28" i="41"/>
  <c r="Q28" i="41"/>
  <c r="L28" i="41"/>
  <c r="K28" i="41"/>
  <c r="K22" i="42" s="1"/>
  <c r="G28" i="41"/>
  <c r="U28" i="41"/>
  <c r="T28" i="41"/>
  <c r="T22" i="42" s="1"/>
  <c r="S28" i="41"/>
  <c r="O28" i="41"/>
  <c r="O22" i="42" s="1"/>
  <c r="J28" i="41"/>
  <c r="I28" i="41"/>
  <c r="H28" i="41"/>
  <c r="E28" i="41"/>
  <c r="D28" i="41"/>
  <c r="C28" i="41"/>
  <c r="AB28" i="41"/>
  <c r="AA28" i="41"/>
  <c r="Z28" i="41"/>
  <c r="Y28" i="41"/>
  <c r="X28" i="41"/>
  <c r="W28" i="41"/>
  <c r="V28" i="41"/>
  <c r="F28" i="41"/>
  <c r="H69" i="41"/>
  <c r="Y69" i="41"/>
  <c r="C69" i="41"/>
  <c r="S69" i="41"/>
  <c r="R69" i="41"/>
  <c r="Q69" i="41"/>
  <c r="P69" i="41"/>
  <c r="L69" i="41"/>
  <c r="W69" i="41"/>
  <c r="V69" i="41"/>
  <c r="T69" i="41"/>
  <c r="D69" i="41"/>
  <c r="AB69" i="41"/>
  <c r="AA69" i="41"/>
  <c r="Z69" i="41"/>
  <c r="X69" i="41"/>
  <c r="U69" i="41"/>
  <c r="O69" i="41"/>
  <c r="N69" i="41"/>
  <c r="K69" i="41"/>
  <c r="J69" i="41"/>
  <c r="I69" i="41"/>
  <c r="G69" i="41"/>
  <c r="E69" i="41"/>
  <c r="M69" i="41"/>
  <c r="F69" i="41"/>
  <c r="S37" i="41"/>
  <c r="Q37" i="41"/>
  <c r="P37" i="41"/>
  <c r="H37" i="41"/>
  <c r="G37" i="41"/>
  <c r="E37" i="41"/>
  <c r="N37" i="41"/>
  <c r="J37" i="41"/>
  <c r="M37" i="41"/>
  <c r="L37" i="41"/>
  <c r="K37" i="41"/>
  <c r="I37" i="41"/>
  <c r="F37" i="41"/>
  <c r="D37" i="41"/>
  <c r="C37" i="41"/>
  <c r="AB37" i="41"/>
  <c r="X37" i="41"/>
  <c r="AA37" i="41"/>
  <c r="Z37" i="41"/>
  <c r="Y37" i="41"/>
  <c r="W37" i="41"/>
  <c r="V37" i="41"/>
  <c r="U37" i="41"/>
  <c r="T37" i="41"/>
  <c r="R37" i="41"/>
  <c r="O37" i="41"/>
  <c r="Y46" i="39"/>
  <c r="L32" i="39"/>
  <c r="Y31" i="39"/>
  <c r="F73" i="39"/>
  <c r="N32" i="39"/>
  <c r="S31" i="39"/>
  <c r="L38" i="41"/>
  <c r="J38" i="41"/>
  <c r="I38" i="41"/>
  <c r="D38" i="41"/>
  <c r="AB38" i="41"/>
  <c r="C38" i="41"/>
  <c r="Z38" i="41"/>
  <c r="P38" i="41"/>
  <c r="K38" i="41"/>
  <c r="R38" i="41"/>
  <c r="Q38" i="41"/>
  <c r="O38" i="41"/>
  <c r="N38" i="41"/>
  <c r="M38" i="41"/>
  <c r="H38" i="41"/>
  <c r="G38" i="41"/>
  <c r="E38" i="41"/>
  <c r="Y38" i="41"/>
  <c r="F38" i="41"/>
  <c r="AA38" i="41"/>
  <c r="U38" i="41"/>
  <c r="T38" i="41"/>
  <c r="S38" i="41"/>
  <c r="W38" i="41"/>
  <c r="X38" i="41"/>
  <c r="V38" i="41"/>
  <c r="G23" i="41"/>
  <c r="AA23" i="41"/>
  <c r="E23" i="41"/>
  <c r="Z23" i="41"/>
  <c r="D23" i="41"/>
  <c r="K23" i="41"/>
  <c r="J23" i="41"/>
  <c r="H23" i="41"/>
  <c r="N23" i="41"/>
  <c r="AB23" i="41"/>
  <c r="Y23" i="41"/>
  <c r="W23" i="41"/>
  <c r="V23" i="41"/>
  <c r="U23" i="41"/>
  <c r="U17" i="42" s="1"/>
  <c r="U17" i="46" s="1"/>
  <c r="T23" i="41"/>
  <c r="P23" i="41"/>
  <c r="P17" i="42" s="1"/>
  <c r="P17" i="46" s="1"/>
  <c r="I23" i="41"/>
  <c r="S23" i="41"/>
  <c r="R23" i="41"/>
  <c r="Q23" i="41"/>
  <c r="M23" i="41"/>
  <c r="L23" i="41"/>
  <c r="C23" i="41"/>
  <c r="X23" i="41"/>
  <c r="X17" i="42" s="1"/>
  <c r="X17" i="46" s="1"/>
  <c r="O23" i="41"/>
  <c r="F23" i="41"/>
  <c r="G45" i="41"/>
  <c r="AA45" i="41"/>
  <c r="E45" i="41"/>
  <c r="Z45" i="41"/>
  <c r="D45" i="41"/>
  <c r="F45" i="41"/>
  <c r="C45" i="41"/>
  <c r="AB45" i="41"/>
  <c r="P45" i="41"/>
  <c r="U45" i="41"/>
  <c r="Q45" i="41"/>
  <c r="L45" i="41"/>
  <c r="K45" i="41"/>
  <c r="J45" i="41"/>
  <c r="I45" i="41"/>
  <c r="H45" i="41"/>
  <c r="V45" i="41"/>
  <c r="O45" i="41"/>
  <c r="N45" i="41"/>
  <c r="M45" i="41"/>
  <c r="X45" i="41"/>
  <c r="W45" i="41"/>
  <c r="T45" i="41"/>
  <c r="R45" i="41"/>
  <c r="S45" i="41"/>
  <c r="Y45" i="41"/>
  <c r="F11" i="43"/>
  <c r="N22" i="41"/>
  <c r="L22" i="41"/>
  <c r="K22" i="41"/>
  <c r="O22" i="41"/>
  <c r="M22" i="41"/>
  <c r="I22" i="41"/>
  <c r="J22" i="41"/>
  <c r="AB22" i="41"/>
  <c r="AA22" i="41"/>
  <c r="Z22" i="41"/>
  <c r="Y22" i="41"/>
  <c r="W22" i="41"/>
  <c r="W16" i="42" s="1"/>
  <c r="V22" i="41"/>
  <c r="V16" i="42" s="1"/>
  <c r="U22" i="41"/>
  <c r="U16" i="42" s="1"/>
  <c r="T22" i="41"/>
  <c r="T16" i="42" s="1"/>
  <c r="P22" i="41"/>
  <c r="Q22" i="41"/>
  <c r="H22" i="41"/>
  <c r="G22" i="41"/>
  <c r="F22" i="41"/>
  <c r="E22" i="41"/>
  <c r="D22" i="41"/>
  <c r="C22" i="41"/>
  <c r="X22" i="41"/>
  <c r="S22" i="41"/>
  <c r="R22" i="41"/>
  <c r="E3" i="43"/>
  <c r="Y55" i="41"/>
  <c r="C55" i="41"/>
  <c r="W55" i="41"/>
  <c r="V55" i="41"/>
  <c r="Q55" i="41"/>
  <c r="P55" i="41"/>
  <c r="N55" i="41"/>
  <c r="D55" i="41"/>
  <c r="H55" i="41"/>
  <c r="AB55" i="41"/>
  <c r="AA55" i="41"/>
  <c r="Z55" i="41"/>
  <c r="X55" i="41"/>
  <c r="U55" i="41"/>
  <c r="S55" i="41"/>
  <c r="R55" i="41"/>
  <c r="O55" i="41"/>
  <c r="M55" i="41"/>
  <c r="I55" i="41"/>
  <c r="F55" i="41"/>
  <c r="E55" i="41"/>
  <c r="T55" i="41"/>
  <c r="G55" i="41"/>
  <c r="L55" i="41"/>
  <c r="K55" i="41"/>
  <c r="J55" i="41"/>
  <c r="R12" i="41"/>
  <c r="P12" i="41"/>
  <c r="O12" i="41"/>
  <c r="X12" i="41"/>
  <c r="X6" i="42" s="1"/>
  <c r="W12" i="41"/>
  <c r="U12" i="41"/>
  <c r="H12" i="41"/>
  <c r="N12" i="41"/>
  <c r="N6" i="42" s="1"/>
  <c r="M12" i="41"/>
  <c r="M6" i="42" s="1"/>
  <c r="L12" i="41"/>
  <c r="K12" i="41"/>
  <c r="J12" i="41"/>
  <c r="I12" i="41"/>
  <c r="G12" i="41"/>
  <c r="E12" i="41"/>
  <c r="D12" i="41"/>
  <c r="C12" i="41"/>
  <c r="AA12" i="41"/>
  <c r="AB12" i="41"/>
  <c r="Z12" i="41"/>
  <c r="Y12" i="41"/>
  <c r="V12" i="41"/>
  <c r="T12" i="41"/>
  <c r="S12" i="41"/>
  <c r="F12" i="41"/>
  <c r="Q12" i="41"/>
  <c r="Z32" i="39"/>
  <c r="E22" i="43"/>
  <c r="L45" i="39"/>
  <c r="M63" i="41"/>
  <c r="L63" i="41"/>
  <c r="K63" i="41"/>
  <c r="J63" i="41"/>
  <c r="AB63" i="41"/>
  <c r="F63" i="41"/>
  <c r="W63" i="41"/>
  <c r="V63" i="41"/>
  <c r="T63" i="41"/>
  <c r="E63" i="41"/>
  <c r="Y63" i="41"/>
  <c r="X63" i="41"/>
  <c r="U63" i="41"/>
  <c r="Z63" i="41"/>
  <c r="S63" i="41"/>
  <c r="R63" i="41"/>
  <c r="Q63" i="41"/>
  <c r="P63" i="41"/>
  <c r="O63" i="41"/>
  <c r="N63" i="41"/>
  <c r="H63" i="41"/>
  <c r="G63" i="41"/>
  <c r="D63" i="41"/>
  <c r="C63" i="41"/>
  <c r="AA63" i="41"/>
  <c r="I63" i="41"/>
  <c r="F72" i="39"/>
  <c r="H66" i="39"/>
  <c r="P32" i="39"/>
  <c r="Q46" i="39"/>
  <c r="Y11" i="41"/>
  <c r="C11" i="41"/>
  <c r="W11" i="41"/>
  <c r="V11" i="41"/>
  <c r="AB11" i="41"/>
  <c r="AA11" i="41"/>
  <c r="X11" i="41"/>
  <c r="I11" i="41"/>
  <c r="N11" i="41"/>
  <c r="N5" i="42" s="1"/>
  <c r="M11" i="41"/>
  <c r="M5" i="42" s="1"/>
  <c r="L11" i="41"/>
  <c r="K11" i="41"/>
  <c r="J11" i="41"/>
  <c r="H11" i="41"/>
  <c r="G11" i="41"/>
  <c r="E11" i="41"/>
  <c r="D11" i="41"/>
  <c r="U11" i="41"/>
  <c r="T11" i="41"/>
  <c r="F11" i="41"/>
  <c r="P11" i="41"/>
  <c r="O11" i="41"/>
  <c r="O5" i="42" s="1"/>
  <c r="S11" i="41"/>
  <c r="Z11" i="41"/>
  <c r="R11" i="41"/>
  <c r="Q11" i="41"/>
  <c r="R34" i="41"/>
  <c r="P34" i="41"/>
  <c r="O34" i="41"/>
  <c r="T34" i="41"/>
  <c r="S34" i="41"/>
  <c r="N34" i="41"/>
  <c r="K34" i="41"/>
  <c r="G34" i="41"/>
  <c r="C34" i="41"/>
  <c r="AB34" i="41"/>
  <c r="AA34" i="41"/>
  <c r="Y34" i="41"/>
  <c r="X34" i="41"/>
  <c r="W34" i="41"/>
  <c r="V34" i="41"/>
  <c r="L34" i="41"/>
  <c r="M34" i="41"/>
  <c r="Z34" i="41"/>
  <c r="U34" i="41"/>
  <c r="Q34" i="41"/>
  <c r="I34" i="41"/>
  <c r="H34" i="41"/>
  <c r="E34" i="41"/>
  <c r="D34" i="41"/>
  <c r="J34" i="41"/>
  <c r="F34" i="41"/>
  <c r="Q31" i="41"/>
  <c r="O31" i="41"/>
  <c r="N31" i="41"/>
  <c r="E31" i="41"/>
  <c r="D31" i="41"/>
  <c r="AA31" i="41"/>
  <c r="M31" i="41"/>
  <c r="I31" i="41"/>
  <c r="Z31" i="41"/>
  <c r="Y31" i="41"/>
  <c r="X31" i="41"/>
  <c r="W31" i="41"/>
  <c r="V31" i="41"/>
  <c r="U31" i="41"/>
  <c r="T31" i="41"/>
  <c r="R31" i="41"/>
  <c r="P31" i="41"/>
  <c r="L31" i="41"/>
  <c r="K31" i="41"/>
  <c r="F31" i="41"/>
  <c r="S31" i="41"/>
  <c r="J31" i="41"/>
  <c r="H31" i="41"/>
  <c r="G31" i="41"/>
  <c r="C31" i="41"/>
  <c r="AB31" i="41"/>
  <c r="O6" i="42" l="1"/>
  <c r="S20" i="42"/>
  <c r="V19" i="42"/>
  <c r="Z6" i="42"/>
  <c r="G9" i="42"/>
  <c r="G9" i="46" s="1"/>
  <c r="Q6" i="42"/>
  <c r="I19" i="42"/>
  <c r="N21" i="42"/>
  <c r="T10" i="42"/>
  <c r="T10" i="46" s="1"/>
  <c r="J9" i="42"/>
  <c r="J9" i="46" s="1"/>
  <c r="F56" i="39"/>
  <c r="G56" i="39" s="1"/>
  <c r="H56" i="39" s="1"/>
  <c r="AA14" i="42"/>
  <c r="D7" i="42"/>
  <c r="D5" i="45" s="1"/>
  <c r="D7" i="46" s="1"/>
  <c r="Z16" i="42"/>
  <c r="E13" i="42"/>
  <c r="V5" i="42"/>
  <c r="S15" i="42"/>
  <c r="U15" i="42"/>
  <c r="N9" i="42"/>
  <c r="N9" i="46" s="1"/>
  <c r="E8" i="42"/>
  <c r="E8" i="46" s="1"/>
  <c r="K14" i="42"/>
  <c r="E7" i="42"/>
  <c r="E5" i="44" s="1"/>
  <c r="E5" i="45" s="1"/>
  <c r="E7" i="46" s="1"/>
  <c r="N4" i="42"/>
  <c r="N4" i="46" s="1"/>
  <c r="K13" i="42"/>
  <c r="M18" i="42"/>
  <c r="M18" i="46" s="1"/>
  <c r="AA8" i="42"/>
  <c r="AA8" i="46" s="1"/>
  <c r="E11" i="42"/>
  <c r="O24" i="42"/>
  <c r="O13" i="42"/>
  <c r="V10" i="42"/>
  <c r="V10" i="46" s="1"/>
  <c r="O9" i="42"/>
  <c r="O9" i="46" s="1"/>
  <c r="Q14" i="42"/>
  <c r="Z12" i="42"/>
  <c r="O18" i="42"/>
  <c r="O18" i="46" s="1"/>
  <c r="AB24" i="42"/>
  <c r="W10" i="42"/>
  <c r="W10" i="46" s="1"/>
  <c r="L7" i="42"/>
  <c r="Y17" i="42"/>
  <c r="Y17" i="46" s="1"/>
  <c r="W18" i="42"/>
  <c r="W18" i="46" s="1"/>
  <c r="G24" i="42"/>
  <c r="AA12" i="42"/>
  <c r="E21" i="42"/>
  <c r="E19" i="44" s="1"/>
  <c r="E19" i="45" s="1"/>
  <c r="E21" i="46" s="1"/>
  <c r="S21" i="42"/>
  <c r="F23" i="42"/>
  <c r="U4" i="42"/>
  <c r="U4" i="46" s="1"/>
  <c r="M10" i="42"/>
  <c r="M10" i="46" s="1"/>
  <c r="T9" i="42"/>
  <c r="T9" i="46" s="1"/>
  <c r="H8" i="42"/>
  <c r="H8" i="46" s="1"/>
  <c r="M7" i="42"/>
  <c r="Y12" i="42"/>
  <c r="V4" i="42"/>
  <c r="V4" i="46" s="1"/>
  <c r="K8" i="42"/>
  <c r="K8" i="46" s="1"/>
  <c r="N15" i="42"/>
  <c r="I22" i="42"/>
  <c r="H15" i="42"/>
  <c r="J22" i="42"/>
  <c r="U22" i="42"/>
  <c r="E20" i="42"/>
  <c r="X4" i="42"/>
  <c r="X4" i="46" s="1"/>
  <c r="E15" i="42"/>
  <c r="AB17" i="42"/>
  <c r="AB17" i="46" s="1"/>
  <c r="N17" i="42"/>
  <c r="N17" i="46" s="1"/>
  <c r="Z21" i="42"/>
  <c r="X23" i="42"/>
  <c r="U5" i="42"/>
  <c r="K6" i="42"/>
  <c r="F16" i="42"/>
  <c r="G22" i="42"/>
  <c r="G12" i="42"/>
  <c r="AB21" i="42"/>
  <c r="N11" i="42"/>
  <c r="Y20" i="42"/>
  <c r="AA20" i="42"/>
  <c r="Y4" i="42"/>
  <c r="Y4" i="46" s="1"/>
  <c r="I15" i="42"/>
  <c r="X10" i="42"/>
  <c r="X10" i="46" s="1"/>
  <c r="L70" i="39"/>
  <c r="M70" i="39" s="1"/>
  <c r="P24" i="42"/>
  <c r="Z20" i="42"/>
  <c r="F20" i="42"/>
  <c r="Z4" i="42"/>
  <c r="Z4" i="46" s="1"/>
  <c r="I10" i="42"/>
  <c r="I10" i="46" s="1"/>
  <c r="M14" i="42"/>
  <c r="M19" i="42"/>
  <c r="P19" i="42"/>
  <c r="U20" i="42"/>
  <c r="X11" i="42"/>
  <c r="R5" i="42"/>
  <c r="W17" i="42"/>
  <c r="W17" i="46" s="1"/>
  <c r="C12" i="42"/>
  <c r="C10" i="44" s="1"/>
  <c r="C10" i="45" s="1"/>
  <c r="C12" i="46" s="1"/>
  <c r="G23" i="42"/>
  <c r="L6" i="42"/>
  <c r="J17" i="42"/>
  <c r="J17" i="46" s="1"/>
  <c r="H16" i="42"/>
  <c r="Q24" i="42"/>
  <c r="I12" i="42"/>
  <c r="T12" i="42"/>
  <c r="Z19" i="42"/>
  <c r="Q11" i="42"/>
  <c r="N20" i="42"/>
  <c r="W4" i="42"/>
  <c r="W4" i="46" s="1"/>
  <c r="T15" i="42"/>
  <c r="G7" i="42"/>
  <c r="Y11" i="42"/>
  <c r="G15" i="42"/>
  <c r="C7" i="42"/>
  <c r="N18" i="42"/>
  <c r="N18" i="46" s="1"/>
  <c r="H21" i="42"/>
  <c r="S5" i="42"/>
  <c r="J12" i="42"/>
  <c r="X18" i="42"/>
  <c r="X18" i="46" s="1"/>
  <c r="T5" i="42"/>
  <c r="E16" i="42"/>
  <c r="E12" i="42"/>
  <c r="E10" i="44" s="1"/>
  <c r="Q16" i="42"/>
  <c r="R24" i="42"/>
  <c r="AA13" i="42"/>
  <c r="R19" i="42"/>
  <c r="AA19" i="42"/>
  <c r="H20" i="42"/>
  <c r="AB4" i="42"/>
  <c r="AB4" i="46" s="1"/>
  <c r="V15" i="42"/>
  <c r="D10" i="42"/>
  <c r="D10" i="46" s="1"/>
  <c r="I5" i="42"/>
  <c r="J16" i="42"/>
  <c r="V23" i="42"/>
  <c r="H6" i="42"/>
  <c r="F22" i="42"/>
  <c r="F20" i="44" s="1"/>
  <c r="F20" i="45" s="1"/>
  <c r="F22" i="46" s="1"/>
  <c r="D12" i="42"/>
  <c r="AB13" i="42"/>
  <c r="S11" i="42"/>
  <c r="P20" i="42"/>
  <c r="W15" i="42"/>
  <c r="L9" i="42"/>
  <c r="L9" i="46" s="1"/>
  <c r="G14" i="42"/>
  <c r="G55" i="39"/>
  <c r="O11" i="42"/>
  <c r="G16" i="42"/>
  <c r="K15" i="42"/>
  <c r="O20" i="42"/>
  <c r="U23" i="42"/>
  <c r="AB8" i="42"/>
  <c r="AB8" i="46" s="1"/>
  <c r="U10" i="42"/>
  <c r="U10" i="46" s="1"/>
  <c r="U18" i="42"/>
  <c r="U18" i="46" s="1"/>
  <c r="T23" i="42"/>
  <c r="P16" i="42"/>
  <c r="Y21" i="42"/>
  <c r="Q23" i="42"/>
  <c r="X5" i="42"/>
  <c r="P21" i="42"/>
  <c r="O19" i="42"/>
  <c r="F22" i="43"/>
  <c r="F22" i="44" s="1"/>
  <c r="T11" i="42"/>
  <c r="J7" i="42"/>
  <c r="K24" i="42"/>
  <c r="F9" i="43"/>
  <c r="E9" i="44"/>
  <c r="E9" i="45" s="1"/>
  <c r="E11" i="46" s="1"/>
  <c r="U9" i="42"/>
  <c r="U9" i="46" s="1"/>
  <c r="U21" i="42"/>
  <c r="L21" i="42"/>
  <c r="L19" i="42"/>
  <c r="AB20" i="42"/>
  <c r="C15" i="42"/>
  <c r="G10" i="43"/>
  <c r="E10" i="45"/>
  <c r="E12" i="46" s="1"/>
  <c r="G10" i="42"/>
  <c r="G10" i="46" s="1"/>
  <c r="C5" i="42"/>
  <c r="F69" i="39"/>
  <c r="E4" i="43"/>
  <c r="I13" i="42"/>
  <c r="C5" i="44"/>
  <c r="C5" i="45" s="1"/>
  <c r="C7" i="46" s="1"/>
  <c r="S22" i="42"/>
  <c r="S23" i="42"/>
  <c r="H17" i="42"/>
  <c r="H17" i="46" s="1"/>
  <c r="X15" i="42"/>
  <c r="R9" i="42"/>
  <c r="R9" i="46" s="1"/>
  <c r="U6" i="42"/>
  <c r="W6" i="42"/>
  <c r="D17" i="42"/>
  <c r="D17" i="46" s="1"/>
  <c r="Y18" i="42"/>
  <c r="Y18" i="46" s="1"/>
  <c r="H23" i="42"/>
  <c r="F6" i="42"/>
  <c r="F17" i="42"/>
  <c r="F17" i="46" s="1"/>
  <c r="AA18" i="42"/>
  <c r="AA18" i="46" s="1"/>
  <c r="M24" i="42"/>
  <c r="W21" i="42"/>
  <c r="E11" i="44"/>
  <c r="E11" i="45" s="1"/>
  <c r="E13" i="46" s="1"/>
  <c r="N8" i="42"/>
  <c r="N8" i="46" s="1"/>
  <c r="G13" i="42"/>
  <c r="Y14" i="42"/>
  <c r="G18" i="42"/>
  <c r="G18" i="46" s="1"/>
  <c r="M23" i="42"/>
  <c r="S19" i="42"/>
  <c r="C17" i="42"/>
  <c r="C17" i="46" s="1"/>
  <c r="N23" i="42"/>
  <c r="L10" i="42"/>
  <c r="L10" i="46" s="1"/>
  <c r="L17" i="42"/>
  <c r="L17" i="46" s="1"/>
  <c r="Y19" i="42"/>
  <c r="Y10" i="42"/>
  <c r="Y10" i="46" s="1"/>
  <c r="W23" i="42"/>
  <c r="G20" i="42"/>
  <c r="E14" i="42"/>
  <c r="Y23" i="42"/>
  <c r="D19" i="42"/>
  <c r="O8" i="42"/>
  <c r="O8" i="46" s="1"/>
  <c r="H14" i="42"/>
  <c r="Y7" i="42"/>
  <c r="T7" i="42"/>
  <c r="C22" i="45"/>
  <c r="C24" i="46" s="1"/>
  <c r="C22" i="44"/>
  <c r="G11" i="43"/>
  <c r="U19" i="42"/>
  <c r="R11" i="42"/>
  <c r="D5" i="44"/>
  <c r="AA5" i="42"/>
  <c r="AB5" i="42"/>
  <c r="D13" i="42"/>
  <c r="U11" i="42"/>
  <c r="D15" i="42"/>
  <c r="E10" i="42"/>
  <c r="E10" i="46" s="1"/>
  <c r="W5" i="42"/>
  <c r="L24" i="42"/>
  <c r="V11" i="42"/>
  <c r="T14" i="42"/>
  <c r="L22" i="42"/>
  <c r="Q12" i="42"/>
  <c r="P23" i="42"/>
  <c r="E17" i="42"/>
  <c r="E17" i="46" s="1"/>
  <c r="R12" i="42"/>
  <c r="X20" i="42"/>
  <c r="O7" i="42"/>
  <c r="R6" i="42"/>
  <c r="L13" i="42"/>
  <c r="M4" i="42"/>
  <c r="M4" i="46" s="1"/>
  <c r="R8" i="42"/>
  <c r="R8" i="46" s="1"/>
  <c r="O12" i="42"/>
  <c r="K9" i="42"/>
  <c r="K9" i="46" s="1"/>
  <c r="F13" i="42"/>
  <c r="F11" i="44" s="1"/>
  <c r="U14" i="42"/>
  <c r="AB18" i="42"/>
  <c r="AB18" i="46" s="1"/>
  <c r="AB19" i="42"/>
  <c r="I8" i="42"/>
  <c r="I8" i="46" s="1"/>
  <c r="AB6" i="42"/>
  <c r="Y22" i="42"/>
  <c r="E18" i="42"/>
  <c r="E18" i="46" s="1"/>
  <c r="I11" i="42"/>
  <c r="C9" i="42"/>
  <c r="C9" i="46" s="1"/>
  <c r="E18" i="43"/>
  <c r="I16" i="42"/>
  <c r="AA4" i="42"/>
  <c r="AA4" i="46" s="1"/>
  <c r="D9" i="42"/>
  <c r="D9" i="46" s="1"/>
  <c r="E5" i="42"/>
  <c r="E3" i="44" s="1"/>
  <c r="C6" i="42"/>
  <c r="F3" i="43"/>
  <c r="M16" i="42"/>
  <c r="S17" i="42"/>
  <c r="S17" i="46" s="1"/>
  <c r="AA22" i="42"/>
  <c r="R18" i="42"/>
  <c r="R18" i="46" s="1"/>
  <c r="S18" i="42"/>
  <c r="S18" i="46" s="1"/>
  <c r="J24" i="42"/>
  <c r="M12" i="42"/>
  <c r="F21" i="42"/>
  <c r="E22" i="44"/>
  <c r="E22" i="45" s="1"/>
  <c r="E24" i="46" s="1"/>
  <c r="Z23" i="42"/>
  <c r="Q13" i="42"/>
  <c r="E19" i="42"/>
  <c r="P11" i="42"/>
  <c r="AA11" i="42"/>
  <c r="L20" i="42"/>
  <c r="H61" i="39"/>
  <c r="D4" i="42"/>
  <c r="D4" i="46" s="1"/>
  <c r="E4" i="44"/>
  <c r="AB15" i="42"/>
  <c r="F10" i="42"/>
  <c r="F10" i="46" s="1"/>
  <c r="M9" i="42"/>
  <c r="M9" i="46" s="1"/>
  <c r="P8" i="42"/>
  <c r="P8" i="46" s="1"/>
  <c r="J14" i="42"/>
  <c r="Z7" i="42"/>
  <c r="H7" i="42"/>
  <c r="Y16" i="42"/>
  <c r="W19" i="42"/>
  <c r="C20" i="42"/>
  <c r="N22" i="42"/>
  <c r="V21" i="42"/>
  <c r="AB14" i="42"/>
  <c r="J20" i="42"/>
  <c r="L4" i="42"/>
  <c r="L4" i="46" s="1"/>
  <c r="AA10" i="42"/>
  <c r="AA10" i="46" s="1"/>
  <c r="S7" i="42"/>
  <c r="L12" i="42"/>
  <c r="D21" i="42"/>
  <c r="I23" i="42"/>
  <c r="S9" i="42"/>
  <c r="S9" i="46" s="1"/>
  <c r="G5" i="42"/>
  <c r="D6" i="42"/>
  <c r="R16" i="42"/>
  <c r="O16" i="42"/>
  <c r="I17" i="42"/>
  <c r="I17" i="46" s="1"/>
  <c r="AB22" i="42"/>
  <c r="Z18" i="42"/>
  <c r="Z18" i="46" s="1"/>
  <c r="T18" i="42"/>
  <c r="T18" i="46" s="1"/>
  <c r="N24" i="42"/>
  <c r="N12" i="42"/>
  <c r="G21" i="42"/>
  <c r="AA23" i="42"/>
  <c r="K71" i="39"/>
  <c r="S13" i="42"/>
  <c r="G21" i="43"/>
  <c r="F19" i="42"/>
  <c r="Z11" i="42"/>
  <c r="I20" i="42"/>
  <c r="C4" i="42"/>
  <c r="C4" i="46" s="1"/>
  <c r="E4" i="42"/>
  <c r="E4" i="46" s="1"/>
  <c r="J15" i="42"/>
  <c r="K10" i="42"/>
  <c r="K10" i="46" s="1"/>
  <c r="X9" i="42"/>
  <c r="X9" i="46" s="1"/>
  <c r="C8" i="42"/>
  <c r="C8" i="46" s="1"/>
  <c r="W8" i="42"/>
  <c r="W8" i="46" s="1"/>
  <c r="I14" i="42"/>
  <c r="AB7" i="42"/>
  <c r="I7" i="42"/>
  <c r="T21" i="42"/>
  <c r="F4" i="42"/>
  <c r="F4" i="46" s="1"/>
  <c r="E13" i="45"/>
  <c r="E15" i="46" s="1"/>
  <c r="AA17" i="42"/>
  <c r="AA17" i="46" s="1"/>
  <c r="AB23" i="42"/>
  <c r="AB9" i="42"/>
  <c r="AB9" i="46" s="1"/>
  <c r="Q9" i="42"/>
  <c r="Q9" i="46" s="1"/>
  <c r="D5" i="42"/>
  <c r="R17" i="42"/>
  <c r="R17" i="46" s="1"/>
  <c r="G74" i="39"/>
  <c r="J11" i="42"/>
  <c r="H5" i="42"/>
  <c r="F21" i="44"/>
  <c r="F21" i="45" s="1"/>
  <c r="F23" i="46" s="1"/>
  <c r="G73" i="39"/>
  <c r="F24" i="42"/>
  <c r="Q4" i="42"/>
  <c r="Q4" i="46" s="1"/>
  <c r="G4" i="42"/>
  <c r="G4" i="46" s="1"/>
  <c r="M15" i="42"/>
  <c r="N10" i="42"/>
  <c r="N10" i="46" s="1"/>
  <c r="Y9" i="42"/>
  <c r="Y9" i="46" s="1"/>
  <c r="U8" i="42"/>
  <c r="U8" i="46" s="1"/>
  <c r="X8" i="42"/>
  <c r="X8" i="46" s="1"/>
  <c r="N14" i="42"/>
  <c r="V7" i="42"/>
  <c r="K7" i="42"/>
  <c r="G8" i="42"/>
  <c r="G8" i="46" s="1"/>
  <c r="Q5" i="42"/>
  <c r="C11" i="44"/>
  <c r="C11" i="45" s="1"/>
  <c r="C13" i="46" s="1"/>
  <c r="V9" i="42"/>
  <c r="V9" i="46" s="1"/>
  <c r="F13" i="43"/>
  <c r="E13" i="44"/>
  <c r="W9" i="42"/>
  <c r="W9" i="46" s="1"/>
  <c r="N7" i="42"/>
  <c r="S6" i="42"/>
  <c r="H12" i="42"/>
  <c r="N19" i="42"/>
  <c r="AB10" i="42"/>
  <c r="AB10" i="46" s="1"/>
  <c r="C10" i="42"/>
  <c r="C10" i="46" s="1"/>
  <c r="I9" i="42"/>
  <c r="I9" i="46" s="1"/>
  <c r="P7" i="42"/>
  <c r="V6" i="42"/>
  <c r="G17" i="42"/>
  <c r="G17" i="46" s="1"/>
  <c r="V22" i="42"/>
  <c r="X21" i="42"/>
  <c r="R13" i="42"/>
  <c r="G11" i="42"/>
  <c r="Z14" i="42"/>
  <c r="Y6" i="42"/>
  <c r="W22" i="42"/>
  <c r="D10" i="44"/>
  <c r="D10" i="45" s="1"/>
  <c r="D12" i="46" s="1"/>
  <c r="N63" i="39"/>
  <c r="D20" i="42"/>
  <c r="AA9" i="42"/>
  <c r="AA9" i="46" s="1"/>
  <c r="F14" i="42"/>
  <c r="P22" i="42"/>
  <c r="F12" i="42"/>
  <c r="F10" i="44" s="1"/>
  <c r="G5" i="43"/>
  <c r="F5" i="44"/>
  <c r="P9" i="42"/>
  <c r="P9" i="46" s="1"/>
  <c r="C19" i="42"/>
  <c r="Z15" i="42"/>
  <c r="Q18" i="42"/>
  <c r="Q18" i="46" s="1"/>
  <c r="P13" i="42"/>
  <c r="P10" i="42"/>
  <c r="P10" i="46" s="1"/>
  <c r="E6" i="42"/>
  <c r="S16" i="42"/>
  <c r="C22" i="42"/>
  <c r="H18" i="42"/>
  <c r="H18" i="46" s="1"/>
  <c r="C23" i="42"/>
  <c r="H19" i="42"/>
  <c r="AB11" i="42"/>
  <c r="H64" i="39"/>
  <c r="M20" i="42"/>
  <c r="J5" i="42"/>
  <c r="G72" i="39"/>
  <c r="G6" i="42"/>
  <c r="X16" i="42"/>
  <c r="L16" i="42"/>
  <c r="T17" i="42"/>
  <c r="T17" i="46" s="1"/>
  <c r="D22" i="42"/>
  <c r="I18" i="42"/>
  <c r="I18" i="46" s="1"/>
  <c r="H24" i="42"/>
  <c r="S12" i="42"/>
  <c r="J21" i="42"/>
  <c r="D23" i="42"/>
  <c r="V13" i="42"/>
  <c r="G19" i="42"/>
  <c r="D11" i="42"/>
  <c r="T20" i="42"/>
  <c r="R4" i="42"/>
  <c r="R4" i="46" s="1"/>
  <c r="H4" i="42"/>
  <c r="H4" i="46" s="1"/>
  <c r="O15" i="42"/>
  <c r="O10" i="42"/>
  <c r="O10" i="46" s="1"/>
  <c r="Z9" i="42"/>
  <c r="Z9" i="46" s="1"/>
  <c r="J8" i="42"/>
  <c r="J8" i="46" s="1"/>
  <c r="D8" i="42"/>
  <c r="D8" i="46" s="1"/>
  <c r="O14" i="42"/>
  <c r="W7" i="42"/>
  <c r="K17" i="42"/>
  <c r="K17" i="46" s="1"/>
  <c r="S14" i="42"/>
  <c r="H13" i="42"/>
  <c r="L8" i="42"/>
  <c r="L8" i="46" s="1"/>
  <c r="Z5" i="42"/>
  <c r="Z17" i="42"/>
  <c r="Z17" i="46" s="1"/>
  <c r="M13" i="42"/>
  <c r="D18" i="42"/>
  <c r="D18" i="46" s="1"/>
  <c r="L11" i="42"/>
  <c r="Q15" i="42"/>
  <c r="H9" i="42"/>
  <c r="H9" i="46" s="1"/>
  <c r="J10" i="42"/>
  <c r="J10" i="46" s="1"/>
  <c r="L14" i="42"/>
  <c r="M22" i="42"/>
  <c r="L18" i="42"/>
  <c r="L18" i="46" s="1"/>
  <c r="S8" i="42"/>
  <c r="S8" i="46" s="1"/>
  <c r="F5" i="42"/>
  <c r="AA16" i="42"/>
  <c r="C18" i="42"/>
  <c r="C18" i="46" s="1"/>
  <c r="L23" i="42"/>
  <c r="O4" i="42"/>
  <c r="O4" i="46" s="1"/>
  <c r="T8" i="42"/>
  <c r="T8" i="46" s="1"/>
  <c r="AB16" i="42"/>
  <c r="C11" i="42"/>
  <c r="P4" i="42"/>
  <c r="P4" i="46" s="1"/>
  <c r="Z10" i="42"/>
  <c r="Z10" i="46" s="1"/>
  <c r="I66" i="39"/>
  <c r="Q17" i="42"/>
  <c r="Q17" i="46" s="1"/>
  <c r="W24" i="42"/>
  <c r="M8" i="42"/>
  <c r="M8" i="46" s="1"/>
  <c r="AA6" i="42"/>
  <c r="Y24" i="42"/>
  <c r="K20" i="42"/>
  <c r="K16" i="42"/>
  <c r="F14" i="43"/>
  <c r="E14" i="44"/>
  <c r="E14" i="45" s="1"/>
  <c r="E16" i="46" s="1"/>
  <c r="K5" i="42"/>
  <c r="I6" i="42"/>
  <c r="C16" i="42"/>
  <c r="N16" i="42"/>
  <c r="E22" i="42"/>
  <c r="J18" i="42"/>
  <c r="J18" i="46" s="1"/>
  <c r="D24" i="42"/>
  <c r="I24" i="42"/>
  <c r="U12" i="42"/>
  <c r="K21" i="42"/>
  <c r="E23" i="42"/>
  <c r="Y13" i="42"/>
  <c r="K19" i="42"/>
  <c r="K11" i="42"/>
  <c r="V20" i="42"/>
  <c r="S4" i="42"/>
  <c r="S4" i="46" s="1"/>
  <c r="J4" i="42"/>
  <c r="J4" i="46" s="1"/>
  <c r="L15" i="42"/>
  <c r="P15" i="42"/>
  <c r="Q10" i="42"/>
  <c r="Q10" i="46" s="1"/>
  <c r="E9" i="42"/>
  <c r="E9" i="46" s="1"/>
  <c r="V8" i="42"/>
  <c r="V8" i="46" s="1"/>
  <c r="Z8" i="42"/>
  <c r="Z8" i="46" s="1"/>
  <c r="P14" i="42"/>
  <c r="X7" i="42"/>
  <c r="R23" i="42"/>
  <c r="E17" i="43"/>
  <c r="AB12" i="42"/>
  <c r="W11" i="42"/>
  <c r="H10" i="42"/>
  <c r="H10" i="46" s="1"/>
  <c r="C14" i="42"/>
  <c r="Y5" i="42"/>
  <c r="P6" i="42"/>
  <c r="O17" i="42"/>
  <c r="O17" i="46" s="1"/>
  <c r="Q22" i="42"/>
  <c r="O21" i="42"/>
  <c r="K23" i="42"/>
  <c r="K4" i="42"/>
  <c r="K4" i="46" s="1"/>
  <c r="Q8" i="42"/>
  <c r="Q8" i="46" s="1"/>
  <c r="T6" i="42"/>
  <c r="R22" i="42"/>
  <c r="Q21" i="42"/>
  <c r="D14" i="42"/>
  <c r="P5" i="42"/>
  <c r="J62" i="39"/>
  <c r="R7" i="42"/>
  <c r="S24" i="42"/>
  <c r="M17" i="42"/>
  <c r="M17" i="46" s="1"/>
  <c r="X22" i="42"/>
  <c r="G12" i="43"/>
  <c r="G12" i="44" s="1"/>
  <c r="G12" i="45" s="1"/>
  <c r="N13" i="42"/>
  <c r="H11" i="42"/>
  <c r="Y15" i="42"/>
  <c r="Q7" i="42"/>
  <c r="K12" i="42"/>
  <c r="C21" i="42"/>
  <c r="Z22" i="42"/>
  <c r="F18" i="42"/>
  <c r="F18" i="46" s="1"/>
  <c r="AA15" i="42"/>
  <c r="V18" i="42"/>
  <c r="V18" i="46" s="1"/>
  <c r="P12" i="42"/>
  <c r="I21" i="42"/>
  <c r="T13" i="42"/>
  <c r="L5" i="42"/>
  <c r="J6" i="42"/>
  <c r="D16" i="42"/>
  <c r="V17" i="42"/>
  <c r="V17" i="46" s="1"/>
  <c r="H22" i="42"/>
  <c r="K18" i="42"/>
  <c r="K18" i="46" s="1"/>
  <c r="Z24" i="42"/>
  <c r="U24" i="42"/>
  <c r="V12" i="42"/>
  <c r="M21" i="42"/>
  <c r="J23" i="42"/>
  <c r="F19" i="43"/>
  <c r="Z13" i="42"/>
  <c r="X19" i="42"/>
  <c r="M11" i="42"/>
  <c r="W20" i="42"/>
  <c r="T4" i="42"/>
  <c r="T4" i="46" s="1"/>
  <c r="F15" i="42"/>
  <c r="R15" i="42"/>
  <c r="R10" i="42"/>
  <c r="R10" i="46" s="1"/>
  <c r="F9" i="42"/>
  <c r="F9" i="46" s="1"/>
  <c r="Y8" i="42"/>
  <c r="Y8" i="46" s="1"/>
  <c r="G20" i="43"/>
  <c r="R14" i="42"/>
  <c r="F7" i="42"/>
  <c r="H10" i="43" l="1"/>
  <c r="G10" i="44"/>
  <c r="G10" i="45" s="1"/>
  <c r="G12" i="46" s="1"/>
  <c r="H74" i="39"/>
  <c r="H72" i="39"/>
  <c r="G20" i="44"/>
  <c r="G20" i="45" s="1"/>
  <c r="G22" i="46" s="1"/>
  <c r="G19" i="43"/>
  <c r="F19" i="44"/>
  <c r="F19" i="45" s="1"/>
  <c r="F21" i="46" s="1"/>
  <c r="AC10" i="46"/>
  <c r="G3" i="43"/>
  <c r="G9" i="43"/>
  <c r="F9" i="44"/>
  <c r="F9" i="45" s="1"/>
  <c r="F11" i="46" s="1"/>
  <c r="D12" i="44"/>
  <c r="D12" i="45" s="1"/>
  <c r="D14" i="46" s="1"/>
  <c r="I56" i="39"/>
  <c r="D3" i="44"/>
  <c r="D3" i="45" s="1"/>
  <c r="D5" i="46" s="1"/>
  <c r="AC4" i="46"/>
  <c r="C4" i="44"/>
  <c r="C4" i="45" s="1"/>
  <c r="C6" i="46" s="1"/>
  <c r="G11" i="45"/>
  <c r="G13" i="46" s="1"/>
  <c r="F17" i="43"/>
  <c r="E21" i="44"/>
  <c r="E21" i="45" s="1"/>
  <c r="E23" i="46" s="1"/>
  <c r="J66" i="39"/>
  <c r="H5" i="43"/>
  <c r="G5" i="44"/>
  <c r="E3" i="45"/>
  <c r="E5" i="46" s="1"/>
  <c r="I61" i="39"/>
  <c r="C13" i="44"/>
  <c r="C13" i="45" s="1"/>
  <c r="C15" i="46" s="1"/>
  <c r="F10" i="45"/>
  <c r="F12" i="46" s="1"/>
  <c r="H21" i="43"/>
  <c r="D17" i="44"/>
  <c r="D17" i="45" s="1"/>
  <c r="D19" i="46" s="1"/>
  <c r="G22" i="43"/>
  <c r="G22" i="44" s="1"/>
  <c r="E12" i="44"/>
  <c r="E12" i="45" s="1"/>
  <c r="E14" i="46" s="1"/>
  <c r="F18" i="43"/>
  <c r="E18" i="44"/>
  <c r="E20" i="45"/>
  <c r="E22" i="46" s="1"/>
  <c r="E20" i="44"/>
  <c r="C21" i="44"/>
  <c r="C21" i="45" s="1"/>
  <c r="C23" i="46" s="1"/>
  <c r="D18" i="44"/>
  <c r="D18" i="45" s="1"/>
  <c r="D20" i="46" s="1"/>
  <c r="L71" i="39"/>
  <c r="AC9" i="46"/>
  <c r="F4" i="43"/>
  <c r="C19" i="44"/>
  <c r="C19" i="45" s="1"/>
  <c r="C21" i="46" s="1"/>
  <c r="I64" i="39"/>
  <c r="D9" i="44"/>
  <c r="D9" i="45" s="1"/>
  <c r="D11" i="46" s="1"/>
  <c r="D19" i="44"/>
  <c r="D19" i="45" s="1"/>
  <c r="D21" i="46" s="1"/>
  <c r="D11" i="44"/>
  <c r="D11" i="45" s="1"/>
  <c r="D13" i="46" s="1"/>
  <c r="C9" i="44"/>
  <c r="C9" i="45" s="1"/>
  <c r="C11" i="46" s="1"/>
  <c r="D22" i="44"/>
  <c r="D22" i="45" s="1"/>
  <c r="D24" i="46" s="1"/>
  <c r="F5" i="45"/>
  <c r="F7" i="46" s="1"/>
  <c r="G14" i="46"/>
  <c r="H12" i="43"/>
  <c r="H12" i="44" s="1"/>
  <c r="C14" i="44"/>
  <c r="C14" i="45" s="1"/>
  <c r="C16" i="46" s="1"/>
  <c r="C20" i="44"/>
  <c r="C20" i="45" s="1"/>
  <c r="C22" i="46" s="1"/>
  <c r="O63" i="39"/>
  <c r="AC18" i="46"/>
  <c r="D21" i="44"/>
  <c r="D21" i="45" s="1"/>
  <c r="D23" i="46" s="1"/>
  <c r="E4" i="45"/>
  <c r="E6" i="46" s="1"/>
  <c r="G69" i="39"/>
  <c r="F17" i="44"/>
  <c r="F17" i="45" s="1"/>
  <c r="C18" i="44"/>
  <c r="C18" i="45" s="1"/>
  <c r="C20" i="46" s="1"/>
  <c r="F12" i="44"/>
  <c r="F12" i="45" s="1"/>
  <c r="F14" i="46" s="1"/>
  <c r="G13" i="43"/>
  <c r="F13" i="44"/>
  <c r="F13" i="45" s="1"/>
  <c r="F15" i="46" s="1"/>
  <c r="F22" i="45"/>
  <c r="F24" i="46" s="1"/>
  <c r="AC17" i="46"/>
  <c r="E17" i="44"/>
  <c r="E17" i="45" s="1"/>
  <c r="E19" i="46" s="1"/>
  <c r="H20" i="43"/>
  <c r="D14" i="44"/>
  <c r="D14" i="45" s="1"/>
  <c r="D16" i="46" s="1"/>
  <c r="C12" i="44"/>
  <c r="C12" i="45" s="1"/>
  <c r="C14" i="46" s="1"/>
  <c r="G14" i="43"/>
  <c r="F14" i="44"/>
  <c r="F14" i="45" s="1"/>
  <c r="F16" i="46" s="1"/>
  <c r="G21" i="44"/>
  <c r="G21" i="45" s="1"/>
  <c r="G23" i="46" s="1"/>
  <c r="H73" i="39"/>
  <c r="N70" i="39"/>
  <c r="G5" i="45"/>
  <c r="G7" i="46" s="1"/>
  <c r="E18" i="45"/>
  <c r="E20" i="46" s="1"/>
  <c r="D20" i="44"/>
  <c r="D20" i="45" s="1"/>
  <c r="D22" i="46" s="1"/>
  <c r="AC8" i="46"/>
  <c r="H11" i="43"/>
  <c r="G11" i="44"/>
  <c r="C3" i="44"/>
  <c r="C3" i="45" s="1"/>
  <c r="C5" i="46" s="1"/>
  <c r="F3" i="44"/>
  <c r="F3" i="45" s="1"/>
  <c r="F5" i="46" s="1"/>
  <c r="K62" i="39"/>
  <c r="C17" i="44"/>
  <c r="C17" i="45" s="1"/>
  <c r="C19" i="46" s="1"/>
  <c r="D4" i="44"/>
  <c r="D4" i="45" s="1"/>
  <c r="D6" i="46" s="1"/>
  <c r="F11" i="45"/>
  <c r="F13" i="46" s="1"/>
  <c r="D13" i="44"/>
  <c r="D13" i="45" s="1"/>
  <c r="D15" i="46" s="1"/>
  <c r="H55" i="39"/>
  <c r="H14" i="43" l="1"/>
  <c r="G14" i="44"/>
  <c r="G14" i="45" s="1"/>
  <c r="G16" i="46" s="1"/>
  <c r="M71" i="39"/>
  <c r="I5" i="43"/>
  <c r="H5" i="44"/>
  <c r="H5" i="45" s="1"/>
  <c r="H7" i="46" s="1"/>
  <c r="H13" i="43"/>
  <c r="G13" i="44"/>
  <c r="G13" i="45" s="1"/>
  <c r="G15" i="46" s="1"/>
  <c r="I74" i="39"/>
  <c r="K66" i="39"/>
  <c r="H19" i="43"/>
  <c r="G19" i="44"/>
  <c r="G19" i="45" s="1"/>
  <c r="G21" i="46" s="1"/>
  <c r="J56" i="39"/>
  <c r="G17" i="43"/>
  <c r="F19" i="46"/>
  <c r="J61" i="39"/>
  <c r="I72" i="39"/>
  <c r="H20" i="44"/>
  <c r="H20" i="45" s="1"/>
  <c r="H22" i="46" s="1"/>
  <c r="I10" i="43"/>
  <c r="H10" i="44"/>
  <c r="H10" i="45" s="1"/>
  <c r="H12" i="46" s="1"/>
  <c r="H9" i="43"/>
  <c r="G9" i="44"/>
  <c r="G9" i="45" s="1"/>
  <c r="G11" i="46" s="1"/>
  <c r="I11" i="43"/>
  <c r="H11" i="44"/>
  <c r="H11" i="45" s="1"/>
  <c r="H13" i="46" s="1"/>
  <c r="H69" i="39"/>
  <c r="H3" i="43"/>
  <c r="G3" i="44"/>
  <c r="H22" i="43"/>
  <c r="G22" i="45"/>
  <c r="G24" i="46" s="1"/>
  <c r="J64" i="39"/>
  <c r="I12" i="43"/>
  <c r="I12" i="44" s="1"/>
  <c r="I55" i="39"/>
  <c r="H21" i="44"/>
  <c r="H21" i="45" s="1"/>
  <c r="I73" i="39"/>
  <c r="G4" i="43"/>
  <c r="F4" i="44"/>
  <c r="F4" i="45" s="1"/>
  <c r="F6" i="46" s="1"/>
  <c r="H12" i="45"/>
  <c r="H14" i="46" s="1"/>
  <c r="G18" i="43"/>
  <c r="F18" i="44"/>
  <c r="F18" i="45" s="1"/>
  <c r="F20" i="46" s="1"/>
  <c r="P63" i="39"/>
  <c r="G3" i="45"/>
  <c r="G5" i="46" s="1"/>
  <c r="L62" i="39"/>
  <c r="I21" i="43"/>
  <c r="H23" i="46"/>
  <c r="I20" i="43"/>
  <c r="O70" i="39"/>
  <c r="J12" i="43" l="1"/>
  <c r="I12" i="45"/>
  <c r="I14" i="46" s="1"/>
  <c r="P70" i="39"/>
  <c r="L66" i="39"/>
  <c r="J20" i="43"/>
  <c r="H17" i="43"/>
  <c r="I14" i="43"/>
  <c r="H14" i="44"/>
  <c r="H14" i="45" s="1"/>
  <c r="H16" i="46" s="1"/>
  <c r="I22" i="43"/>
  <c r="I22" i="44" s="1"/>
  <c r="I19" i="43"/>
  <c r="H19" i="44"/>
  <c r="H19" i="45" s="1"/>
  <c r="H21" i="46" s="1"/>
  <c r="N71" i="39"/>
  <c r="J21" i="43"/>
  <c r="K64" i="39"/>
  <c r="I3" i="43"/>
  <c r="G17" i="44"/>
  <c r="G17" i="45" s="1"/>
  <c r="G19" i="46" s="1"/>
  <c r="K61" i="39"/>
  <c r="M62" i="39"/>
  <c r="Q63" i="39"/>
  <c r="H18" i="43"/>
  <c r="G18" i="44"/>
  <c r="G18" i="45" s="1"/>
  <c r="G20" i="46" s="1"/>
  <c r="J74" i="39"/>
  <c r="J72" i="39"/>
  <c r="I20" i="44"/>
  <c r="I20" i="45" s="1"/>
  <c r="I22" i="46" s="1"/>
  <c r="K56" i="39"/>
  <c r="H4" i="43"/>
  <c r="G4" i="44"/>
  <c r="G4" i="45" s="1"/>
  <c r="G6" i="46" s="1"/>
  <c r="I9" i="43"/>
  <c r="H9" i="44"/>
  <c r="H9" i="45" s="1"/>
  <c r="H11" i="46" s="1"/>
  <c r="J11" i="43"/>
  <c r="I11" i="44"/>
  <c r="I11" i="45" s="1"/>
  <c r="I13" i="46" s="1"/>
  <c r="I13" i="43"/>
  <c r="H13" i="44"/>
  <c r="H13" i="45" s="1"/>
  <c r="H15" i="46" s="1"/>
  <c r="J55" i="39"/>
  <c r="I3" i="44"/>
  <c r="H22" i="44"/>
  <c r="H22" i="45" s="1"/>
  <c r="H24" i="46" s="1"/>
  <c r="I21" i="44"/>
  <c r="I21" i="45" s="1"/>
  <c r="I23" i="46" s="1"/>
  <c r="J73" i="39"/>
  <c r="I69" i="39"/>
  <c r="H17" i="44"/>
  <c r="J10" i="43"/>
  <c r="I10" i="45"/>
  <c r="I12" i="46" s="1"/>
  <c r="I10" i="44"/>
  <c r="H3" i="44"/>
  <c r="H3" i="45" s="1"/>
  <c r="H5" i="46" s="1"/>
  <c r="J5" i="43"/>
  <c r="I5" i="44"/>
  <c r="I5" i="45" s="1"/>
  <c r="I7" i="46" s="1"/>
  <c r="K55" i="39" l="1"/>
  <c r="J3" i="44"/>
  <c r="N62" i="39"/>
  <c r="K21" i="43"/>
  <c r="J14" i="43"/>
  <c r="I14" i="44"/>
  <c r="I14" i="45" s="1"/>
  <c r="I16" i="46" s="1"/>
  <c r="J21" i="44"/>
  <c r="J21" i="45" s="1"/>
  <c r="J23" i="46" s="1"/>
  <c r="K73" i="39"/>
  <c r="M66" i="39"/>
  <c r="K72" i="39"/>
  <c r="J20" i="44"/>
  <c r="J19" i="43"/>
  <c r="I19" i="44"/>
  <c r="I19" i="45"/>
  <c r="I21" i="46" s="1"/>
  <c r="J13" i="43"/>
  <c r="I13" i="44"/>
  <c r="I13" i="45" s="1"/>
  <c r="I15" i="46" s="1"/>
  <c r="R63" i="39"/>
  <c r="K5" i="43"/>
  <c r="J5" i="44"/>
  <c r="J5" i="45" s="1"/>
  <c r="J7" i="46" s="1"/>
  <c r="K11" i="43"/>
  <c r="J11" i="44"/>
  <c r="J11" i="45" s="1"/>
  <c r="J13" i="46" s="1"/>
  <c r="L61" i="39"/>
  <c r="J9" i="43"/>
  <c r="I9" i="44"/>
  <c r="I9" i="45" s="1"/>
  <c r="I11" i="46" s="1"/>
  <c r="O71" i="39"/>
  <c r="J22" i="43"/>
  <c r="I22" i="45"/>
  <c r="I24" i="46" s="1"/>
  <c r="Q70" i="39"/>
  <c r="K74" i="39"/>
  <c r="J22" i="44"/>
  <c r="K12" i="43"/>
  <c r="I18" i="43"/>
  <c r="H18" i="44"/>
  <c r="H18" i="45" s="1"/>
  <c r="H20" i="46" s="1"/>
  <c r="J3" i="43"/>
  <c r="I3" i="45"/>
  <c r="I5" i="46" s="1"/>
  <c r="I17" i="43"/>
  <c r="I17" i="44" s="1"/>
  <c r="H17" i="45"/>
  <c r="H19" i="46" s="1"/>
  <c r="K10" i="43"/>
  <c r="J10" i="44"/>
  <c r="J10" i="45" s="1"/>
  <c r="J12" i="46" s="1"/>
  <c r="I4" i="43"/>
  <c r="H4" i="44"/>
  <c r="H4" i="45" s="1"/>
  <c r="H6" i="46" s="1"/>
  <c r="J12" i="44"/>
  <c r="J12" i="45" s="1"/>
  <c r="J14" i="46" s="1"/>
  <c r="K20" i="43"/>
  <c r="J20" i="45"/>
  <c r="J22" i="46" s="1"/>
  <c r="J69" i="39"/>
  <c r="L56" i="39"/>
  <c r="L64" i="39"/>
  <c r="L12" i="43" l="1"/>
  <c r="L55" i="39"/>
  <c r="L11" i="43"/>
  <c r="K11" i="44"/>
  <c r="K11" i="45" s="1"/>
  <c r="K13" i="46" s="1"/>
  <c r="L20" i="43"/>
  <c r="K22" i="43"/>
  <c r="J22" i="45"/>
  <c r="J24" i="46" s="1"/>
  <c r="K13" i="43"/>
  <c r="J13" i="44"/>
  <c r="J13" i="45" s="1"/>
  <c r="J15" i="46" s="1"/>
  <c r="L10" i="43"/>
  <c r="K10" i="44"/>
  <c r="K10" i="45" s="1"/>
  <c r="K12" i="46" s="1"/>
  <c r="P71" i="39"/>
  <c r="K12" i="44"/>
  <c r="K12" i="45" s="1"/>
  <c r="K14" i="46" s="1"/>
  <c r="M61" i="39"/>
  <c r="M64" i="39"/>
  <c r="L12" i="44"/>
  <c r="N66" i="39"/>
  <c r="J18" i="43"/>
  <c r="I18" i="44"/>
  <c r="I18" i="45" s="1"/>
  <c r="I20" i="46" s="1"/>
  <c r="L21" i="43"/>
  <c r="S63" i="39"/>
  <c r="J4" i="43"/>
  <c r="I4" i="44"/>
  <c r="I4" i="45" s="1"/>
  <c r="I6" i="46" s="1"/>
  <c r="K19" i="43"/>
  <c r="J19" i="44"/>
  <c r="J19" i="45" s="1"/>
  <c r="J21" i="46" s="1"/>
  <c r="J17" i="43"/>
  <c r="I17" i="45"/>
  <c r="I19" i="46" s="1"/>
  <c r="K9" i="43"/>
  <c r="J9" i="44"/>
  <c r="J9" i="45" s="1"/>
  <c r="J11" i="46" s="1"/>
  <c r="L72" i="39"/>
  <c r="K20" i="44"/>
  <c r="K20" i="45" s="1"/>
  <c r="K22" i="46" s="1"/>
  <c r="K3" i="43"/>
  <c r="J3" i="45"/>
  <c r="J5" i="46" s="1"/>
  <c r="K21" i="44"/>
  <c r="K21" i="45" s="1"/>
  <c r="K23" i="46" s="1"/>
  <c r="L73" i="39"/>
  <c r="K69" i="39"/>
  <c r="J17" i="44"/>
  <c r="K14" i="43"/>
  <c r="J14" i="44"/>
  <c r="J14" i="45" s="1"/>
  <c r="J16" i="46" s="1"/>
  <c r="L5" i="43"/>
  <c r="K5" i="44"/>
  <c r="K5" i="45"/>
  <c r="K7" i="46" s="1"/>
  <c r="L74" i="39"/>
  <c r="R70" i="39"/>
  <c r="O62" i="39"/>
  <c r="M56" i="39"/>
  <c r="L69" i="39" l="1"/>
  <c r="L21" i="44"/>
  <c r="M73" i="39"/>
  <c r="T63" i="39"/>
  <c r="L22" i="43"/>
  <c r="L3" i="43"/>
  <c r="K3" i="44"/>
  <c r="K3" i="45" s="1"/>
  <c r="K5" i="46" s="1"/>
  <c r="K18" i="43"/>
  <c r="J18" i="44"/>
  <c r="J18" i="45"/>
  <c r="J20" i="46" s="1"/>
  <c r="M20" i="43"/>
  <c r="L20" i="45"/>
  <c r="L22" i="46" s="1"/>
  <c r="K22" i="44"/>
  <c r="K22" i="45" s="1"/>
  <c r="K24" i="46" s="1"/>
  <c r="M11" i="43"/>
  <c r="L11" i="44"/>
  <c r="L11" i="45"/>
  <c r="L13" i="46" s="1"/>
  <c r="M10" i="43"/>
  <c r="L10" i="44"/>
  <c r="L10" i="45" s="1"/>
  <c r="L12" i="46" s="1"/>
  <c r="P62" i="39"/>
  <c r="N64" i="39"/>
  <c r="M55" i="39"/>
  <c r="L3" i="44"/>
  <c r="L19" i="43"/>
  <c r="K19" i="44"/>
  <c r="K19" i="45"/>
  <c r="K21" i="46" s="1"/>
  <c r="L14" i="43"/>
  <c r="K14" i="44"/>
  <c r="K14" i="45" s="1"/>
  <c r="K16" i="46" s="1"/>
  <c r="M72" i="39"/>
  <c r="L20" i="44"/>
  <c r="M74" i="39"/>
  <c r="N61" i="39"/>
  <c r="K4" i="43"/>
  <c r="J4" i="44"/>
  <c r="J4" i="45" s="1"/>
  <c r="J6" i="46" s="1"/>
  <c r="L13" i="43"/>
  <c r="K13" i="44"/>
  <c r="K13" i="45" s="1"/>
  <c r="K15" i="46" s="1"/>
  <c r="M21" i="43"/>
  <c r="L21" i="45"/>
  <c r="L23" i="46" s="1"/>
  <c r="N56" i="39"/>
  <c r="S70" i="39"/>
  <c r="L9" i="43"/>
  <c r="K9" i="45"/>
  <c r="K11" i="46" s="1"/>
  <c r="K9" i="44"/>
  <c r="O66" i="39"/>
  <c r="K17" i="43"/>
  <c r="J17" i="45"/>
  <c r="J19" i="46" s="1"/>
  <c r="M5" i="43"/>
  <c r="L5" i="44"/>
  <c r="L5" i="45"/>
  <c r="L7" i="46" s="1"/>
  <c r="Q71" i="39"/>
  <c r="M12" i="43"/>
  <c r="L12" i="45"/>
  <c r="L14" i="46" s="1"/>
  <c r="T70" i="39" l="1"/>
  <c r="M14" i="43"/>
  <c r="L14" i="44"/>
  <c r="L14" i="45" s="1"/>
  <c r="L16" i="46" s="1"/>
  <c r="M9" i="43"/>
  <c r="L9" i="44"/>
  <c r="L9" i="45" s="1"/>
  <c r="L11" i="46" s="1"/>
  <c r="N20" i="43"/>
  <c r="O56" i="39"/>
  <c r="M19" i="43"/>
  <c r="L19" i="44"/>
  <c r="L19" i="45" s="1"/>
  <c r="L21" i="46" s="1"/>
  <c r="N21" i="43"/>
  <c r="L17" i="43"/>
  <c r="L17" i="44" s="1"/>
  <c r="U63" i="39"/>
  <c r="O61" i="39"/>
  <c r="N10" i="43"/>
  <c r="M10" i="44"/>
  <c r="M10" i="45" s="1"/>
  <c r="M12" i="46" s="1"/>
  <c r="M21" i="44"/>
  <c r="M21" i="45" s="1"/>
  <c r="M23" i="46" s="1"/>
  <c r="N73" i="39"/>
  <c r="N72" i="39"/>
  <c r="M20" i="44"/>
  <c r="M20" i="45" s="1"/>
  <c r="M22" i="46" s="1"/>
  <c r="N11" i="43"/>
  <c r="M11" i="44"/>
  <c r="M11" i="45" s="1"/>
  <c r="M13" i="46" s="1"/>
  <c r="N12" i="43"/>
  <c r="M12" i="45"/>
  <c r="M14" i="46" s="1"/>
  <c r="N55" i="39"/>
  <c r="M12" i="44"/>
  <c r="M13" i="43"/>
  <c r="L13" i="44"/>
  <c r="L13" i="45"/>
  <c r="L15" i="46" s="1"/>
  <c r="Q62" i="39"/>
  <c r="M22" i="43"/>
  <c r="L4" i="43"/>
  <c r="K4" i="44"/>
  <c r="K4" i="45" s="1"/>
  <c r="K6" i="46" s="1"/>
  <c r="P66" i="39"/>
  <c r="N74" i="39"/>
  <c r="M22" i="44"/>
  <c r="L22" i="44"/>
  <c r="L22" i="45" s="1"/>
  <c r="L24" i="46" s="1"/>
  <c r="K17" i="44"/>
  <c r="K17" i="45" s="1"/>
  <c r="K19" i="46" s="1"/>
  <c r="L18" i="43"/>
  <c r="K18" i="44"/>
  <c r="K18" i="45" s="1"/>
  <c r="K20" i="46" s="1"/>
  <c r="R71" i="39"/>
  <c r="M3" i="43"/>
  <c r="L3" i="45"/>
  <c r="L5" i="46" s="1"/>
  <c r="O64" i="39"/>
  <c r="N5" i="43"/>
  <c r="M5" i="44"/>
  <c r="M5" i="45" s="1"/>
  <c r="M7" i="46" s="1"/>
  <c r="M69" i="39"/>
  <c r="O11" i="43" l="1"/>
  <c r="N11" i="44"/>
  <c r="N11" i="45"/>
  <c r="N13" i="46" s="1"/>
  <c r="N69" i="39"/>
  <c r="O12" i="43"/>
  <c r="P56" i="39"/>
  <c r="N21" i="44"/>
  <c r="N21" i="45" s="1"/>
  <c r="N23" i="46" s="1"/>
  <c r="O73" i="39"/>
  <c r="P64" i="39"/>
  <c r="O12" i="44"/>
  <c r="R62" i="39"/>
  <c r="S71" i="39"/>
  <c r="N13" i="43"/>
  <c r="M13" i="44"/>
  <c r="M13" i="45" s="1"/>
  <c r="M15" i="46" s="1"/>
  <c r="V63" i="39"/>
  <c r="O21" i="43"/>
  <c r="O74" i="39"/>
  <c r="O72" i="39"/>
  <c r="N20" i="44"/>
  <c r="N20" i="45" s="1"/>
  <c r="N22" i="46" s="1"/>
  <c r="M4" i="43"/>
  <c r="L4" i="44"/>
  <c r="L4" i="45" s="1"/>
  <c r="L6" i="46" s="1"/>
  <c r="O5" i="43"/>
  <c r="N5" i="44"/>
  <c r="N5" i="45" s="1"/>
  <c r="N7" i="46" s="1"/>
  <c r="N12" i="44"/>
  <c r="N12" i="45" s="1"/>
  <c r="N14" i="46" s="1"/>
  <c r="N22" i="43"/>
  <c r="M22" i="45"/>
  <c r="M24" i="46" s="1"/>
  <c r="O10" i="43"/>
  <c r="N10" i="44"/>
  <c r="N10" i="45" s="1"/>
  <c r="N12" i="46" s="1"/>
  <c r="N3" i="43"/>
  <c r="N3" i="44" s="1"/>
  <c r="P61" i="39"/>
  <c r="N14" i="43"/>
  <c r="M14" i="44"/>
  <c r="M14" i="45" s="1"/>
  <c r="M16" i="46" s="1"/>
  <c r="Q66" i="39"/>
  <c r="N19" i="43"/>
  <c r="M19" i="44"/>
  <c r="M19" i="45" s="1"/>
  <c r="M21" i="46" s="1"/>
  <c r="O20" i="43"/>
  <c r="N9" i="43"/>
  <c r="M9" i="44"/>
  <c r="M9" i="45" s="1"/>
  <c r="M11" i="46" s="1"/>
  <c r="M3" i="44"/>
  <c r="M3" i="45" s="1"/>
  <c r="M5" i="46" s="1"/>
  <c r="M17" i="43"/>
  <c r="M17" i="44" s="1"/>
  <c r="L17" i="45"/>
  <c r="L19" i="46" s="1"/>
  <c r="M18" i="43"/>
  <c r="L18" i="44"/>
  <c r="L18" i="45"/>
  <c r="L20" i="46" s="1"/>
  <c r="O55" i="39"/>
  <c r="U70" i="39"/>
  <c r="P20" i="43" l="1"/>
  <c r="O13" i="43"/>
  <c r="N13" i="44"/>
  <c r="N13" i="45" s="1"/>
  <c r="N15" i="46" s="1"/>
  <c r="O19" i="43"/>
  <c r="N19" i="44"/>
  <c r="N19" i="45" s="1"/>
  <c r="N21" i="46" s="1"/>
  <c r="P5" i="43"/>
  <c r="O5" i="44"/>
  <c r="O5" i="45" s="1"/>
  <c r="O7" i="46" s="1"/>
  <c r="S62" i="39"/>
  <c r="O22" i="43"/>
  <c r="P12" i="43"/>
  <c r="O12" i="45"/>
  <c r="O14" i="46" s="1"/>
  <c r="O3" i="43"/>
  <c r="N3" i="45"/>
  <c r="N5" i="46" s="1"/>
  <c r="T71" i="39"/>
  <c r="O21" i="44"/>
  <c r="O21" i="45" s="1"/>
  <c r="O23" i="46" s="1"/>
  <c r="P73" i="39"/>
  <c r="O14" i="43"/>
  <c r="N14" i="44"/>
  <c r="N14" i="45" s="1"/>
  <c r="N16" i="46" s="1"/>
  <c r="Q61" i="39"/>
  <c r="R66" i="39"/>
  <c r="N4" i="43"/>
  <c r="M4" i="44"/>
  <c r="M4" i="45" s="1"/>
  <c r="M6" i="46" s="1"/>
  <c r="N18" i="43"/>
  <c r="M18" i="44"/>
  <c r="M18" i="45" s="1"/>
  <c r="M20" i="46" s="1"/>
  <c r="P72" i="39"/>
  <c r="O20" i="44"/>
  <c r="O20" i="45" s="1"/>
  <c r="O22" i="46" s="1"/>
  <c r="N17" i="43"/>
  <c r="M17" i="45"/>
  <c r="M19" i="46" s="1"/>
  <c r="N22" i="44"/>
  <c r="N22" i="45" s="1"/>
  <c r="N24" i="46" s="1"/>
  <c r="P21" i="43"/>
  <c r="V70" i="39"/>
  <c r="Q64" i="39"/>
  <c r="P55" i="39"/>
  <c r="O3" i="44"/>
  <c r="Q56" i="39"/>
  <c r="P74" i="39"/>
  <c r="O22" i="44"/>
  <c r="O69" i="39"/>
  <c r="P10" i="43"/>
  <c r="O10" i="44"/>
  <c r="O10" i="45" s="1"/>
  <c r="O12" i="46" s="1"/>
  <c r="W63" i="39"/>
  <c r="O9" i="43"/>
  <c r="N9" i="44"/>
  <c r="N9" i="45" s="1"/>
  <c r="N11" i="46" s="1"/>
  <c r="P11" i="43"/>
  <c r="O11" i="44"/>
  <c r="O11" i="45" s="1"/>
  <c r="O13" i="46" s="1"/>
  <c r="O18" i="43" l="1"/>
  <c r="N18" i="44"/>
  <c r="N18" i="45" s="1"/>
  <c r="N20" i="46" s="1"/>
  <c r="P22" i="43"/>
  <c r="O22" i="45"/>
  <c r="O24" i="46" s="1"/>
  <c r="R64" i="39"/>
  <c r="Q11" i="43"/>
  <c r="P11" i="44"/>
  <c r="P11" i="45" s="1"/>
  <c r="P13" i="46" s="1"/>
  <c r="R61" i="39"/>
  <c r="W70" i="39"/>
  <c r="P14" i="43"/>
  <c r="O14" i="44"/>
  <c r="O14" i="45" s="1"/>
  <c r="O16" i="46" s="1"/>
  <c r="O17" i="43"/>
  <c r="P13" i="43"/>
  <c r="O13" i="44"/>
  <c r="O13" i="45" s="1"/>
  <c r="O15" i="46" s="1"/>
  <c r="Q12" i="43"/>
  <c r="Q12" i="44" s="1"/>
  <c r="P22" i="44"/>
  <c r="Q74" i="39"/>
  <c r="P9" i="43"/>
  <c r="O9" i="44"/>
  <c r="O9" i="45" s="1"/>
  <c r="O11" i="46" s="1"/>
  <c r="P21" i="44"/>
  <c r="P21" i="45" s="1"/>
  <c r="P23" i="46" s="1"/>
  <c r="Q73" i="39"/>
  <c r="P19" i="43"/>
  <c r="O19" i="44"/>
  <c r="O19" i="45" s="1"/>
  <c r="O21" i="46" s="1"/>
  <c r="Q10" i="43"/>
  <c r="P10" i="44"/>
  <c r="P10" i="45" s="1"/>
  <c r="P12" i="46" s="1"/>
  <c r="Q72" i="39"/>
  <c r="P20" i="44"/>
  <c r="P3" i="43"/>
  <c r="O3" i="45"/>
  <c r="O5" i="46" s="1"/>
  <c r="Q20" i="43"/>
  <c r="P20" i="45"/>
  <c r="P22" i="46" s="1"/>
  <c r="P69" i="39"/>
  <c r="R56" i="39"/>
  <c r="O4" i="43"/>
  <c r="N4" i="44"/>
  <c r="N4" i="45" s="1"/>
  <c r="N6" i="46" s="1"/>
  <c r="Q55" i="39"/>
  <c r="P3" i="44"/>
  <c r="T62" i="39"/>
  <c r="P12" i="44"/>
  <c r="P12" i="45" s="1"/>
  <c r="P14" i="46" s="1"/>
  <c r="S66" i="39"/>
  <c r="Q5" i="43"/>
  <c r="P5" i="44"/>
  <c r="P5" i="45" s="1"/>
  <c r="P7" i="46" s="1"/>
  <c r="Q21" i="43"/>
  <c r="X63" i="39"/>
  <c r="U71" i="39"/>
  <c r="N17" i="44"/>
  <c r="N17" i="45" s="1"/>
  <c r="N19" i="46" s="1"/>
  <c r="U62" i="39" l="1"/>
  <c r="R10" i="43"/>
  <c r="Q10" i="44"/>
  <c r="Q10" i="45" s="1"/>
  <c r="Q12" i="46" s="1"/>
  <c r="P17" i="43"/>
  <c r="O17" i="44"/>
  <c r="O17" i="45" s="1"/>
  <c r="O19" i="46" s="1"/>
  <c r="R74" i="39"/>
  <c r="Q21" i="44"/>
  <c r="Q21" i="45" s="1"/>
  <c r="Q23" i="46" s="1"/>
  <c r="R73" i="39"/>
  <c r="R55" i="39"/>
  <c r="Q19" i="43"/>
  <c r="P19" i="44"/>
  <c r="P19" i="45" s="1"/>
  <c r="P21" i="46" s="1"/>
  <c r="P4" i="43"/>
  <c r="O4" i="44"/>
  <c r="O4" i="45" s="1"/>
  <c r="O6" i="46" s="1"/>
  <c r="R11" i="43"/>
  <c r="Q11" i="44"/>
  <c r="Q11" i="45" s="1"/>
  <c r="Q13" i="46" s="1"/>
  <c r="S64" i="39"/>
  <c r="R12" i="43"/>
  <c r="Q12" i="45"/>
  <c r="Q14" i="46" s="1"/>
  <c r="Q3" i="43"/>
  <c r="Q3" i="44" s="1"/>
  <c r="P3" i="45"/>
  <c r="P5" i="46" s="1"/>
  <c r="S56" i="39"/>
  <c r="Y63" i="39"/>
  <c r="R72" i="39"/>
  <c r="Q20" i="44"/>
  <c r="Q20" i="45" s="1"/>
  <c r="Q22" i="46" s="1"/>
  <c r="Q13" i="43"/>
  <c r="P13" i="44"/>
  <c r="P13" i="45"/>
  <c r="P15" i="46" s="1"/>
  <c r="P18" i="43"/>
  <c r="O18" i="44"/>
  <c r="O18" i="45" s="1"/>
  <c r="O20" i="46" s="1"/>
  <c r="Q14" i="43"/>
  <c r="P14" i="44"/>
  <c r="P14" i="45" s="1"/>
  <c r="P16" i="46" s="1"/>
  <c r="X70" i="39"/>
  <c r="S61" i="39"/>
  <c r="V71" i="39"/>
  <c r="Q9" i="43"/>
  <c r="P9" i="44"/>
  <c r="P9" i="45" s="1"/>
  <c r="P11" i="46" s="1"/>
  <c r="Q69" i="39"/>
  <c r="P17" i="44"/>
  <c r="R21" i="43"/>
  <c r="R20" i="43"/>
  <c r="Q22" i="43"/>
  <c r="Q22" i="44" s="1"/>
  <c r="P22" i="45"/>
  <c r="P24" i="46" s="1"/>
  <c r="R5" i="43"/>
  <c r="Q5" i="44"/>
  <c r="Q5" i="45" s="1"/>
  <c r="Q7" i="46" s="1"/>
  <c r="T66" i="39"/>
  <c r="R19" i="43" l="1"/>
  <c r="Q19" i="44"/>
  <c r="Q19" i="45" s="1"/>
  <c r="Q21" i="46" s="1"/>
  <c r="T56" i="39"/>
  <c r="R14" i="43"/>
  <c r="Q14" i="44"/>
  <c r="Q14" i="45" s="1"/>
  <c r="Q16" i="46" s="1"/>
  <c r="T64" i="39"/>
  <c r="W71" i="39"/>
  <c r="U66" i="39"/>
  <c r="R21" i="44"/>
  <c r="R21" i="45" s="1"/>
  <c r="R23" i="46" s="1"/>
  <c r="S73" i="39"/>
  <c r="T61" i="39"/>
  <c r="R3" i="43"/>
  <c r="R3" i="44" s="1"/>
  <c r="Q3" i="45"/>
  <c r="Q5" i="46" s="1"/>
  <c r="S5" i="43"/>
  <c r="R5" i="44"/>
  <c r="R5" i="45" s="1"/>
  <c r="R7" i="46" s="1"/>
  <c r="S12" i="43"/>
  <c r="S12" i="44" s="1"/>
  <c r="Q18" i="43"/>
  <c r="P18" i="44"/>
  <c r="P18" i="45" s="1"/>
  <c r="P20" i="46" s="1"/>
  <c r="S11" i="43"/>
  <c r="R11" i="44"/>
  <c r="R11" i="45" s="1"/>
  <c r="R13" i="46" s="1"/>
  <c r="S10" i="43"/>
  <c r="R10" i="44"/>
  <c r="R10" i="45" s="1"/>
  <c r="R12" i="46" s="1"/>
  <c r="Q4" i="43"/>
  <c r="P4" i="44"/>
  <c r="P4" i="45" s="1"/>
  <c r="P6" i="46" s="1"/>
  <c r="R69" i="39"/>
  <c r="R13" i="43"/>
  <c r="Q13" i="44"/>
  <c r="Q13" i="45" s="1"/>
  <c r="Q15" i="46" s="1"/>
  <c r="S72" i="39"/>
  <c r="R20" i="44"/>
  <c r="R20" i="45" s="1"/>
  <c r="R22" i="46" s="1"/>
  <c r="Z63" i="39"/>
  <c r="S55" i="39"/>
  <c r="S74" i="39"/>
  <c r="Y70" i="39"/>
  <c r="Q17" i="43"/>
  <c r="P17" i="45"/>
  <c r="P19" i="46" s="1"/>
  <c r="R9" i="43"/>
  <c r="Q9" i="44"/>
  <c r="Q9" i="45" s="1"/>
  <c r="Q11" i="46" s="1"/>
  <c r="R22" i="43"/>
  <c r="R22" i="44" s="1"/>
  <c r="Q22" i="45"/>
  <c r="Q24" i="46" s="1"/>
  <c r="R12" i="44"/>
  <c r="R12" i="45" s="1"/>
  <c r="R14" i="46" s="1"/>
  <c r="S20" i="43"/>
  <c r="S21" i="43"/>
  <c r="V62" i="39"/>
  <c r="S9" i="43" l="1"/>
  <c r="R9" i="44"/>
  <c r="R9" i="45" s="1"/>
  <c r="R11" i="46" s="1"/>
  <c r="R4" i="43"/>
  <c r="Q4" i="44"/>
  <c r="Q4" i="45" s="1"/>
  <c r="Q6" i="46" s="1"/>
  <c r="U61" i="39"/>
  <c r="T55" i="39"/>
  <c r="X71" i="39"/>
  <c r="AA63" i="39"/>
  <c r="T12" i="43"/>
  <c r="S12" i="45"/>
  <c r="S14" i="46" s="1"/>
  <c r="S13" i="43"/>
  <c r="R13" i="44"/>
  <c r="R13" i="45" s="1"/>
  <c r="R15" i="46" s="1"/>
  <c r="R17" i="43"/>
  <c r="R17" i="44" s="1"/>
  <c r="T10" i="43"/>
  <c r="S10" i="44"/>
  <c r="S10" i="45" s="1"/>
  <c r="S12" i="46" s="1"/>
  <c r="S21" i="44"/>
  <c r="S21" i="45" s="1"/>
  <c r="S23" i="46" s="1"/>
  <c r="T73" i="39"/>
  <c r="T74" i="39"/>
  <c r="U56" i="39"/>
  <c r="W62" i="39"/>
  <c r="T11" i="43"/>
  <c r="S11" i="44"/>
  <c r="S11" i="45" s="1"/>
  <c r="S13" i="46" s="1"/>
  <c r="T21" i="43"/>
  <c r="U64" i="39"/>
  <c r="T72" i="39"/>
  <c r="S20" i="44"/>
  <c r="S69" i="39"/>
  <c r="V66" i="39"/>
  <c r="R18" i="43"/>
  <c r="Q18" i="44"/>
  <c r="Q18" i="45" s="1"/>
  <c r="Q20" i="46" s="1"/>
  <c r="T20" i="43"/>
  <c r="S20" i="45"/>
  <c r="S22" i="46" s="1"/>
  <c r="S14" i="43"/>
  <c r="R14" i="44"/>
  <c r="R14" i="45" s="1"/>
  <c r="R16" i="46" s="1"/>
  <c r="S22" i="43"/>
  <c r="R22" i="45"/>
  <c r="R24" i="46" s="1"/>
  <c r="Q17" i="44"/>
  <c r="Q17" i="45" s="1"/>
  <c r="Q19" i="46" s="1"/>
  <c r="T5" i="43"/>
  <c r="S5" i="44"/>
  <c r="S5" i="45" s="1"/>
  <c r="S7" i="46" s="1"/>
  <c r="S19" i="43"/>
  <c r="R19" i="44"/>
  <c r="R19" i="45" s="1"/>
  <c r="R21" i="46" s="1"/>
  <c r="S3" i="43"/>
  <c r="R3" i="45"/>
  <c r="R5" i="46" s="1"/>
  <c r="Z70" i="39"/>
  <c r="T14" i="43" l="1"/>
  <c r="S14" i="44"/>
  <c r="S14" i="45" s="1"/>
  <c r="S16" i="46" s="1"/>
  <c r="X62" i="39"/>
  <c r="T3" i="43"/>
  <c r="T22" i="43"/>
  <c r="AB63" i="39"/>
  <c r="Y71" i="39"/>
  <c r="S3" i="44"/>
  <c r="S3" i="45" s="1"/>
  <c r="S5" i="46" s="1"/>
  <c r="S22" i="44"/>
  <c r="S22" i="45" s="1"/>
  <c r="S24" i="46" s="1"/>
  <c r="S18" i="43"/>
  <c r="R18" i="44"/>
  <c r="R18" i="45" s="1"/>
  <c r="R20" i="46" s="1"/>
  <c r="V61" i="39"/>
  <c r="W66" i="39"/>
  <c r="T19" i="43"/>
  <c r="S19" i="44"/>
  <c r="S19" i="45" s="1"/>
  <c r="S21" i="46" s="1"/>
  <c r="T69" i="39"/>
  <c r="S17" i="44"/>
  <c r="U10" i="43"/>
  <c r="T10" i="44"/>
  <c r="T10" i="45" s="1"/>
  <c r="T12" i="46" s="1"/>
  <c r="U12" i="43"/>
  <c r="U12" i="44" s="1"/>
  <c r="U5" i="43"/>
  <c r="T5" i="44"/>
  <c r="T5" i="45" s="1"/>
  <c r="T7" i="46" s="1"/>
  <c r="T12" i="44"/>
  <c r="T12" i="45" s="1"/>
  <c r="T14" i="46" s="1"/>
  <c r="S17" i="43"/>
  <c r="R17" i="45"/>
  <c r="R19" i="46" s="1"/>
  <c r="T13" i="43"/>
  <c r="S13" i="44"/>
  <c r="S13" i="45" s="1"/>
  <c r="S15" i="46" s="1"/>
  <c r="S4" i="43"/>
  <c r="R4" i="44"/>
  <c r="R4" i="45" s="1"/>
  <c r="R6" i="46" s="1"/>
  <c r="U72" i="39"/>
  <c r="T20" i="44"/>
  <c r="T20" i="45" s="1"/>
  <c r="T22" i="46" s="1"/>
  <c r="V64" i="39"/>
  <c r="T9" i="43"/>
  <c r="S9" i="44"/>
  <c r="S9" i="45" s="1"/>
  <c r="S11" i="46" s="1"/>
  <c r="U21" i="43"/>
  <c r="T21" i="45"/>
  <c r="T23" i="46" s="1"/>
  <c r="U11" i="43"/>
  <c r="T11" i="44"/>
  <c r="T11" i="45" s="1"/>
  <c r="T13" i="46" s="1"/>
  <c r="U20" i="43"/>
  <c r="AA70" i="39"/>
  <c r="V56" i="39"/>
  <c r="T22" i="44"/>
  <c r="U74" i="39"/>
  <c r="U55" i="39"/>
  <c r="T3" i="44"/>
  <c r="T21" i="44"/>
  <c r="U73" i="39"/>
  <c r="V21" i="43" l="1"/>
  <c r="T18" i="43"/>
  <c r="S18" i="44"/>
  <c r="S18" i="45" s="1"/>
  <c r="S20" i="46" s="1"/>
  <c r="V5" i="43"/>
  <c r="U5" i="44"/>
  <c r="U5" i="45" s="1"/>
  <c r="U7" i="46" s="1"/>
  <c r="U9" i="43"/>
  <c r="T9" i="44"/>
  <c r="T9" i="45" s="1"/>
  <c r="T11" i="46" s="1"/>
  <c r="Z71" i="39"/>
  <c r="W64" i="39"/>
  <c r="U3" i="43"/>
  <c r="U3" i="44" s="1"/>
  <c r="T3" i="45"/>
  <c r="T5" i="46" s="1"/>
  <c r="V73" i="39"/>
  <c r="U21" i="44"/>
  <c r="U21" i="45" s="1"/>
  <c r="U23" i="46" s="1"/>
  <c r="V72" i="39"/>
  <c r="U20" i="44"/>
  <c r="U20" i="45" s="1"/>
  <c r="U22" i="46" s="1"/>
  <c r="W56" i="39"/>
  <c r="AB70" i="39"/>
  <c r="U19" i="43"/>
  <c r="T19" i="44"/>
  <c r="T19" i="45" s="1"/>
  <c r="T21" i="46" s="1"/>
  <c r="V10" i="43"/>
  <c r="U10" i="45"/>
  <c r="U12" i="46" s="1"/>
  <c r="U10" i="44"/>
  <c r="V20" i="43"/>
  <c r="X66" i="39"/>
  <c r="T4" i="43"/>
  <c r="S4" i="44"/>
  <c r="S4" i="45" s="1"/>
  <c r="S6" i="46" s="1"/>
  <c r="U13" i="43"/>
  <c r="T13" i="44"/>
  <c r="T13" i="45"/>
  <c r="T15" i="46" s="1"/>
  <c r="U14" i="43"/>
  <c r="T14" i="44"/>
  <c r="T14" i="45" s="1"/>
  <c r="T16" i="46" s="1"/>
  <c r="V12" i="43"/>
  <c r="V12" i="44" s="1"/>
  <c r="U12" i="45"/>
  <c r="U14" i="46" s="1"/>
  <c r="V55" i="39"/>
  <c r="V74" i="39"/>
  <c r="U22" i="43"/>
  <c r="U22" i="44" s="1"/>
  <c r="T22" i="45"/>
  <c r="T24" i="46" s="1"/>
  <c r="U69" i="39"/>
  <c r="Y62" i="39"/>
  <c r="T17" i="43"/>
  <c r="S17" i="45"/>
  <c r="S19" i="46" s="1"/>
  <c r="V11" i="43"/>
  <c r="U11" i="44"/>
  <c r="U11" i="45" s="1"/>
  <c r="U13" i="46" s="1"/>
  <c r="W61" i="39"/>
  <c r="W20" i="43" l="1"/>
  <c r="X64" i="39"/>
  <c r="V3" i="43"/>
  <c r="U3" i="45"/>
  <c r="U5" i="46" s="1"/>
  <c r="V22" i="43"/>
  <c r="U22" i="45"/>
  <c r="U24" i="46" s="1"/>
  <c r="U17" i="43"/>
  <c r="U17" i="44" s="1"/>
  <c r="X56" i="39"/>
  <c r="W74" i="39"/>
  <c r="V22" i="44"/>
  <c r="V19" i="43"/>
  <c r="U19" i="44"/>
  <c r="U19" i="45" s="1"/>
  <c r="U21" i="46" s="1"/>
  <c r="V13" i="43"/>
  <c r="U13" i="44"/>
  <c r="U13" i="45" s="1"/>
  <c r="U15" i="46" s="1"/>
  <c r="V14" i="43"/>
  <c r="U14" i="44"/>
  <c r="U14" i="45" s="1"/>
  <c r="U16" i="46" s="1"/>
  <c r="W72" i="39"/>
  <c r="V20" i="44"/>
  <c r="V20" i="45" s="1"/>
  <c r="V22" i="46" s="1"/>
  <c r="U18" i="43"/>
  <c r="T18" i="44"/>
  <c r="T18" i="45" s="1"/>
  <c r="T20" i="46" s="1"/>
  <c r="W10" i="43"/>
  <c r="V10" i="44"/>
  <c r="V10" i="45" s="1"/>
  <c r="V12" i="46" s="1"/>
  <c r="W11" i="43"/>
  <c r="V11" i="44"/>
  <c r="V11" i="45" s="1"/>
  <c r="V13" i="46" s="1"/>
  <c r="Z62" i="39"/>
  <c r="Y66" i="39"/>
  <c r="X61" i="39"/>
  <c r="V9" i="43"/>
  <c r="U9" i="44"/>
  <c r="U9" i="45" s="1"/>
  <c r="U11" i="46" s="1"/>
  <c r="W5" i="43"/>
  <c r="V5" i="44"/>
  <c r="V5" i="45"/>
  <c r="V7" i="46" s="1"/>
  <c r="T17" i="44"/>
  <c r="T17" i="45" s="1"/>
  <c r="T19" i="46" s="1"/>
  <c r="U4" i="43"/>
  <c r="T4" i="44"/>
  <c r="T4" i="45" s="1"/>
  <c r="T6" i="46" s="1"/>
  <c r="V21" i="44"/>
  <c r="V21" i="45" s="1"/>
  <c r="V23" i="46" s="1"/>
  <c r="W73" i="39"/>
  <c r="W55" i="39"/>
  <c r="AA71" i="39"/>
  <c r="W12" i="43"/>
  <c r="V12" i="45"/>
  <c r="V14" i="46" s="1"/>
  <c r="V69" i="39"/>
  <c r="W21" i="43"/>
  <c r="W19" i="43" l="1"/>
  <c r="V19" i="44"/>
  <c r="V19" i="45" s="1"/>
  <c r="V21" i="46" s="1"/>
  <c r="X72" i="39"/>
  <c r="W20" i="44"/>
  <c r="V4" i="43"/>
  <c r="U4" i="45"/>
  <c r="U6" i="46" s="1"/>
  <c r="U4" i="44"/>
  <c r="X10" i="43"/>
  <c r="W10" i="44"/>
  <c r="W10" i="45" s="1"/>
  <c r="W12" i="46" s="1"/>
  <c r="X5" i="43"/>
  <c r="W5" i="44"/>
  <c r="W5" i="45" s="1"/>
  <c r="W7" i="46" s="1"/>
  <c r="W22" i="43"/>
  <c r="V22" i="45"/>
  <c r="V24" i="46" s="1"/>
  <c r="W9" i="43"/>
  <c r="V9" i="44"/>
  <c r="V9" i="45" s="1"/>
  <c r="V11" i="46" s="1"/>
  <c r="X12" i="43"/>
  <c r="X12" i="44" s="1"/>
  <c r="W14" i="43"/>
  <c r="V14" i="44"/>
  <c r="V14" i="45" s="1"/>
  <c r="V16" i="46" s="1"/>
  <c r="W12" i="44"/>
  <c r="W12" i="45" s="1"/>
  <c r="W14" i="46" s="1"/>
  <c r="X11" i="43"/>
  <c r="W11" i="44"/>
  <c r="W11" i="45" s="1"/>
  <c r="W13" i="46" s="1"/>
  <c r="V18" i="43"/>
  <c r="U18" i="44"/>
  <c r="U18" i="45" s="1"/>
  <c r="U20" i="46" s="1"/>
  <c r="W3" i="43"/>
  <c r="Z66" i="39"/>
  <c r="AB71" i="39"/>
  <c r="X74" i="39"/>
  <c r="W69" i="39"/>
  <c r="Y61" i="39"/>
  <c r="Y64" i="39"/>
  <c r="V3" i="44"/>
  <c r="V3" i="45" s="1"/>
  <c r="V5" i="46" s="1"/>
  <c r="AA62" i="39"/>
  <c r="W13" i="43"/>
  <c r="V13" i="44"/>
  <c r="V13" i="45" s="1"/>
  <c r="V15" i="46" s="1"/>
  <c r="W21" i="44"/>
  <c r="W21" i="45" s="1"/>
  <c r="W23" i="46" s="1"/>
  <c r="X73" i="39"/>
  <c r="Y56" i="39"/>
  <c r="V17" i="43"/>
  <c r="V17" i="44" s="1"/>
  <c r="U17" i="45"/>
  <c r="U19" i="46" s="1"/>
  <c r="X21" i="43"/>
  <c r="X55" i="39"/>
  <c r="X20" i="43"/>
  <c r="W20" i="45"/>
  <c r="W22" i="46" s="1"/>
  <c r="Z56" i="39" l="1"/>
  <c r="X3" i="43"/>
  <c r="X22" i="43"/>
  <c r="X13" i="43"/>
  <c r="W13" i="44"/>
  <c r="W13" i="45" s="1"/>
  <c r="W15" i="46" s="1"/>
  <c r="AB62" i="39"/>
  <c r="W22" i="44"/>
  <c r="W22" i="45" s="1"/>
  <c r="W24" i="46" s="1"/>
  <c r="Y12" i="43"/>
  <c r="X12" i="45"/>
  <c r="X14" i="46" s="1"/>
  <c r="Y72" i="39"/>
  <c r="X20" i="44"/>
  <c r="X20" i="45" s="1"/>
  <c r="X22" i="46" s="1"/>
  <c r="W18" i="43"/>
  <c r="V18" i="44"/>
  <c r="V18" i="45" s="1"/>
  <c r="V20" i="46" s="1"/>
  <c r="Y5" i="43"/>
  <c r="X5" i="44"/>
  <c r="X5" i="45" s="1"/>
  <c r="X7" i="46" s="1"/>
  <c r="Y10" i="43"/>
  <c r="X10" i="44"/>
  <c r="X10" i="45" s="1"/>
  <c r="X12" i="46" s="1"/>
  <c r="X14" i="43"/>
  <c r="W14" i="44"/>
  <c r="W14" i="45" s="1"/>
  <c r="W16" i="46" s="1"/>
  <c r="X22" i="44"/>
  <c r="Y74" i="39"/>
  <c r="X21" i="44"/>
  <c r="X21" i="45" s="1"/>
  <c r="X23" i="46" s="1"/>
  <c r="Y73" i="39"/>
  <c r="Y20" i="43"/>
  <c r="Z61" i="39"/>
  <c r="W17" i="43"/>
  <c r="V17" i="45"/>
  <c r="V19" i="46" s="1"/>
  <c r="X19" i="43"/>
  <c r="W19" i="44"/>
  <c r="W19" i="45" s="1"/>
  <c r="W21" i="46" s="1"/>
  <c r="Y11" i="43"/>
  <c r="X11" i="44"/>
  <c r="X11" i="45" s="1"/>
  <c r="X13" i="46" s="1"/>
  <c r="Z64" i="39"/>
  <c r="W3" i="44"/>
  <c r="W3" i="45" s="1"/>
  <c r="W5" i="46" s="1"/>
  <c r="Y55" i="39"/>
  <c r="X3" i="44"/>
  <c r="W4" i="43"/>
  <c r="V4" i="44"/>
  <c r="V4" i="45" s="1"/>
  <c r="V6" i="46" s="1"/>
  <c r="X69" i="39"/>
  <c r="W17" i="44"/>
  <c r="Y21" i="43"/>
  <c r="AA66" i="39"/>
  <c r="X9" i="43"/>
  <c r="W9" i="44"/>
  <c r="W9" i="45" s="1"/>
  <c r="W11" i="46" s="1"/>
  <c r="Y14" i="43" l="1"/>
  <c r="X14" i="44"/>
  <c r="X14" i="45" s="1"/>
  <c r="X16" i="46" s="1"/>
  <c r="Y21" i="44"/>
  <c r="Y21" i="45" s="1"/>
  <c r="Y23" i="46" s="1"/>
  <c r="Z73" i="39"/>
  <c r="Y13" i="43"/>
  <c r="X13" i="44"/>
  <c r="X13" i="45" s="1"/>
  <c r="X15" i="46" s="1"/>
  <c r="Y19" i="43"/>
  <c r="X19" i="44"/>
  <c r="X19" i="45" s="1"/>
  <c r="X21" i="46" s="1"/>
  <c r="AB66" i="39"/>
  <c r="AA64" i="39"/>
  <c r="Z10" i="43"/>
  <c r="Y10" i="44"/>
  <c r="Y10" i="45" s="1"/>
  <c r="Y12" i="46" s="1"/>
  <c r="Z21" i="43"/>
  <c r="Z5" i="43"/>
  <c r="Y5" i="44"/>
  <c r="Y5" i="45"/>
  <c r="Y7" i="46" s="1"/>
  <c r="Y3" i="43"/>
  <c r="X3" i="45"/>
  <c r="X5" i="46" s="1"/>
  <c r="Y9" i="43"/>
  <c r="X9" i="44"/>
  <c r="X9" i="45" s="1"/>
  <c r="X11" i="46" s="1"/>
  <c r="X18" i="43"/>
  <c r="W18" i="44"/>
  <c r="W18" i="45" s="1"/>
  <c r="W20" i="46" s="1"/>
  <c r="Z20" i="43"/>
  <c r="Z55" i="39"/>
  <c r="Z11" i="43"/>
  <c r="Y11" i="44"/>
  <c r="Y11" i="45" s="1"/>
  <c r="Y13" i="46" s="1"/>
  <c r="Y22" i="43"/>
  <c r="X22" i="45"/>
  <c r="X24" i="46" s="1"/>
  <c r="AA61" i="39"/>
  <c r="X4" i="43"/>
  <c r="W4" i="44"/>
  <c r="W4" i="45" s="1"/>
  <c r="W6" i="46" s="1"/>
  <c r="Z72" i="39"/>
  <c r="Y20" i="44"/>
  <c r="Y20" i="45" s="1"/>
  <c r="Y22" i="46" s="1"/>
  <c r="Z74" i="39"/>
  <c r="Y22" i="44"/>
  <c r="Z12" i="43"/>
  <c r="Z12" i="44" s="1"/>
  <c r="Y12" i="44"/>
  <c r="Y12" i="45" s="1"/>
  <c r="Y14" i="46" s="1"/>
  <c r="X17" i="43"/>
  <c r="X17" i="44" s="1"/>
  <c r="W17" i="45"/>
  <c r="W19" i="46" s="1"/>
  <c r="Y69" i="39"/>
  <c r="AA56" i="39"/>
  <c r="Z9" i="43" l="1"/>
  <c r="Y9" i="44"/>
  <c r="Y9" i="45" s="1"/>
  <c r="Y11" i="46" s="1"/>
  <c r="Z22" i="43"/>
  <c r="Y22" i="45"/>
  <c r="Y24" i="46" s="1"/>
  <c r="AB56" i="39"/>
  <c r="AA5" i="43"/>
  <c r="Z5" i="44"/>
  <c r="Z5" i="45" s="1"/>
  <c r="Z7" i="46" s="1"/>
  <c r="AA20" i="43"/>
  <c r="Z20" i="45"/>
  <c r="Z22" i="46" s="1"/>
  <c r="AB64" i="39"/>
  <c r="Y4" i="43"/>
  <c r="X4" i="44"/>
  <c r="X4" i="45" s="1"/>
  <c r="X6" i="46" s="1"/>
  <c r="Z19" i="43"/>
  <c r="Y19" i="44"/>
  <c r="Y19" i="45" s="1"/>
  <c r="Y21" i="46" s="1"/>
  <c r="Z69" i="39"/>
  <c r="Y17" i="44"/>
  <c r="AA12" i="43"/>
  <c r="AA12" i="44" s="1"/>
  <c r="Z12" i="45"/>
  <c r="Z14" i="46" s="1"/>
  <c r="AA72" i="39"/>
  <c r="Z20" i="44"/>
  <c r="Y18" i="43"/>
  <c r="X18" i="44"/>
  <c r="X18" i="45" s="1"/>
  <c r="X20" i="46" s="1"/>
  <c r="Z21" i="44"/>
  <c r="Z21" i="45" s="1"/>
  <c r="Z23" i="46" s="1"/>
  <c r="AA73" i="39"/>
  <c r="AA11" i="43"/>
  <c r="Z11" i="44"/>
  <c r="Z11" i="45" s="1"/>
  <c r="Z13" i="46" s="1"/>
  <c r="Z14" i="43"/>
  <c r="Y14" i="44"/>
  <c r="Y14" i="45" s="1"/>
  <c r="Y16" i="46" s="1"/>
  <c r="AA10" i="43"/>
  <c r="Z10" i="44"/>
  <c r="Z10" i="45" s="1"/>
  <c r="Z12" i="46" s="1"/>
  <c r="Z22" i="44"/>
  <c r="AA74" i="39"/>
  <c r="AA21" i="43"/>
  <c r="AB61" i="39"/>
  <c r="Z3" i="43"/>
  <c r="Y3" i="45"/>
  <c r="Y5" i="46" s="1"/>
  <c r="Z13" i="43"/>
  <c r="Y13" i="44"/>
  <c r="Y13" i="45" s="1"/>
  <c r="Y15" i="46" s="1"/>
  <c r="X19" i="46"/>
  <c r="Y17" i="43"/>
  <c r="X17" i="45"/>
  <c r="Y3" i="44"/>
  <c r="AA55" i="39"/>
  <c r="AA3" i="43" l="1"/>
  <c r="AB72" i="39"/>
  <c r="AA20" i="44"/>
  <c r="AB74" i="39"/>
  <c r="AA21" i="44"/>
  <c r="AA21" i="45" s="1"/>
  <c r="AA23" i="46" s="1"/>
  <c r="AB73" i="39"/>
  <c r="AB20" i="43"/>
  <c r="AA20" i="45"/>
  <c r="AA22" i="46" s="1"/>
  <c r="AA69" i="39"/>
  <c r="Z17" i="44"/>
  <c r="Z4" i="43"/>
  <c r="Y4" i="44"/>
  <c r="Y4" i="45" s="1"/>
  <c r="Y6" i="46" s="1"/>
  <c r="AA13" i="43"/>
  <c r="Z13" i="44"/>
  <c r="Z13" i="45" s="1"/>
  <c r="Z15" i="46" s="1"/>
  <c r="AB12" i="44"/>
  <c r="AA22" i="43"/>
  <c r="AA22" i="44" s="1"/>
  <c r="Z22" i="45"/>
  <c r="Z24" i="46" s="1"/>
  <c r="Z3" i="44"/>
  <c r="Z3" i="45" s="1"/>
  <c r="Z5" i="46" s="1"/>
  <c r="AB55" i="39"/>
  <c r="AA3" i="44"/>
  <c r="AB10" i="43"/>
  <c r="AA10" i="44"/>
  <c r="AA10" i="45" s="1"/>
  <c r="AA12" i="46" s="1"/>
  <c r="Z18" i="43"/>
  <c r="Y18" i="44"/>
  <c r="Y18" i="45" s="1"/>
  <c r="Y20" i="46" s="1"/>
  <c r="AB5" i="43"/>
  <c r="AA5" i="44"/>
  <c r="AA5" i="45" s="1"/>
  <c r="AA7" i="46" s="1"/>
  <c r="AB21" i="43"/>
  <c r="AB12" i="43"/>
  <c r="AA12" i="45"/>
  <c r="AA14" i="46" s="1"/>
  <c r="Z17" i="43"/>
  <c r="Y17" i="45"/>
  <c r="Y19" i="46" s="1"/>
  <c r="AA19" i="43"/>
  <c r="Z19" i="44"/>
  <c r="Z19" i="45" s="1"/>
  <c r="Z21" i="46" s="1"/>
  <c r="AA9" i="43"/>
  <c r="Z9" i="44"/>
  <c r="Z9" i="45" s="1"/>
  <c r="Z11" i="46" s="1"/>
  <c r="AB11" i="43"/>
  <c r="AA11" i="44"/>
  <c r="AA11" i="45" s="1"/>
  <c r="AA13" i="46" s="1"/>
  <c r="AA14" i="43"/>
  <c r="Z14" i="44"/>
  <c r="Z14" i="45" s="1"/>
  <c r="Z16" i="46" s="1"/>
  <c r="AB11" i="44" l="1"/>
  <c r="AB11" i="45" s="1"/>
  <c r="AB13" i="46" s="1"/>
  <c r="AC13" i="46" s="1"/>
  <c r="AB19" i="43"/>
  <c r="AA19" i="44"/>
  <c r="AA19" i="45" s="1"/>
  <c r="AA21" i="46" s="1"/>
  <c r="AB13" i="43"/>
  <c r="AA13" i="44"/>
  <c r="AA13" i="45" s="1"/>
  <c r="AA15" i="46" s="1"/>
  <c r="AB5" i="44"/>
  <c r="AB5" i="45" s="1"/>
  <c r="AB7" i="46" s="1"/>
  <c r="AC7" i="46" s="1"/>
  <c r="AB3" i="44"/>
  <c r="AB21" i="44"/>
  <c r="AB21" i="45" s="1"/>
  <c r="AB23" i="46" s="1"/>
  <c r="AC23" i="46" s="1"/>
  <c r="AA17" i="43"/>
  <c r="Z17" i="45"/>
  <c r="Z19" i="46" s="1"/>
  <c r="AB20" i="44"/>
  <c r="AB20" i="45" s="1"/>
  <c r="AB22" i="46" s="1"/>
  <c r="AC22" i="46" s="1"/>
  <c r="AB9" i="43"/>
  <c r="AA9" i="44"/>
  <c r="AA9" i="45" s="1"/>
  <c r="AA11" i="46" s="1"/>
  <c r="AB12" i="45"/>
  <c r="AB14" i="46" s="1"/>
  <c r="AC14" i="46" s="1"/>
  <c r="AB22" i="43"/>
  <c r="AA22" i="45"/>
  <c r="AA24" i="46" s="1"/>
  <c r="AB14" i="43"/>
  <c r="AA14" i="44"/>
  <c r="AA14" i="45" s="1"/>
  <c r="AA16" i="46" s="1"/>
  <c r="AA4" i="43"/>
  <c r="Z4" i="44"/>
  <c r="Z4" i="45" s="1"/>
  <c r="Z6" i="46" s="1"/>
  <c r="AA18" i="43"/>
  <c r="Z18" i="44"/>
  <c r="Z18" i="45" s="1"/>
  <c r="Z20" i="46" s="1"/>
  <c r="AB69" i="39"/>
  <c r="AB10" i="44"/>
  <c r="AB10" i="45" s="1"/>
  <c r="AB12" i="46" s="1"/>
  <c r="AC12" i="46" s="1"/>
  <c r="AB3" i="43"/>
  <c r="AA3" i="45"/>
  <c r="AA5" i="46" s="1"/>
  <c r="AB17" i="43" l="1"/>
  <c r="AB18" i="43"/>
  <c r="AA18" i="44"/>
  <c r="AA18" i="45" s="1"/>
  <c r="AA20" i="46" s="1"/>
  <c r="AB14" i="44"/>
  <c r="AB14" i="45" s="1"/>
  <c r="AB16" i="46" s="1"/>
  <c r="AC16" i="46" s="1"/>
  <c r="AB13" i="44"/>
  <c r="AB13" i="45" s="1"/>
  <c r="AB15" i="46" s="1"/>
  <c r="AC15" i="46" s="1"/>
  <c r="AB17" i="44"/>
  <c r="AB4" i="43"/>
  <c r="AA4" i="44"/>
  <c r="AA4" i="45" s="1"/>
  <c r="AA6" i="46" s="1"/>
  <c r="AB3" i="45"/>
  <c r="AB5" i="46" s="1"/>
  <c r="AC5" i="46" s="1"/>
  <c r="AB19" i="44"/>
  <c r="AB19" i="45" s="1"/>
  <c r="AB21" i="46" s="1"/>
  <c r="AC21" i="46" s="1"/>
  <c r="AB22" i="44"/>
  <c r="AB22" i="45" s="1"/>
  <c r="AB24" i="46" s="1"/>
  <c r="AC24" i="46" s="1"/>
  <c r="AB9" i="44"/>
  <c r="AB9" i="45" s="1"/>
  <c r="AB11" i="46" s="1"/>
  <c r="AC11" i="46" s="1"/>
  <c r="AA17" i="44"/>
  <c r="AA17" i="45" s="1"/>
  <c r="AA19" i="46" s="1"/>
  <c r="AB18" i="44" l="1"/>
  <c r="AB18" i="45" s="1"/>
  <c r="AB20" i="46" s="1"/>
  <c r="AC20" i="46" s="1"/>
  <c r="AB4" i="44"/>
  <c r="AB4" i="45" s="1"/>
  <c r="AB6" i="46" s="1"/>
  <c r="AC6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<sst xmlns="http://schemas.openxmlformats.org/spreadsheetml/2006/main" count="83514" uniqueCount="6653">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</sst>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399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OH</v>
      </c>
    </row>
    <row r="3" spans="1:3" x14ac:dyDescent="0.25">
      <c r="A3" s="3" t="s">
        <v>3</v>
      </c>
      <c r="B3" t="str">
        <f>IFERROR(INDEX(Geography!A:A, MATCH($B$2, Geography!B:B, 0)), "")</f>
        <v>39</v>
      </c>
    </row>
    <row r="4" spans="1:3" x14ac:dyDescent="0.25">
      <c r="A4" s="3" t="s">
        <v>4</v>
      </c>
      <c r="B4">
        <f>IFERROR(INDEX(Geography!D:D, MATCH($B$2, Geography!B:B, 0)), "")</f>
        <v>3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1795099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15147385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1185463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36799529500000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310521392500000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24301991500000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2082466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3031237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3639689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2159517242000000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3143392769000000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3774357493000000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36593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212239400000000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606600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3.3090594421305457E-2</v>
      </c>
    </row>
    <row r="6" spans="1:4" x14ac:dyDescent="0.25">
      <c r="A6" s="4" t="s">
        <v>4525</v>
      </c>
      <c r="B6" s="18">
        <f>IFERROR(NG_calcs!$B$3/NG_calcs!$B$8, VLOOKUP("zero_test", Keys!$B:$C, 2, FALSE))</f>
        <v>5.5201320315204819E-2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4.4167017062954589E-2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588705454284896.5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348228206926189.81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123962208517985.97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24080071523219.633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263999760075808.44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60383923362107.281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107500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1720000000000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187420000000000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187420000000000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36593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33252.310838906174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39071.13814473946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39493.691226908559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40251.088551943321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48525.278779050517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61264.705016663356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64712.970765190141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65674.214416561823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65415.126058840404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66667.601823037374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68593.965759562125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71356.067328786783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74837.607517270299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77475.172226268522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80112.575408859164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83135.057547065706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83383.646688295921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83816.698986956239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84005.20030457525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83700.076920700099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84885.196172945754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87107.476488114946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91107.516444856432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93928.413626431837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96205.128340947718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1.0340419144198612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1.0141591178389056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1.0677216447063498</v>
      </c>
      <c r="F70" s="18">
        <f t="shared" si="16"/>
        <v>1.0792690194001191</v>
      </c>
      <c r="G70" s="18">
        <f t="shared" si="16"/>
        <v>1.0999668939945706</v>
      </c>
      <c r="H70" s="18">
        <f t="shared" si="16"/>
        <v>1.3260809110772693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1.7947206956675272</v>
      </c>
      <c r="L70" s="18">
        <f t="shared" si="16"/>
        <v>1.7876404246396962</v>
      </c>
      <c r="M70" s="18">
        <f t="shared" si="16"/>
        <v>1.8218676201196233</v>
      </c>
      <c r="N70" s="18">
        <f t="shared" si="16"/>
        <v>1.8745105828864026</v>
      </c>
      <c r="O70" s="18">
        <f t="shared" si="16"/>
        <v>1.9499922752654002</v>
      </c>
      <c r="P70" s="18">
        <f t="shared" si="16"/>
        <v>2.0451345207353948</v>
      </c>
      <c r="Q70" s="18">
        <f t="shared" si="16"/>
        <v>2.117212915756252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2.2956631132887511</v>
      </c>
      <c r="W70" s="18">
        <f t="shared" si="16"/>
        <v>2.2873248140546036</v>
      </c>
      <c r="X70" s="18">
        <f t="shared" si="16"/>
        <v>2.3197113156326554</v>
      </c>
      <c r="Y70" s="18">
        <f t="shared" si="16"/>
        <v>2.3804409719923196</v>
      </c>
      <c r="Z70" s="18">
        <f t="shared" si="16"/>
        <v>2.4897525877860911</v>
      </c>
      <c r="AA70" s="18">
        <f t="shared" si="16"/>
        <v>2.5668410249619282</v>
      </c>
      <c r="AB70" s="18">
        <f t="shared" si="16"/>
        <v>2.6290582444988857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Ohio</v>
      </c>
    </row>
    <row r="3" spans="1:33" x14ac:dyDescent="0.25">
      <c r="A3" s="3" t="s">
        <v>6638</v>
      </c>
      <c r="B3" s="4" t="str">
        <f>About!$B$2</f>
        <v>OH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OH|electricity|production</v>
      </c>
      <c r="AG10">
        <f>IFERROR(MATCH(AF10, EPS_run_raw!$D$2:$D$3025, 0), VLOOKUP("zero_test", Keys!$B:$C, 2, FALSE))</f>
        <v>2017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36799500000000</v>
      </c>
      <c r="D11" s="17">
        <f>IF($AG11=VLOOKUP("zero_test", Keys!$B:$C, 2, FALSE), VLOOKUP("zero_test", Keys!$B:$C, 2, FALSE), INDEX(EPS_run_raw!$E$2:$AD$3025, $AG11, D$9))</f>
        <v>36800400000000</v>
      </c>
      <c r="E11" s="17">
        <f>IF($AG11=VLOOKUP("zero_test", Keys!$B:$C, 2, FALSE), VLOOKUP("zero_test", Keys!$B:$C, 2, FALSE), INDEX(EPS_run_raw!$E$2:$AD$3025, $AG11, E$9))</f>
        <v>32381500000000</v>
      </c>
      <c r="F11" s="17">
        <f>IF($AG11=VLOOKUP("zero_test", Keys!$B:$C, 2, FALSE), VLOOKUP("zero_test", Keys!$B:$C, 2, FALSE), INDEX(EPS_run_raw!$E$2:$AD$3025, $AG11, F$9))</f>
        <v>31831700000000</v>
      </c>
      <c r="G11" s="17">
        <f>IF($AG11=VLOOKUP("zero_test", Keys!$B:$C, 2, FALSE), VLOOKUP("zero_test", Keys!$B:$C, 2, FALSE), INDEX(EPS_run_raw!$E$2:$AD$3025, $AG11, G$9))</f>
        <v>31051300000000</v>
      </c>
      <c r="H11" s="17">
        <f>IF($AG11=VLOOKUP("zero_test", Keys!$B:$C, 2, FALSE), VLOOKUP("zero_test", Keys!$B:$C, 2, FALSE), INDEX(EPS_run_raw!$E$2:$AD$3025, $AG11, H$9))</f>
        <v>31954700000000</v>
      </c>
      <c r="I11" s="17">
        <f>IF($AG11=VLOOKUP("zero_test", Keys!$B:$C, 2, FALSE), VLOOKUP("zero_test", Keys!$B:$C, 2, FALSE), INDEX(EPS_run_raw!$E$2:$AD$3025, $AG11, I$9))</f>
        <v>31429100000000</v>
      </c>
      <c r="J11" s="17">
        <f>IF($AG11=VLOOKUP("zero_test", Keys!$B:$C, 2, FALSE), VLOOKUP("zero_test", Keys!$B:$C, 2, FALSE), INDEX(EPS_run_raw!$E$2:$AD$3025, $AG11, J$9))</f>
        <v>29757800000000</v>
      </c>
      <c r="K11" s="17">
        <f>IF($AG11=VLOOKUP("zero_test", Keys!$B:$C, 2, FALSE), VLOOKUP("zero_test", Keys!$B:$C, 2, FALSE), INDEX(EPS_run_raw!$E$2:$AD$3025, $AG11, K$9))</f>
        <v>28468200000000</v>
      </c>
      <c r="L11" s="17">
        <f>IF($AG11=VLOOKUP("zero_test", Keys!$B:$C, 2, FALSE), VLOOKUP("zero_test", Keys!$B:$C, 2, FALSE), INDEX(EPS_run_raw!$E$2:$AD$3025, $AG11, L$9))</f>
        <v>27900000000000</v>
      </c>
      <c r="M11" s="17">
        <f>IF($AG11=VLOOKUP("zero_test", Keys!$B:$C, 2, FALSE), VLOOKUP("zero_test", Keys!$B:$C, 2, FALSE), INDEX(EPS_run_raw!$E$2:$AD$3025, $AG11, M$9))</f>
        <v>27860700000000</v>
      </c>
      <c r="N11" s="17">
        <f>IF($AG11=VLOOKUP("zero_test", Keys!$B:$C, 2, FALSE), VLOOKUP("zero_test", Keys!$B:$C, 2, FALSE), INDEX(EPS_run_raw!$E$2:$AD$3025, $AG11, N$9))</f>
        <v>27344400000000</v>
      </c>
      <c r="O11" s="17">
        <f>IF($AG11=VLOOKUP("zero_test", Keys!$B:$C, 2, FALSE), VLOOKUP("zero_test", Keys!$B:$C, 2, FALSE), INDEX(EPS_run_raw!$E$2:$AD$3025, $AG11, O$9))</f>
        <v>28402900000000</v>
      </c>
      <c r="P11" s="17">
        <f>IF($AG11=VLOOKUP("zero_test", Keys!$B:$C, 2, FALSE), VLOOKUP("zero_test", Keys!$B:$C, 2, FALSE), INDEX(EPS_run_raw!$E$2:$AD$3025, $AG11, P$9))</f>
        <v>28607600000000</v>
      </c>
      <c r="Q11" s="17">
        <f>IF($AG11=VLOOKUP("zero_test", Keys!$B:$C, 2, FALSE), VLOOKUP("zero_test", Keys!$B:$C, 2, FALSE), INDEX(EPS_run_raw!$E$2:$AD$3025, $AG11, Q$9))</f>
        <v>28515800000000</v>
      </c>
      <c r="R11" s="17">
        <f>IF($AG11=VLOOKUP("zero_test", Keys!$B:$C, 2, FALSE), VLOOKUP("zero_test", Keys!$B:$C, 2, FALSE), INDEX(EPS_run_raw!$E$2:$AD$3025, $AG11, R$9))</f>
        <v>28367000000000</v>
      </c>
      <c r="S11" s="17">
        <f>IF($AG11=VLOOKUP("zero_test", Keys!$B:$C, 2, FALSE), VLOOKUP("zero_test", Keys!$B:$C, 2, FALSE), INDEX(EPS_run_raw!$E$2:$AD$3025, $AG11, S$9))</f>
        <v>27500900000000</v>
      </c>
      <c r="T11" s="17">
        <f>IF($AG11=VLOOKUP("zero_test", Keys!$B:$C, 2, FALSE), VLOOKUP("zero_test", Keys!$B:$C, 2, FALSE), INDEX(EPS_run_raw!$E$2:$AD$3025, $AG11, T$9))</f>
        <v>26983400000000</v>
      </c>
      <c r="U11" s="17">
        <f>IF($AG11=VLOOKUP("zero_test", Keys!$B:$C, 2, FALSE), VLOOKUP("zero_test", Keys!$B:$C, 2, FALSE), INDEX(EPS_run_raw!$E$2:$AD$3025, $AG11, U$9))</f>
        <v>27184100000000</v>
      </c>
      <c r="V11" s="17">
        <f>IF($AG11=VLOOKUP("zero_test", Keys!$B:$C, 2, FALSE), VLOOKUP("zero_test", Keys!$B:$C, 2, FALSE), INDEX(EPS_run_raw!$E$2:$AD$3025, $AG11, V$9))</f>
        <v>27281700000000</v>
      </c>
      <c r="W11" s="17">
        <f>IF($AG11=VLOOKUP("zero_test", Keys!$B:$C, 2, FALSE), VLOOKUP("zero_test", Keys!$B:$C, 2, FALSE), INDEX(EPS_run_raw!$E$2:$AD$3025, $AG11, W$9))</f>
        <v>27036100000000</v>
      </c>
      <c r="X11" s="17">
        <f>IF($AG11=VLOOKUP("zero_test", Keys!$B:$C, 2, FALSE), VLOOKUP("zero_test", Keys!$B:$C, 2, FALSE), INDEX(EPS_run_raw!$E$2:$AD$3025, $AG11, X$9))</f>
        <v>27016400000000</v>
      </c>
      <c r="Y11" s="17">
        <f>IF($AG11=VLOOKUP("zero_test", Keys!$B:$C, 2, FALSE), VLOOKUP("zero_test", Keys!$B:$C, 2, FALSE), INDEX(EPS_run_raw!$E$2:$AD$3025, $AG11, Y$9))</f>
        <v>26923900000000</v>
      </c>
      <c r="Z11" s="17">
        <f>IF($AG11=VLOOKUP("zero_test", Keys!$B:$C, 2, FALSE), VLOOKUP("zero_test", Keys!$B:$C, 2, FALSE), INDEX(EPS_run_raw!$E$2:$AD$3025, $AG11, Z$9))</f>
        <v>26735700000000</v>
      </c>
      <c r="AA11" s="17">
        <f>IF($AG11=VLOOKUP("zero_test", Keys!$B:$C, 2, FALSE), VLOOKUP("zero_test", Keys!$B:$C, 2, FALSE), INDEX(EPS_run_raw!$E$2:$AD$3025, $AG11, AA$9))</f>
        <v>26664600000000</v>
      </c>
      <c r="AB11" s="17">
        <f>IF($AG11=VLOOKUP("zero_test", Keys!$B:$C, 2, FALSE), VLOOKUP("zero_test", Keys!$B:$C, 2, FALSE), INDEX(EPS_run_raw!$E$2:$AD$3025, $AG11, AB$9))</f>
        <v>25923500000000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OH|hard coal|production</v>
      </c>
      <c r="AG11">
        <f>IFERROR(MATCH(AF11, EPS_run_raw!$D$2:$D$3025, 0), VLOOKUP("zero_test", Keys!$B:$C, 2, FALSE))</f>
        <v>2020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2159520000000000</v>
      </c>
      <c r="D12" s="17">
        <f>IF($AG12=VLOOKUP("zero_test", Keys!$B:$C, 2, FALSE), VLOOKUP("zero_test", Keys!$B:$C, 2, FALSE), INDEX(EPS_run_raw!$E$2:$AD$3025, $AG12, D$9))</f>
        <v>2166220000000000</v>
      </c>
      <c r="E12" s="17">
        <f>IF($AG12=VLOOKUP("zero_test", Keys!$B:$C, 2, FALSE), VLOOKUP("zero_test", Keys!$B:$C, 2, FALSE), INDEX(EPS_run_raw!$E$2:$AD$3025, $AG12, E$9))</f>
        <v>2162670000000000</v>
      </c>
      <c r="F12" s="17">
        <f>IF($AG12=VLOOKUP("zero_test", Keys!$B:$C, 2, FALSE), VLOOKUP("zero_test", Keys!$B:$C, 2, FALSE), INDEX(EPS_run_raw!$E$2:$AD$3025, $AG12, F$9))</f>
        <v>2271570000000000</v>
      </c>
      <c r="G12" s="17">
        <f>IF($AG12=VLOOKUP("zero_test", Keys!$B:$C, 2, FALSE), VLOOKUP("zero_test", Keys!$B:$C, 2, FALSE), INDEX(EPS_run_raw!$E$2:$AD$3025, $AG12, G$9))</f>
        <v>2383330000000000</v>
      </c>
      <c r="H12" s="17">
        <f>IF($AG12=VLOOKUP("zero_test", Keys!$B:$C, 2, FALSE), VLOOKUP("zero_test", Keys!$B:$C, 2, FALSE), INDEX(EPS_run_raw!$E$2:$AD$3025, $AG12, H$9))</f>
        <v>2525000000000000</v>
      </c>
      <c r="I12" s="17">
        <f>IF($AG12=VLOOKUP("zero_test", Keys!$B:$C, 2, FALSE), VLOOKUP("zero_test", Keys!$B:$C, 2, FALSE), INDEX(EPS_run_raw!$E$2:$AD$3025, $AG12, I$9))</f>
        <v>2649130000000000</v>
      </c>
      <c r="J12" s="17">
        <f>IF($AG12=VLOOKUP("zero_test", Keys!$B:$C, 2, FALSE), VLOOKUP("zero_test", Keys!$B:$C, 2, FALSE), INDEX(EPS_run_raw!$E$2:$AD$3025, $AG12, J$9))</f>
        <v>2792700000000000</v>
      </c>
      <c r="K12" s="17">
        <f>IF($AG12=VLOOKUP("zero_test", Keys!$B:$C, 2, FALSE), VLOOKUP("zero_test", Keys!$B:$C, 2, FALSE), INDEX(EPS_run_raw!$E$2:$AD$3025, $AG12, K$9))</f>
        <v>2911990000000000</v>
      </c>
      <c r="L12" s="17">
        <f>IF($AG12=VLOOKUP("zero_test", Keys!$B:$C, 2, FALSE), VLOOKUP("zero_test", Keys!$B:$C, 2, FALSE), INDEX(EPS_run_raw!$E$2:$AD$3025, $AG12, L$9))</f>
        <v>3020720000000000</v>
      </c>
      <c r="M12" s="17">
        <f>IF($AG12=VLOOKUP("zero_test", Keys!$B:$C, 2, FALSE), VLOOKUP("zero_test", Keys!$B:$C, 2, FALSE), INDEX(EPS_run_raw!$E$2:$AD$3025, $AG12, M$9))</f>
        <v>3107370000000000</v>
      </c>
      <c r="N12" s="17">
        <f>IF($AG12=VLOOKUP("zero_test", Keys!$B:$C, 2, FALSE), VLOOKUP("zero_test", Keys!$B:$C, 2, FALSE), INDEX(EPS_run_raw!$E$2:$AD$3025, $AG12, N$9))</f>
        <v>3198220000000000</v>
      </c>
      <c r="O12" s="17">
        <f>IF($AG12=VLOOKUP("zero_test", Keys!$B:$C, 2, FALSE), VLOOKUP("zero_test", Keys!$B:$C, 2, FALSE), INDEX(EPS_run_raw!$E$2:$AD$3025, $AG12, O$9))</f>
        <v>3268790000000000</v>
      </c>
      <c r="P12" s="17">
        <f>IF($AG12=VLOOKUP("zero_test", Keys!$B:$C, 2, FALSE), VLOOKUP("zero_test", Keys!$B:$C, 2, FALSE), INDEX(EPS_run_raw!$E$2:$AD$3025, $AG12, P$9))</f>
        <v>3325710000000000</v>
      </c>
      <c r="Q12" s="17">
        <f>IF($AG12=VLOOKUP("zero_test", Keys!$B:$C, 2, FALSE), VLOOKUP("zero_test", Keys!$B:$C, 2, FALSE), INDEX(EPS_run_raw!$E$2:$AD$3025, $AG12, Q$9))</f>
        <v>3377610000000000</v>
      </c>
      <c r="R12" s="17">
        <f>IF($AG12=VLOOKUP("zero_test", Keys!$B:$C, 2, FALSE), VLOOKUP("zero_test", Keys!$B:$C, 2, FALSE), INDEX(EPS_run_raw!$E$2:$AD$3025, $AG12, R$9))</f>
        <v>3434590000000000</v>
      </c>
      <c r="S12" s="17">
        <f>IF($AG12=VLOOKUP("zero_test", Keys!$B:$C, 2, FALSE), VLOOKUP("zero_test", Keys!$B:$C, 2, FALSE), INDEX(EPS_run_raw!$E$2:$AD$3025, $AG12, S$9))</f>
        <v>3481960000000000</v>
      </c>
      <c r="T12" s="17">
        <f>IF($AG12=VLOOKUP("zero_test", Keys!$B:$C, 2, FALSE), VLOOKUP("zero_test", Keys!$B:$C, 2, FALSE), INDEX(EPS_run_raw!$E$2:$AD$3025, $AG12, T$9))</f>
        <v>3545610000000000</v>
      </c>
      <c r="U12" s="17">
        <f>IF($AG12=VLOOKUP("zero_test", Keys!$B:$C, 2, FALSE), VLOOKUP("zero_test", Keys!$B:$C, 2, FALSE), INDEX(EPS_run_raw!$E$2:$AD$3025, $AG12, U$9))</f>
        <v>3602350000000000</v>
      </c>
      <c r="V12" s="17">
        <f>IF($AG12=VLOOKUP("zero_test", Keys!$B:$C, 2, FALSE), VLOOKUP("zero_test", Keys!$B:$C, 2, FALSE), INDEX(EPS_run_raw!$E$2:$AD$3025, $AG12, V$9))</f>
        <v>3625220000000000</v>
      </c>
      <c r="W12" s="17">
        <f>IF($AG12=VLOOKUP("zero_test", Keys!$B:$C, 2, FALSE), VLOOKUP("zero_test", Keys!$B:$C, 2, FALSE), INDEX(EPS_run_raw!$E$2:$AD$3025, $AG12, W$9))</f>
        <v>3671530000000000</v>
      </c>
      <c r="X12" s="17">
        <f>IF($AG12=VLOOKUP("zero_test", Keys!$B:$C, 2, FALSE), VLOOKUP("zero_test", Keys!$B:$C, 2, FALSE), INDEX(EPS_run_raw!$E$2:$AD$3025, $AG12, X$9))</f>
        <v>3764500000000000</v>
      </c>
      <c r="Y12" s="17">
        <f>IF($AG12=VLOOKUP("zero_test", Keys!$B:$C, 2, FALSE), VLOOKUP("zero_test", Keys!$B:$C, 2, FALSE), INDEX(EPS_run_raw!$E$2:$AD$3025, $AG12, Y$9))</f>
        <v>3822490000000000</v>
      </c>
      <c r="Z12" s="17">
        <f>IF($AG12=VLOOKUP("zero_test", Keys!$B:$C, 2, FALSE), VLOOKUP("zero_test", Keys!$B:$C, 2, FALSE), INDEX(EPS_run_raw!$E$2:$AD$3025, $AG12, Z$9))</f>
        <v>3869870000000000</v>
      </c>
      <c r="AA12" s="17">
        <f>IF($AG12=VLOOKUP("zero_test", Keys!$B:$C, 2, FALSE), VLOOKUP("zero_test", Keys!$B:$C, 2, FALSE), INDEX(EPS_run_raw!$E$2:$AD$3025, $AG12, AA$9))</f>
        <v>3881390000000000</v>
      </c>
      <c r="AB12" s="17">
        <f>IF($AG12=VLOOKUP("zero_test", Keys!$B:$C, 2, FALSE), VLOOKUP("zero_test", Keys!$B:$C, 2, FALSE), INDEX(EPS_run_raw!$E$2:$AD$3025, $AG12, AB$9))</f>
        <v>3892360000000000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OH|natural gas|production</v>
      </c>
      <c r="AG12">
        <f>IFERROR(MATCH(AF12, EPS_run_raw!$D$2:$D$3025, 0), VLOOKUP("zero_test", Keys!$B:$C, 2, FALSE))</f>
        <v>2023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OH|nuclear|production</v>
      </c>
      <c r="AG13">
        <f>IFERROR(MATCH(AF13, EPS_run_raw!$D$2:$D$3025, 0), VLOOKUP("zero_test", Keys!$B:$C, 2, FALSE))</f>
        <v>2026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OH|hydro|production</v>
      </c>
      <c r="AG14">
        <f>IFERROR(MATCH(AF14, EPS_run_raw!$D$2:$D$3025, 0), VLOOKUP("zero_test", Keys!$B:$C, 2, FALSE))</f>
        <v>2029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OH|wind|production</v>
      </c>
      <c r="AG15">
        <f>IFERROR(MATCH(AF15, EPS_run_raw!$D$2:$D$3025, 0), VLOOKUP("zero_test", Keys!$B:$C, 2, FALSE))</f>
        <v>2032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OH|solar|production</v>
      </c>
      <c r="AG16">
        <f>IFERROR(MATCH(AF16, EPS_run_raw!$D$2:$D$3025, 0), VLOOKUP("zero_test", Keys!$B:$C, 2, FALSE))</f>
        <v>2035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1720000000000</v>
      </c>
      <c r="D17" s="17">
        <f>IF($AG17=VLOOKUP("zero_test", Keys!$B:$C, 2, FALSE), VLOOKUP("zero_test", Keys!$B:$C, 2, FALSE), INDEX(EPS_run_raw!$E$2:$AD$3025, $AG17, D$9))</f>
        <v>1720000000000</v>
      </c>
      <c r="E17" s="17">
        <f>IF($AG17=VLOOKUP("zero_test", Keys!$B:$C, 2, FALSE), VLOOKUP("zero_test", Keys!$B:$C, 2, FALSE), INDEX(EPS_run_raw!$E$2:$AD$3025, $AG17, E$9))</f>
        <v>1720000000000</v>
      </c>
      <c r="F17" s="17">
        <f>IF($AG17=VLOOKUP("zero_test", Keys!$B:$C, 2, FALSE), VLOOKUP("zero_test", Keys!$B:$C, 2, FALSE), INDEX(EPS_run_raw!$E$2:$AD$3025, $AG17, F$9))</f>
        <v>1720000000000</v>
      </c>
      <c r="G17" s="17">
        <f>IF($AG17=VLOOKUP("zero_test", Keys!$B:$C, 2, FALSE), VLOOKUP("zero_test", Keys!$B:$C, 2, FALSE), INDEX(EPS_run_raw!$E$2:$AD$3025, $AG17, G$9))</f>
        <v>1720000000000</v>
      </c>
      <c r="H17" s="17">
        <f>IF($AG17=VLOOKUP("zero_test", Keys!$B:$C, 2, FALSE), VLOOKUP("zero_test", Keys!$B:$C, 2, FALSE), INDEX(EPS_run_raw!$E$2:$AD$3025, $AG17, H$9))</f>
        <v>1720000000000</v>
      </c>
      <c r="I17" s="17">
        <f>IF($AG17=VLOOKUP("zero_test", Keys!$B:$C, 2, FALSE), VLOOKUP("zero_test", Keys!$B:$C, 2, FALSE), INDEX(EPS_run_raw!$E$2:$AD$3025, $AG17, I$9))</f>
        <v>1720000000000</v>
      </c>
      <c r="J17" s="17">
        <f>IF($AG17=VLOOKUP("zero_test", Keys!$B:$C, 2, FALSE), VLOOKUP("zero_test", Keys!$B:$C, 2, FALSE), INDEX(EPS_run_raw!$E$2:$AD$3025, $AG17, J$9))</f>
        <v>1720000000000</v>
      </c>
      <c r="K17" s="17">
        <f>IF($AG17=VLOOKUP("zero_test", Keys!$B:$C, 2, FALSE), VLOOKUP("zero_test", Keys!$B:$C, 2, FALSE), INDEX(EPS_run_raw!$E$2:$AD$3025, $AG17, K$9))</f>
        <v>1720000000000</v>
      </c>
      <c r="L17" s="17">
        <f>IF($AG17=VLOOKUP("zero_test", Keys!$B:$C, 2, FALSE), VLOOKUP("zero_test", Keys!$B:$C, 2, FALSE), INDEX(EPS_run_raw!$E$2:$AD$3025, $AG17, L$9))</f>
        <v>1720000000000</v>
      </c>
      <c r="M17" s="17">
        <f>IF($AG17=VLOOKUP("zero_test", Keys!$B:$C, 2, FALSE), VLOOKUP("zero_test", Keys!$B:$C, 2, FALSE), INDEX(EPS_run_raw!$E$2:$AD$3025, $AG17, M$9))</f>
        <v>1720000000000</v>
      </c>
      <c r="N17" s="17">
        <f>IF($AG17=VLOOKUP("zero_test", Keys!$B:$C, 2, FALSE), VLOOKUP("zero_test", Keys!$B:$C, 2, FALSE), INDEX(EPS_run_raw!$E$2:$AD$3025, $AG17, N$9))</f>
        <v>1720000000000</v>
      </c>
      <c r="O17" s="17">
        <f>IF($AG17=VLOOKUP("zero_test", Keys!$B:$C, 2, FALSE), VLOOKUP("zero_test", Keys!$B:$C, 2, FALSE), INDEX(EPS_run_raw!$E$2:$AD$3025, $AG17, O$9))</f>
        <v>1720000000000</v>
      </c>
      <c r="P17" s="17">
        <f>IF($AG17=VLOOKUP("zero_test", Keys!$B:$C, 2, FALSE), VLOOKUP("zero_test", Keys!$B:$C, 2, FALSE), INDEX(EPS_run_raw!$E$2:$AD$3025, $AG17, P$9))</f>
        <v>1720000000000</v>
      </c>
      <c r="Q17" s="17">
        <f>IF($AG17=VLOOKUP("zero_test", Keys!$B:$C, 2, FALSE), VLOOKUP("zero_test", Keys!$B:$C, 2, FALSE), INDEX(EPS_run_raw!$E$2:$AD$3025, $AG17, Q$9))</f>
        <v>1720000000000</v>
      </c>
      <c r="R17" s="17">
        <f>IF($AG17=VLOOKUP("zero_test", Keys!$B:$C, 2, FALSE), VLOOKUP("zero_test", Keys!$B:$C, 2, FALSE), INDEX(EPS_run_raw!$E$2:$AD$3025, $AG17, R$9))</f>
        <v>1720000000000</v>
      </c>
      <c r="S17" s="17">
        <f>IF($AG17=VLOOKUP("zero_test", Keys!$B:$C, 2, FALSE), VLOOKUP("zero_test", Keys!$B:$C, 2, FALSE), INDEX(EPS_run_raw!$E$2:$AD$3025, $AG17, S$9))</f>
        <v>1720000000000</v>
      </c>
      <c r="T17" s="17">
        <f>IF($AG17=VLOOKUP("zero_test", Keys!$B:$C, 2, FALSE), VLOOKUP("zero_test", Keys!$B:$C, 2, FALSE), INDEX(EPS_run_raw!$E$2:$AD$3025, $AG17, T$9))</f>
        <v>1720000000000</v>
      </c>
      <c r="U17" s="17">
        <f>IF($AG17=VLOOKUP("zero_test", Keys!$B:$C, 2, FALSE), VLOOKUP("zero_test", Keys!$B:$C, 2, FALSE), INDEX(EPS_run_raw!$E$2:$AD$3025, $AG17, U$9))</f>
        <v>1720000000000</v>
      </c>
      <c r="V17" s="17">
        <f>IF($AG17=VLOOKUP("zero_test", Keys!$B:$C, 2, FALSE), VLOOKUP("zero_test", Keys!$B:$C, 2, FALSE), INDEX(EPS_run_raw!$E$2:$AD$3025, $AG17, V$9))</f>
        <v>1720000000000</v>
      </c>
      <c r="W17" s="17">
        <f>IF($AG17=VLOOKUP("zero_test", Keys!$B:$C, 2, FALSE), VLOOKUP("zero_test", Keys!$B:$C, 2, FALSE), INDEX(EPS_run_raw!$E$2:$AD$3025, $AG17, W$9))</f>
        <v>1720000000000</v>
      </c>
      <c r="X17" s="17">
        <f>IF($AG17=VLOOKUP("zero_test", Keys!$B:$C, 2, FALSE), VLOOKUP("zero_test", Keys!$B:$C, 2, FALSE), INDEX(EPS_run_raw!$E$2:$AD$3025, $AG17, X$9))</f>
        <v>1720000000000</v>
      </c>
      <c r="Y17" s="17">
        <f>IF($AG17=VLOOKUP("zero_test", Keys!$B:$C, 2, FALSE), VLOOKUP("zero_test", Keys!$B:$C, 2, FALSE), INDEX(EPS_run_raw!$E$2:$AD$3025, $AG17, Y$9))</f>
        <v>1720000000000</v>
      </c>
      <c r="Z17" s="17">
        <f>IF($AG17=VLOOKUP("zero_test", Keys!$B:$C, 2, FALSE), VLOOKUP("zero_test", Keys!$B:$C, 2, FALSE), INDEX(EPS_run_raw!$E$2:$AD$3025, $AG17, Z$9))</f>
        <v>1720000000000</v>
      </c>
      <c r="AA17" s="17">
        <f>IF($AG17=VLOOKUP("zero_test", Keys!$B:$C, 2, FALSE), VLOOKUP("zero_test", Keys!$B:$C, 2, FALSE), INDEX(EPS_run_raw!$E$2:$AD$3025, $AG17, AA$9))</f>
        <v>1720000000000</v>
      </c>
      <c r="AB17" s="17">
        <f>IF($AG17=VLOOKUP("zero_test", Keys!$B:$C, 2, FALSE), VLOOKUP("zero_test", Keys!$B:$C, 2, FALSE), INDEX(EPS_run_raw!$E$2:$AD$3025, $AG17, AB$9))</f>
        <v>1720000000000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OH|biomass|production</v>
      </c>
      <c r="AG17">
        <f>IFERROR(MATCH(AF17, EPS_run_raw!$D$2:$D$3025, 0), VLOOKUP("zero_test", Keys!$B:$C, 2, FALSE))</f>
        <v>2038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588705000000000</v>
      </c>
      <c r="D18" s="17">
        <f>IF($AG18=VLOOKUP("zero_test", Keys!$B:$C, 2, FALSE), VLOOKUP("zero_test", Keys!$B:$C, 2, FALSE), INDEX(EPS_run_raw!$E$2:$AD$3025, $AG18, D$9))</f>
        <v>574436000000000</v>
      </c>
      <c r="E18" s="17">
        <f>IF($AG18=VLOOKUP("zero_test", Keys!$B:$C, 2, FALSE), VLOOKUP("zero_test", Keys!$B:$C, 2, FALSE), INDEX(EPS_run_raw!$E$2:$AD$3025, $AG18, E$9))</f>
        <v>578209000000000</v>
      </c>
      <c r="F18" s="17">
        <f>IF($AG18=VLOOKUP("zero_test", Keys!$B:$C, 2, FALSE), VLOOKUP("zero_test", Keys!$B:$C, 2, FALSE), INDEX(EPS_run_raw!$E$2:$AD$3025, $AG18, F$9))</f>
        <v>583092000000000</v>
      </c>
      <c r="G18" s="17">
        <f>IF($AG18=VLOOKUP("zero_test", Keys!$B:$C, 2, FALSE), VLOOKUP("zero_test", Keys!$B:$C, 2, FALSE), INDEX(EPS_run_raw!$E$2:$AD$3025, $AG18, G$9))</f>
        <v>587985000000000</v>
      </c>
      <c r="H18" s="17">
        <f>IF($AG18=VLOOKUP("zero_test", Keys!$B:$C, 2, FALSE), VLOOKUP("zero_test", Keys!$B:$C, 2, FALSE), INDEX(EPS_run_raw!$E$2:$AD$3025, $AG18, H$9))</f>
        <v>591345000000000</v>
      </c>
      <c r="I18" s="17">
        <f>IF($AG18=VLOOKUP("zero_test", Keys!$B:$C, 2, FALSE), VLOOKUP("zero_test", Keys!$B:$C, 2, FALSE), INDEX(EPS_run_raw!$E$2:$AD$3025, $AG18, I$9))</f>
        <v>590585000000000</v>
      </c>
      <c r="J18" s="17">
        <f>IF($AG18=VLOOKUP("zero_test", Keys!$B:$C, 2, FALSE), VLOOKUP("zero_test", Keys!$B:$C, 2, FALSE), INDEX(EPS_run_raw!$E$2:$AD$3025, $AG18, J$9))</f>
        <v>595822000000000</v>
      </c>
      <c r="K18" s="17">
        <f>IF($AG18=VLOOKUP("zero_test", Keys!$B:$C, 2, FALSE), VLOOKUP("zero_test", Keys!$B:$C, 2, FALSE), INDEX(EPS_run_raw!$E$2:$AD$3025, $AG18, K$9))</f>
        <v>594076000000000</v>
      </c>
      <c r="L18" s="17">
        <f>IF($AG18=VLOOKUP("zero_test", Keys!$B:$C, 2, FALSE), VLOOKUP("zero_test", Keys!$B:$C, 2, FALSE), INDEX(EPS_run_raw!$E$2:$AD$3025, $AG18, L$9))</f>
        <v>591404000000000</v>
      </c>
      <c r="M18" s="17">
        <f>IF($AG18=VLOOKUP("zero_test", Keys!$B:$C, 2, FALSE), VLOOKUP("zero_test", Keys!$B:$C, 2, FALSE), INDEX(EPS_run_raw!$E$2:$AD$3025, $AG18, M$9))</f>
        <v>592659000000000</v>
      </c>
      <c r="N18" s="17">
        <f>IF($AG18=VLOOKUP("zero_test", Keys!$B:$C, 2, FALSE), VLOOKUP("zero_test", Keys!$B:$C, 2, FALSE), INDEX(EPS_run_raw!$E$2:$AD$3025, $AG18, N$9))</f>
        <v>590750000000000</v>
      </c>
      <c r="O18" s="17">
        <f>IF($AG18=VLOOKUP("zero_test", Keys!$B:$C, 2, FALSE), VLOOKUP("zero_test", Keys!$B:$C, 2, FALSE), INDEX(EPS_run_raw!$E$2:$AD$3025, $AG18, O$9))</f>
        <v>591111000000000</v>
      </c>
      <c r="P18" s="17">
        <f>IF($AG18=VLOOKUP("zero_test", Keys!$B:$C, 2, FALSE), VLOOKUP("zero_test", Keys!$B:$C, 2, FALSE), INDEX(EPS_run_raw!$E$2:$AD$3025, $AG18, P$9))</f>
        <v>594424000000000</v>
      </c>
      <c r="Q18" s="17">
        <f>IF($AG18=VLOOKUP("zero_test", Keys!$B:$C, 2, FALSE), VLOOKUP("zero_test", Keys!$B:$C, 2, FALSE), INDEX(EPS_run_raw!$E$2:$AD$3025, $AG18, Q$9))</f>
        <v>590727000000000</v>
      </c>
      <c r="R18" s="17">
        <f>IF($AG18=VLOOKUP("zero_test", Keys!$B:$C, 2, FALSE), VLOOKUP("zero_test", Keys!$B:$C, 2, FALSE), INDEX(EPS_run_raw!$E$2:$AD$3025, $AG18, R$9))</f>
        <v>595718000000000</v>
      </c>
      <c r="S18" s="17">
        <f>IF($AG18=VLOOKUP("zero_test", Keys!$B:$C, 2, FALSE), VLOOKUP("zero_test", Keys!$B:$C, 2, FALSE), INDEX(EPS_run_raw!$E$2:$AD$3025, $AG18, S$9))</f>
        <v>597587000000000</v>
      </c>
      <c r="T18" s="17">
        <f>IF($AG18=VLOOKUP("zero_test", Keys!$B:$C, 2, FALSE), VLOOKUP("zero_test", Keys!$B:$C, 2, FALSE), INDEX(EPS_run_raw!$E$2:$AD$3025, $AG18, T$9))</f>
        <v>599530000000000</v>
      </c>
      <c r="U18" s="17">
        <f>IF($AG18=VLOOKUP("zero_test", Keys!$B:$C, 2, FALSE), VLOOKUP("zero_test", Keys!$B:$C, 2, FALSE), INDEX(EPS_run_raw!$E$2:$AD$3025, $AG18, U$9))</f>
        <v>599618000000000</v>
      </c>
      <c r="V18" s="17">
        <f>IF($AG18=VLOOKUP("zero_test", Keys!$B:$C, 2, FALSE), VLOOKUP("zero_test", Keys!$B:$C, 2, FALSE), INDEX(EPS_run_raw!$E$2:$AD$3025, $AG18, V$9))</f>
        <v>598859000000000</v>
      </c>
      <c r="W18" s="17">
        <f>IF($AG18=VLOOKUP("zero_test", Keys!$B:$C, 2, FALSE), VLOOKUP("zero_test", Keys!$B:$C, 2, FALSE), INDEX(EPS_run_raw!$E$2:$AD$3025, $AG18, W$9))</f>
        <v>597808000000000</v>
      </c>
      <c r="X18" s="17">
        <f>IF($AG18=VLOOKUP("zero_test", Keys!$B:$C, 2, FALSE), VLOOKUP("zero_test", Keys!$B:$C, 2, FALSE), INDEX(EPS_run_raw!$E$2:$AD$3025, $AG18, X$9))</f>
        <v>593314000000000</v>
      </c>
      <c r="Y18" s="17">
        <f>IF($AG18=VLOOKUP("zero_test", Keys!$B:$C, 2, FALSE), VLOOKUP("zero_test", Keys!$B:$C, 2, FALSE), INDEX(EPS_run_raw!$E$2:$AD$3025, $AG18, Y$9))</f>
        <v>595719000000000</v>
      </c>
      <c r="Z18" s="17">
        <f>IF($AG18=VLOOKUP("zero_test", Keys!$B:$C, 2, FALSE), VLOOKUP("zero_test", Keys!$B:$C, 2, FALSE), INDEX(EPS_run_raw!$E$2:$AD$3025, $AG18, Z$9))</f>
        <v>594480000000000</v>
      </c>
      <c r="AA18" s="17">
        <f>IF($AG18=VLOOKUP("zero_test", Keys!$B:$C, 2, FALSE), VLOOKUP("zero_test", Keys!$B:$C, 2, FALSE), INDEX(EPS_run_raw!$E$2:$AD$3025, $AG18, AA$9))</f>
        <v>596353000000000</v>
      </c>
      <c r="AB18" s="17">
        <f>IF($AG18=VLOOKUP("zero_test", Keys!$B:$C, 2, FALSE), VLOOKUP("zero_test", Keys!$B:$C, 2, FALSE), INDEX(EPS_run_raw!$E$2:$AD$3025, $AG18, AB$9))</f>
        <v>593479000000000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OH|petroleum gasoline|production</v>
      </c>
      <c r="AG18">
        <f>IFERROR(MATCH(AF18, EPS_run_raw!$D$2:$D$3025, 0), VLOOKUP("zero_test", Keys!$B:$C, 2, FALSE))</f>
        <v>2041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348228000000000</v>
      </c>
      <c r="D19" s="17">
        <f>IF($AG19=VLOOKUP("zero_test", Keys!$B:$C, 2, FALSE), VLOOKUP("zero_test", Keys!$B:$C, 2, FALSE), INDEX(EPS_run_raw!$E$2:$AD$3025, $AG19, D$9))</f>
        <v>339788000000000</v>
      </c>
      <c r="E19" s="17">
        <f>IF($AG19=VLOOKUP("zero_test", Keys!$B:$C, 2, FALSE), VLOOKUP("zero_test", Keys!$B:$C, 2, FALSE), INDEX(EPS_run_raw!$E$2:$AD$3025, $AG19, E$9))</f>
        <v>342019000000000</v>
      </c>
      <c r="F19" s="17">
        <f>IF($AG19=VLOOKUP("zero_test", Keys!$B:$C, 2, FALSE), VLOOKUP("zero_test", Keys!$B:$C, 2, FALSE), INDEX(EPS_run_raw!$E$2:$AD$3025, $AG19, F$9))</f>
        <v>344908000000000</v>
      </c>
      <c r="G19" s="17">
        <f>IF($AG19=VLOOKUP("zero_test", Keys!$B:$C, 2, FALSE), VLOOKUP("zero_test", Keys!$B:$C, 2, FALSE), INDEX(EPS_run_raw!$E$2:$AD$3025, $AG19, G$9))</f>
        <v>347802000000000</v>
      </c>
      <c r="H19" s="17">
        <f>IF($AG19=VLOOKUP("zero_test", Keys!$B:$C, 2, FALSE), VLOOKUP("zero_test", Keys!$B:$C, 2, FALSE), INDEX(EPS_run_raw!$E$2:$AD$3025, $AG19, H$9))</f>
        <v>349789000000000</v>
      </c>
      <c r="I19" s="17">
        <f>IF($AG19=VLOOKUP("zero_test", Keys!$B:$C, 2, FALSE), VLOOKUP("zero_test", Keys!$B:$C, 2, FALSE), INDEX(EPS_run_raw!$E$2:$AD$3025, $AG19, I$9))</f>
        <v>349340000000000</v>
      </c>
      <c r="J19" s="17">
        <f>IF($AG19=VLOOKUP("zero_test", Keys!$B:$C, 2, FALSE), VLOOKUP("zero_test", Keys!$B:$C, 2, FALSE), INDEX(EPS_run_raw!$E$2:$AD$3025, $AG19, J$9))</f>
        <v>352438000000000</v>
      </c>
      <c r="K19" s="17">
        <f>IF($AG19=VLOOKUP("zero_test", Keys!$B:$C, 2, FALSE), VLOOKUP("zero_test", Keys!$B:$C, 2, FALSE), INDEX(EPS_run_raw!$E$2:$AD$3025, $AG19, K$9))</f>
        <v>351405000000000</v>
      </c>
      <c r="L19" s="17">
        <f>IF($AG19=VLOOKUP("zero_test", Keys!$B:$C, 2, FALSE), VLOOKUP("zero_test", Keys!$B:$C, 2, FALSE), INDEX(EPS_run_raw!$E$2:$AD$3025, $AG19, L$9))</f>
        <v>349825000000000</v>
      </c>
      <c r="M19" s="17">
        <f>IF($AG19=VLOOKUP("zero_test", Keys!$B:$C, 2, FALSE), VLOOKUP("zero_test", Keys!$B:$C, 2, FALSE), INDEX(EPS_run_raw!$E$2:$AD$3025, $AG19, M$9))</f>
        <v>350567000000000</v>
      </c>
      <c r="N19" s="17">
        <f>IF($AG19=VLOOKUP("zero_test", Keys!$B:$C, 2, FALSE), VLOOKUP("zero_test", Keys!$B:$C, 2, FALSE), INDEX(EPS_run_raw!$E$2:$AD$3025, $AG19, N$9))</f>
        <v>349438000000000</v>
      </c>
      <c r="O19" s="17">
        <f>IF($AG19=VLOOKUP("zero_test", Keys!$B:$C, 2, FALSE), VLOOKUP("zero_test", Keys!$B:$C, 2, FALSE), INDEX(EPS_run_raw!$E$2:$AD$3025, $AG19, O$9))</f>
        <v>349651000000000</v>
      </c>
      <c r="P19" s="17">
        <f>IF($AG19=VLOOKUP("zero_test", Keys!$B:$C, 2, FALSE), VLOOKUP("zero_test", Keys!$B:$C, 2, FALSE), INDEX(EPS_run_raw!$E$2:$AD$3025, $AG19, P$9))</f>
        <v>351611000000000</v>
      </c>
      <c r="Q19" s="17">
        <f>IF($AG19=VLOOKUP("zero_test", Keys!$B:$C, 2, FALSE), VLOOKUP("zero_test", Keys!$B:$C, 2, FALSE), INDEX(EPS_run_raw!$E$2:$AD$3025, $AG19, Q$9))</f>
        <v>349424000000000</v>
      </c>
      <c r="R19" s="17">
        <f>IF($AG19=VLOOKUP("zero_test", Keys!$B:$C, 2, FALSE), VLOOKUP("zero_test", Keys!$B:$C, 2, FALSE), INDEX(EPS_run_raw!$E$2:$AD$3025, $AG19, R$9))</f>
        <v>352376000000000</v>
      </c>
      <c r="S19" s="17">
        <f>IF($AG19=VLOOKUP("zero_test", Keys!$B:$C, 2, FALSE), VLOOKUP("zero_test", Keys!$B:$C, 2, FALSE), INDEX(EPS_run_raw!$E$2:$AD$3025, $AG19, S$9))</f>
        <v>353482000000000</v>
      </c>
      <c r="T19" s="17">
        <f>IF($AG19=VLOOKUP("zero_test", Keys!$B:$C, 2, FALSE), VLOOKUP("zero_test", Keys!$B:$C, 2, FALSE), INDEX(EPS_run_raw!$E$2:$AD$3025, $AG19, T$9))</f>
        <v>354631000000000</v>
      </c>
      <c r="U19" s="17">
        <f>IF($AG19=VLOOKUP("zero_test", Keys!$B:$C, 2, FALSE), VLOOKUP("zero_test", Keys!$B:$C, 2, FALSE), INDEX(EPS_run_raw!$E$2:$AD$3025, $AG19, U$9))</f>
        <v>354683000000000</v>
      </c>
      <c r="V19" s="17">
        <f>IF($AG19=VLOOKUP("zero_test", Keys!$B:$C, 2, FALSE), VLOOKUP("zero_test", Keys!$B:$C, 2, FALSE), INDEX(EPS_run_raw!$E$2:$AD$3025, $AG19, V$9))</f>
        <v>354234000000000</v>
      </c>
      <c r="W19" s="17">
        <f>IF($AG19=VLOOKUP("zero_test", Keys!$B:$C, 2, FALSE), VLOOKUP("zero_test", Keys!$B:$C, 2, FALSE), INDEX(EPS_run_raw!$E$2:$AD$3025, $AG19, W$9))</f>
        <v>353612000000000</v>
      </c>
      <c r="X19" s="17">
        <f>IF($AG19=VLOOKUP("zero_test", Keys!$B:$C, 2, FALSE), VLOOKUP("zero_test", Keys!$B:$C, 2, FALSE), INDEX(EPS_run_raw!$E$2:$AD$3025, $AG19, X$9))</f>
        <v>350955000000000</v>
      </c>
      <c r="Y19" s="17">
        <f>IF($AG19=VLOOKUP("zero_test", Keys!$B:$C, 2, FALSE), VLOOKUP("zero_test", Keys!$B:$C, 2, FALSE), INDEX(EPS_run_raw!$E$2:$AD$3025, $AG19, Y$9))</f>
        <v>352377000000000</v>
      </c>
      <c r="Z19" s="17">
        <f>IF($AG19=VLOOKUP("zero_test", Keys!$B:$C, 2, FALSE), VLOOKUP("zero_test", Keys!$B:$C, 2, FALSE), INDEX(EPS_run_raw!$E$2:$AD$3025, $AG19, Z$9))</f>
        <v>351644000000000</v>
      </c>
      <c r="AA19" s="17">
        <f>IF($AG19=VLOOKUP("zero_test", Keys!$B:$C, 2, FALSE), VLOOKUP("zero_test", Keys!$B:$C, 2, FALSE), INDEX(EPS_run_raw!$E$2:$AD$3025, $AG19, AA$9))</f>
        <v>352752000000000</v>
      </c>
      <c r="AB19" s="17">
        <f>IF($AG19=VLOOKUP("zero_test", Keys!$B:$C, 2, FALSE), VLOOKUP("zero_test", Keys!$B:$C, 2, FALSE), INDEX(EPS_run_raw!$E$2:$AD$3025, $AG19, AB$9))</f>
        <v>351052000000000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OH|petroleum diesel|production</v>
      </c>
      <c r="AG19">
        <f>IFERROR(MATCH(AF19, EPS_run_raw!$D$2:$D$3025, 0), VLOOKUP("zero_test", Keys!$B:$C, 2, FALSE))</f>
        <v>2044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60383900000000</v>
      </c>
      <c r="D20" s="17">
        <f>IF($AG20=VLOOKUP("zero_test", Keys!$B:$C, 2, FALSE), VLOOKUP("zero_test", Keys!$B:$C, 2, FALSE), INDEX(EPS_run_raw!$E$2:$AD$3025, $AG20, D$9))</f>
        <v>60553900000000</v>
      </c>
      <c r="E20" s="17">
        <f>IF($AG20=VLOOKUP("zero_test", Keys!$B:$C, 2, FALSE), VLOOKUP("zero_test", Keys!$B:$C, 2, FALSE), INDEX(EPS_run_raw!$E$2:$AD$3025, $AG20, E$9))</f>
        <v>60136500000000</v>
      </c>
      <c r="F20" s="17">
        <f>IF($AG20=VLOOKUP("zero_test", Keys!$B:$C, 2, FALSE), VLOOKUP("zero_test", Keys!$B:$C, 2, FALSE), INDEX(EPS_run_raw!$E$2:$AD$3025, $AG20, F$9))</f>
        <v>60396700000000</v>
      </c>
      <c r="G20" s="17">
        <f>IF($AG20=VLOOKUP("zero_test", Keys!$B:$C, 2, FALSE), VLOOKUP("zero_test", Keys!$B:$C, 2, FALSE), INDEX(EPS_run_raw!$E$2:$AD$3025, $AG20, G$9))</f>
        <v>60182400000000</v>
      </c>
      <c r="H20" s="17">
        <f>IF($AG20=VLOOKUP("zero_test", Keys!$B:$C, 2, FALSE), VLOOKUP("zero_test", Keys!$B:$C, 2, FALSE), INDEX(EPS_run_raw!$E$2:$AD$3025, $AG20, H$9))</f>
        <v>60298600000000</v>
      </c>
      <c r="I20" s="17">
        <f>IF($AG20=VLOOKUP("zero_test", Keys!$B:$C, 2, FALSE), VLOOKUP("zero_test", Keys!$B:$C, 2, FALSE), INDEX(EPS_run_raw!$E$2:$AD$3025, $AG20, I$9))</f>
        <v>60084700000000</v>
      </c>
      <c r="J20" s="17">
        <f>IF($AG20=VLOOKUP("zero_test", Keys!$B:$C, 2, FALSE), VLOOKUP("zero_test", Keys!$B:$C, 2, FALSE), INDEX(EPS_run_raw!$E$2:$AD$3025, $AG20, J$9))</f>
        <v>59996600000000</v>
      </c>
      <c r="K20" s="17">
        <f>IF($AG20=VLOOKUP("zero_test", Keys!$B:$C, 2, FALSE), VLOOKUP("zero_test", Keys!$B:$C, 2, FALSE), INDEX(EPS_run_raw!$E$2:$AD$3025, $AG20, K$9))</f>
        <v>59870400000000</v>
      </c>
      <c r="L20" s="17">
        <f>IF($AG20=VLOOKUP("zero_test", Keys!$B:$C, 2, FALSE), VLOOKUP("zero_test", Keys!$B:$C, 2, FALSE), INDEX(EPS_run_raw!$E$2:$AD$3025, $AG20, L$9))</f>
        <v>59995800000000</v>
      </c>
      <c r="M20" s="17">
        <f>IF($AG20=VLOOKUP("zero_test", Keys!$B:$C, 2, FALSE), VLOOKUP("zero_test", Keys!$B:$C, 2, FALSE), INDEX(EPS_run_raw!$E$2:$AD$3025, $AG20, M$9))</f>
        <v>60083900000000</v>
      </c>
      <c r="N20" s="17">
        <f>IF($AG20=VLOOKUP("zero_test", Keys!$B:$C, 2, FALSE), VLOOKUP("zero_test", Keys!$B:$C, 2, FALSE), INDEX(EPS_run_raw!$E$2:$AD$3025, $AG20, N$9))</f>
        <v>60449800000000</v>
      </c>
      <c r="O20" s="17">
        <f>IF($AG20=VLOOKUP("zero_test", Keys!$B:$C, 2, FALSE), VLOOKUP("zero_test", Keys!$B:$C, 2, FALSE), INDEX(EPS_run_raw!$E$2:$AD$3025, $AG20, O$9))</f>
        <v>60401100000000</v>
      </c>
      <c r="P20" s="17">
        <f>IF($AG20=VLOOKUP("zero_test", Keys!$B:$C, 2, FALSE), VLOOKUP("zero_test", Keys!$B:$C, 2, FALSE), INDEX(EPS_run_raw!$E$2:$AD$3025, $AG20, P$9))</f>
        <v>60436400000000</v>
      </c>
      <c r="Q20" s="17">
        <f>IF($AG20=VLOOKUP("zero_test", Keys!$B:$C, 2, FALSE), VLOOKUP("zero_test", Keys!$B:$C, 2, FALSE), INDEX(EPS_run_raw!$E$2:$AD$3025, $AG20, Q$9))</f>
        <v>60486900000000</v>
      </c>
      <c r="R20" s="17">
        <f>IF($AG20=VLOOKUP("zero_test", Keys!$B:$C, 2, FALSE), VLOOKUP("zero_test", Keys!$B:$C, 2, FALSE), INDEX(EPS_run_raw!$E$2:$AD$3025, $AG20, R$9))</f>
        <v>60639600000000</v>
      </c>
      <c r="S20" s="17">
        <f>IF($AG20=VLOOKUP("zero_test", Keys!$B:$C, 2, FALSE), VLOOKUP("zero_test", Keys!$B:$C, 2, FALSE), INDEX(EPS_run_raw!$E$2:$AD$3025, $AG20, S$9))</f>
        <v>60801900000000</v>
      </c>
      <c r="T20" s="17">
        <f>IF($AG20=VLOOKUP("zero_test", Keys!$B:$C, 2, FALSE), VLOOKUP("zero_test", Keys!$B:$C, 2, FALSE), INDEX(EPS_run_raw!$E$2:$AD$3025, $AG20, T$9))</f>
        <v>61387000000000</v>
      </c>
      <c r="U20" s="17">
        <f>IF($AG20=VLOOKUP("zero_test", Keys!$B:$C, 2, FALSE), VLOOKUP("zero_test", Keys!$B:$C, 2, FALSE), INDEX(EPS_run_raw!$E$2:$AD$3025, $AG20, U$9))</f>
        <v>61624900000000</v>
      </c>
      <c r="V20" s="17">
        <f>IF($AG20=VLOOKUP("zero_test", Keys!$B:$C, 2, FALSE), VLOOKUP("zero_test", Keys!$B:$C, 2, FALSE), INDEX(EPS_run_raw!$E$2:$AD$3025, $AG20, V$9))</f>
        <v>61818700000000</v>
      </c>
      <c r="W20" s="17">
        <f>IF($AG20=VLOOKUP("zero_test", Keys!$B:$C, 2, FALSE), VLOOKUP("zero_test", Keys!$B:$C, 2, FALSE), INDEX(EPS_run_raw!$E$2:$AD$3025, $AG20, W$9))</f>
        <v>61872800000000</v>
      </c>
      <c r="X20" s="17">
        <f>IF($AG20=VLOOKUP("zero_test", Keys!$B:$C, 2, FALSE), VLOOKUP("zero_test", Keys!$B:$C, 2, FALSE), INDEX(EPS_run_raw!$E$2:$AD$3025, $AG20, X$9))</f>
        <v>61871000000000</v>
      </c>
      <c r="Y20" s="17">
        <f>IF($AG20=VLOOKUP("zero_test", Keys!$B:$C, 2, FALSE), VLOOKUP("zero_test", Keys!$B:$C, 2, FALSE), INDEX(EPS_run_raw!$E$2:$AD$3025, $AG20, Y$9))</f>
        <v>62334300000000</v>
      </c>
      <c r="Z20" s="17">
        <f>IF($AG20=VLOOKUP("zero_test", Keys!$B:$C, 2, FALSE), VLOOKUP("zero_test", Keys!$B:$C, 2, FALSE), INDEX(EPS_run_raw!$E$2:$AD$3025, $AG20, Z$9))</f>
        <v>62705400000000</v>
      </c>
      <c r="AA20" s="17">
        <f>IF($AG20=VLOOKUP("zero_test", Keys!$B:$C, 2, FALSE), VLOOKUP("zero_test", Keys!$B:$C, 2, FALSE), INDEX(EPS_run_raw!$E$2:$AD$3025, $AG20, AA$9))</f>
        <v>62866500000000</v>
      </c>
      <c r="AB20" s="17">
        <f>IF($AG20=VLOOKUP("zero_test", Keys!$B:$C, 2, FALSE), VLOOKUP("zero_test", Keys!$B:$C, 2, FALSE), INDEX(EPS_run_raw!$E$2:$AD$3025, $AG20, AB$9))</f>
        <v>63141100000000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OH|biofuel gasoline|production</v>
      </c>
      <c r="AG20">
        <f>IFERROR(MATCH(AF20, EPS_run_raw!$D$2:$D$3025, 0), VLOOKUP("zero_test", Keys!$B:$C, 2, FALSE))</f>
        <v>2047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OH|biofuel diesel|production</v>
      </c>
      <c r="AG21">
        <f>IFERROR(MATCH(AF21, EPS_run_raw!$D$2:$D$3025, 0), VLOOKUP("zero_test", Keys!$B:$C, 2, FALSE))</f>
        <v>2050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123962000000000</v>
      </c>
      <c r="D22" s="17">
        <f>IF($AG22=VLOOKUP("zero_test", Keys!$B:$C, 2, FALSE), VLOOKUP("zero_test", Keys!$B:$C, 2, FALSE), INDEX(EPS_run_raw!$E$2:$AD$3025, $AG22, D$9))</f>
        <v>120958000000000</v>
      </c>
      <c r="E22" s="17">
        <f>IF($AG22=VLOOKUP("zero_test", Keys!$B:$C, 2, FALSE), VLOOKUP("zero_test", Keys!$B:$C, 2, FALSE), INDEX(EPS_run_raw!$E$2:$AD$3025, $AG22, E$9))</f>
        <v>121752000000000</v>
      </c>
      <c r="F22" s="17">
        <f>IF($AG22=VLOOKUP("zero_test", Keys!$B:$C, 2, FALSE), VLOOKUP("zero_test", Keys!$B:$C, 2, FALSE), INDEX(EPS_run_raw!$E$2:$AD$3025, $AG22, F$9))</f>
        <v>122780000000000</v>
      </c>
      <c r="G22" s="17">
        <f>IF($AG22=VLOOKUP("zero_test", Keys!$B:$C, 2, FALSE), VLOOKUP("zero_test", Keys!$B:$C, 2, FALSE), INDEX(EPS_run_raw!$E$2:$AD$3025, $AG22, G$9))</f>
        <v>123811000000000</v>
      </c>
      <c r="H22" s="17">
        <f>IF($AG22=VLOOKUP("zero_test", Keys!$B:$C, 2, FALSE), VLOOKUP("zero_test", Keys!$B:$C, 2, FALSE), INDEX(EPS_run_raw!$E$2:$AD$3025, $AG22, H$9))</f>
        <v>124518000000000</v>
      </c>
      <c r="I22" s="17">
        <f>IF($AG22=VLOOKUP("zero_test", Keys!$B:$C, 2, FALSE), VLOOKUP("zero_test", Keys!$B:$C, 2, FALSE), INDEX(EPS_run_raw!$E$2:$AD$3025, $AG22, I$9))</f>
        <v>124358000000000</v>
      </c>
      <c r="J22" s="17">
        <f>IF($AG22=VLOOKUP("zero_test", Keys!$B:$C, 2, FALSE), VLOOKUP("zero_test", Keys!$B:$C, 2, FALSE), INDEX(EPS_run_raw!$E$2:$AD$3025, $AG22, J$9))</f>
        <v>125461000000000</v>
      </c>
      <c r="K22" s="17">
        <f>IF($AG22=VLOOKUP("zero_test", Keys!$B:$C, 2, FALSE), VLOOKUP("zero_test", Keys!$B:$C, 2, FALSE), INDEX(EPS_run_raw!$E$2:$AD$3025, $AG22, K$9))</f>
        <v>125093000000000</v>
      </c>
      <c r="L22" s="17">
        <f>IF($AG22=VLOOKUP("zero_test", Keys!$B:$C, 2, FALSE), VLOOKUP("zero_test", Keys!$B:$C, 2, FALSE), INDEX(EPS_run_raw!$E$2:$AD$3025, $AG22, L$9))</f>
        <v>124531000000000</v>
      </c>
      <c r="M22" s="17">
        <f>IF($AG22=VLOOKUP("zero_test", Keys!$B:$C, 2, FALSE), VLOOKUP("zero_test", Keys!$B:$C, 2, FALSE), INDEX(EPS_run_raw!$E$2:$AD$3025, $AG22, M$9))</f>
        <v>124795000000000</v>
      </c>
      <c r="N22" s="17">
        <f>IF($AG22=VLOOKUP("zero_test", Keys!$B:$C, 2, FALSE), VLOOKUP("zero_test", Keys!$B:$C, 2, FALSE), INDEX(EPS_run_raw!$E$2:$AD$3025, $AG22, N$9))</f>
        <v>124393000000000</v>
      </c>
      <c r="O22" s="17">
        <f>IF($AG22=VLOOKUP("zero_test", Keys!$B:$C, 2, FALSE), VLOOKUP("zero_test", Keys!$B:$C, 2, FALSE), INDEX(EPS_run_raw!$E$2:$AD$3025, $AG22, O$9))</f>
        <v>124469000000000</v>
      </c>
      <c r="P22" s="17">
        <f>IF($AG22=VLOOKUP("zero_test", Keys!$B:$C, 2, FALSE), VLOOKUP("zero_test", Keys!$B:$C, 2, FALSE), INDEX(EPS_run_raw!$E$2:$AD$3025, $AG22, P$9))</f>
        <v>125166000000000</v>
      </c>
      <c r="Q22" s="17">
        <f>IF($AG22=VLOOKUP("zero_test", Keys!$B:$C, 2, FALSE), VLOOKUP("zero_test", Keys!$B:$C, 2, FALSE), INDEX(EPS_run_raw!$E$2:$AD$3025, $AG22, Q$9))</f>
        <v>124388000000000</v>
      </c>
      <c r="R22" s="17">
        <f>IF($AG22=VLOOKUP("zero_test", Keys!$B:$C, 2, FALSE), VLOOKUP("zero_test", Keys!$B:$C, 2, FALSE), INDEX(EPS_run_raw!$E$2:$AD$3025, $AG22, R$9))</f>
        <v>125439000000000</v>
      </c>
      <c r="S22" s="17">
        <f>IF($AG22=VLOOKUP("zero_test", Keys!$B:$C, 2, FALSE), VLOOKUP("zero_test", Keys!$B:$C, 2, FALSE), INDEX(EPS_run_raw!$E$2:$AD$3025, $AG22, S$9))</f>
        <v>125832000000000</v>
      </c>
      <c r="T22" s="17">
        <f>IF($AG22=VLOOKUP("zero_test", Keys!$B:$C, 2, FALSE), VLOOKUP("zero_test", Keys!$B:$C, 2, FALSE), INDEX(EPS_run_raw!$E$2:$AD$3025, $AG22, T$9))</f>
        <v>126241000000000</v>
      </c>
      <c r="U22" s="17">
        <f>IF($AG22=VLOOKUP("zero_test", Keys!$B:$C, 2, FALSE), VLOOKUP("zero_test", Keys!$B:$C, 2, FALSE), INDEX(EPS_run_raw!$E$2:$AD$3025, $AG22, U$9))</f>
        <v>126260000000000</v>
      </c>
      <c r="V22" s="17">
        <f>IF($AG22=VLOOKUP("zero_test", Keys!$B:$C, 2, FALSE), VLOOKUP("zero_test", Keys!$B:$C, 2, FALSE), INDEX(EPS_run_raw!$E$2:$AD$3025, $AG22, V$9))</f>
        <v>126100000000000</v>
      </c>
      <c r="W22" s="17">
        <f>IF($AG22=VLOOKUP("zero_test", Keys!$B:$C, 2, FALSE), VLOOKUP("zero_test", Keys!$B:$C, 2, FALSE), INDEX(EPS_run_raw!$E$2:$AD$3025, $AG22, W$9))</f>
        <v>125879000000000</v>
      </c>
      <c r="X22" s="17">
        <f>IF($AG22=VLOOKUP("zero_test", Keys!$B:$C, 2, FALSE), VLOOKUP("zero_test", Keys!$B:$C, 2, FALSE), INDEX(EPS_run_raw!$E$2:$AD$3025, $AG22, X$9))</f>
        <v>124933000000000</v>
      </c>
      <c r="Y22" s="17">
        <f>IF($AG22=VLOOKUP("zero_test", Keys!$B:$C, 2, FALSE), VLOOKUP("zero_test", Keys!$B:$C, 2, FALSE), INDEX(EPS_run_raw!$E$2:$AD$3025, $AG22, Y$9))</f>
        <v>125439000000000</v>
      </c>
      <c r="Z22" s="17">
        <f>IF($AG22=VLOOKUP("zero_test", Keys!$B:$C, 2, FALSE), VLOOKUP("zero_test", Keys!$B:$C, 2, FALSE), INDEX(EPS_run_raw!$E$2:$AD$3025, $AG22, Z$9))</f>
        <v>125178000000000</v>
      </c>
      <c r="AA22" s="17">
        <f>IF($AG22=VLOOKUP("zero_test", Keys!$B:$C, 2, FALSE), VLOOKUP("zero_test", Keys!$B:$C, 2, FALSE), INDEX(EPS_run_raw!$E$2:$AD$3025, $AG22, AA$9))</f>
        <v>125573000000000</v>
      </c>
      <c r="AB22" s="17">
        <f>IF($AG22=VLOOKUP("zero_test", Keys!$B:$C, 2, FALSE), VLOOKUP("zero_test", Keys!$B:$C, 2, FALSE), INDEX(EPS_run_raw!$E$2:$AD$3025, $AG22, AB$9))</f>
        <v>124967000000000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OH|jet fuel or kerosene|production</v>
      </c>
      <c r="AG22">
        <f>IFERROR(MATCH(AF22, EPS_run_raw!$D$2:$D$3025, 0), VLOOKUP("zero_test", Keys!$B:$C, 2, FALSE))</f>
        <v>2053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OH|heat|production</v>
      </c>
      <c r="AG23">
        <f>IFERROR(MATCH(AF23, EPS_run_raw!$D$2:$D$3025, 0), VLOOKUP("zero_test", Keys!$B:$C, 2, FALSE))</f>
        <v>2056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OH|geothermal|production</v>
      </c>
      <c r="AG24">
        <f>IFERROR(MATCH(AF24, EPS_run_raw!$D$2:$D$3025, 0), VLOOKUP("zero_test", Keys!$B:$C, 2, FALSE))</f>
        <v>2059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OH|lignite|production</v>
      </c>
      <c r="AG25">
        <f>IFERROR(MATCH(AF25, EPS_run_raw!$D$2:$D$3025, 0), VLOOKUP("zero_test", Keys!$B:$C, 2, FALSE))</f>
        <v>2062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212239000000000</v>
      </c>
      <c r="D26" s="17">
        <f>IF($AG26=VLOOKUP("zero_test", Keys!$B:$C, 2, FALSE), VLOOKUP("zero_test", Keys!$B:$C, 2, FALSE), INDEX(EPS_run_raw!$E$2:$AD$3025, $AG26, D$9))</f>
        <v>192863000000000</v>
      </c>
      <c r="E26" s="17">
        <f>IF($AG26=VLOOKUP("zero_test", Keys!$B:$C, 2, FALSE), VLOOKUP("zero_test", Keys!$B:$C, 2, FALSE), INDEX(EPS_run_raw!$E$2:$AD$3025, $AG26, E$9))</f>
        <v>226613000000000</v>
      </c>
      <c r="F26" s="17">
        <f>IF($AG26=VLOOKUP("zero_test", Keys!$B:$C, 2, FALSE), VLOOKUP("zero_test", Keys!$B:$C, 2, FALSE), INDEX(EPS_run_raw!$E$2:$AD$3025, $AG26, F$9))</f>
        <v>229063000000000</v>
      </c>
      <c r="G26" s="17">
        <f>IF($AG26=VLOOKUP("zero_test", Keys!$B:$C, 2, FALSE), VLOOKUP("zero_test", Keys!$B:$C, 2, FALSE), INDEX(EPS_run_raw!$E$2:$AD$3025, $AG26, G$9))</f>
        <v>233456000000000</v>
      </c>
      <c r="H26" s="17">
        <f>IF($AG26=VLOOKUP("zero_test", Keys!$B:$C, 2, FALSE), VLOOKUP("zero_test", Keys!$B:$C, 2, FALSE), INDEX(EPS_run_raw!$E$2:$AD$3025, $AG26, H$9))</f>
        <v>281447000000000</v>
      </c>
      <c r="I26" s="17">
        <f>IF($AG26=VLOOKUP("zero_test", Keys!$B:$C, 2, FALSE), VLOOKUP("zero_test", Keys!$B:$C, 2, FALSE), INDEX(EPS_run_raw!$E$2:$AD$3025, $AG26, I$9))</f>
        <v>355335000000000</v>
      </c>
      <c r="J26" s="17">
        <f>IF($AG26=VLOOKUP("zero_test", Keys!$B:$C, 2, FALSE), VLOOKUP("zero_test", Keys!$B:$C, 2, FALSE), INDEX(EPS_run_raw!$E$2:$AD$3025, $AG26, J$9))</f>
        <v>375335000000000</v>
      </c>
      <c r="K26" s="17">
        <f>IF($AG26=VLOOKUP("zero_test", Keys!$B:$C, 2, FALSE), VLOOKUP("zero_test", Keys!$B:$C, 2, FALSE), INDEX(EPS_run_raw!$E$2:$AD$3025, $AG26, K$9))</f>
        <v>380910000000000</v>
      </c>
      <c r="L26" s="17">
        <f>IF($AG26=VLOOKUP("zero_test", Keys!$B:$C, 2, FALSE), VLOOKUP("zero_test", Keys!$B:$C, 2, FALSE), INDEX(EPS_run_raw!$E$2:$AD$3025, $AG26, L$9))</f>
        <v>379408000000000</v>
      </c>
      <c r="M26" s="17">
        <f>IF($AG26=VLOOKUP("zero_test", Keys!$B:$C, 2, FALSE), VLOOKUP("zero_test", Keys!$B:$C, 2, FALSE), INDEX(EPS_run_raw!$E$2:$AD$3025, $AG26, M$9))</f>
        <v>386672000000000</v>
      </c>
      <c r="N26" s="17">
        <f>IF($AG26=VLOOKUP("zero_test", Keys!$B:$C, 2, FALSE), VLOOKUP("zero_test", Keys!$B:$C, 2, FALSE), INDEX(EPS_run_raw!$E$2:$AD$3025, $AG26, N$9))</f>
        <v>397845000000000</v>
      </c>
      <c r="O26" s="17">
        <f>IF($AG26=VLOOKUP("zero_test", Keys!$B:$C, 2, FALSE), VLOOKUP("zero_test", Keys!$B:$C, 2, FALSE), INDEX(EPS_run_raw!$E$2:$AD$3025, $AG26, O$9))</f>
        <v>413865000000000</v>
      </c>
      <c r="P26" s="17">
        <f>IF($AG26=VLOOKUP("zero_test", Keys!$B:$C, 2, FALSE), VLOOKUP("zero_test", Keys!$B:$C, 2, FALSE), INDEX(EPS_run_raw!$E$2:$AD$3025, $AG26, P$9))</f>
        <v>434058000000000</v>
      </c>
      <c r="Q26" s="17">
        <f>IF($AG26=VLOOKUP("zero_test", Keys!$B:$C, 2, FALSE), VLOOKUP("zero_test", Keys!$B:$C, 2, FALSE), INDEX(EPS_run_raw!$E$2:$AD$3025, $AG26, Q$9))</f>
        <v>449356000000000</v>
      </c>
      <c r="R26" s="17">
        <f>IF($AG26=VLOOKUP("zero_test", Keys!$B:$C, 2, FALSE), VLOOKUP("zero_test", Keys!$B:$C, 2, FALSE), INDEX(EPS_run_raw!$E$2:$AD$3025, $AG26, R$9))</f>
        <v>464653000000000</v>
      </c>
      <c r="S26" s="17">
        <f>IF($AG26=VLOOKUP("zero_test", Keys!$B:$C, 2, FALSE), VLOOKUP("zero_test", Keys!$B:$C, 2, FALSE), INDEX(EPS_run_raw!$E$2:$AD$3025, $AG26, S$9))</f>
        <v>482183000000000</v>
      </c>
      <c r="T26" s="17">
        <f>IF($AG26=VLOOKUP("zero_test", Keys!$B:$C, 2, FALSE), VLOOKUP("zero_test", Keys!$B:$C, 2, FALSE), INDEX(EPS_run_raw!$E$2:$AD$3025, $AG26, T$9))</f>
        <v>483625000000000</v>
      </c>
      <c r="U26" s="17">
        <f>IF($AG26=VLOOKUP("zero_test", Keys!$B:$C, 2, FALSE), VLOOKUP("zero_test", Keys!$B:$C, 2, FALSE), INDEX(EPS_run_raw!$E$2:$AD$3025, $AG26, U$9))</f>
        <v>486137000000000</v>
      </c>
      <c r="V26" s="17">
        <f>IF($AG26=VLOOKUP("zero_test", Keys!$B:$C, 2, FALSE), VLOOKUP("zero_test", Keys!$B:$C, 2, FALSE), INDEX(EPS_run_raw!$E$2:$AD$3025, $AG26, V$9))</f>
        <v>487230000000000</v>
      </c>
      <c r="W26" s="17">
        <f>IF($AG26=VLOOKUP("zero_test", Keys!$B:$C, 2, FALSE), VLOOKUP("zero_test", Keys!$B:$C, 2, FALSE), INDEX(EPS_run_raw!$E$2:$AD$3025, $AG26, W$9))</f>
        <v>485460000000000</v>
      </c>
      <c r="X26" s="17">
        <f>IF($AG26=VLOOKUP("zero_test", Keys!$B:$C, 2, FALSE), VLOOKUP("zero_test", Keys!$B:$C, 2, FALSE), INDEX(EPS_run_raw!$E$2:$AD$3025, $AG26, X$9))</f>
        <v>492334000000000</v>
      </c>
      <c r="Y26" s="17">
        <f>IF($AG26=VLOOKUP("zero_test", Keys!$B:$C, 2, FALSE), VLOOKUP("zero_test", Keys!$B:$C, 2, FALSE), INDEX(EPS_run_raw!$E$2:$AD$3025, $AG26, Y$9))</f>
        <v>505223000000000</v>
      </c>
      <c r="Z26" s="17">
        <f>IF($AG26=VLOOKUP("zero_test", Keys!$B:$C, 2, FALSE), VLOOKUP("zero_test", Keys!$B:$C, 2, FALSE), INDEX(EPS_run_raw!$E$2:$AD$3025, $AG26, Z$9))</f>
        <v>528424000000000</v>
      </c>
      <c r="AA26" s="17">
        <f>IF($AG26=VLOOKUP("zero_test", Keys!$B:$C, 2, FALSE), VLOOKUP("zero_test", Keys!$B:$C, 2, FALSE), INDEX(EPS_run_raw!$E$2:$AD$3025, $AG26, AA$9))</f>
        <v>544785000000000</v>
      </c>
      <c r="AB26" s="17">
        <f>IF($AG26=VLOOKUP("zero_test", Keys!$B:$C, 2, FALSE), VLOOKUP("zero_test", Keys!$B:$C, 2, FALSE), INDEX(EPS_run_raw!$E$2:$AD$3025, $AG26, AB$9))</f>
        <v>557990000000000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OH|crude oil|production</v>
      </c>
      <c r="AG26">
        <f>IFERROR(MATCH(AF26, EPS_run_raw!$D$2:$D$3025, 0), VLOOKUP("zero_test", Keys!$B:$C, 2, FALSE))</f>
        <v>2065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24080100000000</v>
      </c>
      <c r="D27" s="17">
        <f>IF($AG27=VLOOKUP("zero_test", Keys!$B:$C, 2, FALSE), VLOOKUP("zero_test", Keys!$B:$C, 2, FALSE), INDEX(EPS_run_raw!$E$2:$AD$3025, $AG27, D$9))</f>
        <v>23496400000000</v>
      </c>
      <c r="E27" s="17">
        <f>IF($AG27=VLOOKUP("zero_test", Keys!$B:$C, 2, FALSE), VLOOKUP("zero_test", Keys!$B:$C, 2, FALSE), INDEX(EPS_run_raw!$E$2:$AD$3025, $AG27, E$9))</f>
        <v>23650700000000</v>
      </c>
      <c r="F27" s="17">
        <f>IF($AG27=VLOOKUP("zero_test", Keys!$B:$C, 2, FALSE), VLOOKUP("zero_test", Keys!$B:$C, 2, FALSE), INDEX(EPS_run_raw!$E$2:$AD$3025, $AG27, F$9))</f>
        <v>23850500000000</v>
      </c>
      <c r="G27" s="17">
        <f>IF($AG27=VLOOKUP("zero_test", Keys!$B:$C, 2, FALSE), VLOOKUP("zero_test", Keys!$B:$C, 2, FALSE), INDEX(EPS_run_raw!$E$2:$AD$3025, $AG27, G$9))</f>
        <v>24050600000000</v>
      </c>
      <c r="H27" s="17">
        <f>IF($AG27=VLOOKUP("zero_test", Keys!$B:$C, 2, FALSE), VLOOKUP("zero_test", Keys!$B:$C, 2, FALSE), INDEX(EPS_run_raw!$E$2:$AD$3025, $AG27, H$9))</f>
        <v>24188000000000</v>
      </c>
      <c r="I27" s="17">
        <f>IF($AG27=VLOOKUP("zero_test", Keys!$B:$C, 2, FALSE), VLOOKUP("zero_test", Keys!$B:$C, 2, FALSE), INDEX(EPS_run_raw!$E$2:$AD$3025, $AG27, I$9))</f>
        <v>24156900000000</v>
      </c>
      <c r="J27" s="17">
        <f>IF($AG27=VLOOKUP("zero_test", Keys!$B:$C, 2, FALSE), VLOOKUP("zero_test", Keys!$B:$C, 2, FALSE), INDEX(EPS_run_raw!$E$2:$AD$3025, $AG27, J$9))</f>
        <v>24371100000000</v>
      </c>
      <c r="K27" s="17">
        <f>IF($AG27=VLOOKUP("zero_test", Keys!$B:$C, 2, FALSE), VLOOKUP("zero_test", Keys!$B:$C, 2, FALSE), INDEX(EPS_run_raw!$E$2:$AD$3025, $AG27, K$9))</f>
        <v>24299700000000</v>
      </c>
      <c r="L27" s="17">
        <f>IF($AG27=VLOOKUP("zero_test", Keys!$B:$C, 2, FALSE), VLOOKUP("zero_test", Keys!$B:$C, 2, FALSE), INDEX(EPS_run_raw!$E$2:$AD$3025, $AG27, L$9))</f>
        <v>24190500000000</v>
      </c>
      <c r="M27" s="17">
        <f>IF($AG27=VLOOKUP("zero_test", Keys!$B:$C, 2, FALSE), VLOOKUP("zero_test", Keys!$B:$C, 2, FALSE), INDEX(EPS_run_raw!$E$2:$AD$3025, $AG27, M$9))</f>
        <v>24241800000000</v>
      </c>
      <c r="N27" s="17">
        <f>IF($AG27=VLOOKUP("zero_test", Keys!$B:$C, 2, FALSE), VLOOKUP("zero_test", Keys!$B:$C, 2, FALSE), INDEX(EPS_run_raw!$E$2:$AD$3025, $AG27, N$9))</f>
        <v>24163700000000</v>
      </c>
      <c r="O27" s="17">
        <f>IF($AG27=VLOOKUP("zero_test", Keys!$B:$C, 2, FALSE), VLOOKUP("zero_test", Keys!$B:$C, 2, FALSE), INDEX(EPS_run_raw!$E$2:$AD$3025, $AG27, O$9))</f>
        <v>24178500000000</v>
      </c>
      <c r="P27" s="17">
        <f>IF($AG27=VLOOKUP("zero_test", Keys!$B:$C, 2, FALSE), VLOOKUP("zero_test", Keys!$B:$C, 2, FALSE), INDEX(EPS_run_raw!$E$2:$AD$3025, $AG27, P$9))</f>
        <v>24314000000000</v>
      </c>
      <c r="Q27" s="17">
        <f>IF($AG27=VLOOKUP("zero_test", Keys!$B:$C, 2, FALSE), VLOOKUP("zero_test", Keys!$B:$C, 2, FALSE), INDEX(EPS_run_raw!$E$2:$AD$3025, $AG27, Q$9))</f>
        <v>24162800000000</v>
      </c>
      <c r="R27" s="17">
        <f>IF($AG27=VLOOKUP("zero_test", Keys!$B:$C, 2, FALSE), VLOOKUP("zero_test", Keys!$B:$C, 2, FALSE), INDEX(EPS_run_raw!$E$2:$AD$3025, $AG27, R$9))</f>
        <v>24366900000000</v>
      </c>
      <c r="S27" s="17">
        <f>IF($AG27=VLOOKUP("zero_test", Keys!$B:$C, 2, FALSE), VLOOKUP("zero_test", Keys!$B:$C, 2, FALSE), INDEX(EPS_run_raw!$E$2:$AD$3025, $AG27, S$9))</f>
        <v>24443400000000</v>
      </c>
      <c r="T27" s="17">
        <f>IF($AG27=VLOOKUP("zero_test", Keys!$B:$C, 2, FALSE), VLOOKUP("zero_test", Keys!$B:$C, 2, FALSE), INDEX(EPS_run_raw!$E$2:$AD$3025, $AG27, T$9))</f>
        <v>24522800000000</v>
      </c>
      <c r="U27" s="17">
        <f>IF($AG27=VLOOKUP("zero_test", Keys!$B:$C, 2, FALSE), VLOOKUP("zero_test", Keys!$B:$C, 2, FALSE), INDEX(EPS_run_raw!$E$2:$AD$3025, $AG27, U$9))</f>
        <v>24526400000000</v>
      </c>
      <c r="V27" s="17">
        <f>IF($AG27=VLOOKUP("zero_test", Keys!$B:$C, 2, FALSE), VLOOKUP("zero_test", Keys!$B:$C, 2, FALSE), INDEX(EPS_run_raw!$E$2:$AD$3025, $AG27, V$9))</f>
        <v>24495400000000</v>
      </c>
      <c r="W27" s="17">
        <f>IF($AG27=VLOOKUP("zero_test", Keys!$B:$C, 2, FALSE), VLOOKUP("zero_test", Keys!$B:$C, 2, FALSE), INDEX(EPS_run_raw!$E$2:$AD$3025, $AG27, W$9))</f>
        <v>24452400000000</v>
      </c>
      <c r="X27" s="17">
        <f>IF($AG27=VLOOKUP("zero_test", Keys!$B:$C, 2, FALSE), VLOOKUP("zero_test", Keys!$B:$C, 2, FALSE), INDEX(EPS_run_raw!$E$2:$AD$3025, $AG27, X$9))</f>
        <v>24268600000000</v>
      </c>
      <c r="Y27" s="17">
        <f>IF($AG27=VLOOKUP("zero_test", Keys!$B:$C, 2, FALSE), VLOOKUP("zero_test", Keys!$B:$C, 2, FALSE), INDEX(EPS_run_raw!$E$2:$AD$3025, $AG27, Y$9))</f>
        <v>24366900000000</v>
      </c>
      <c r="Z27" s="17">
        <f>IF($AG27=VLOOKUP("zero_test", Keys!$B:$C, 2, FALSE), VLOOKUP("zero_test", Keys!$B:$C, 2, FALSE), INDEX(EPS_run_raw!$E$2:$AD$3025, $AG27, Z$9))</f>
        <v>24316300000000</v>
      </c>
      <c r="AA27" s="17">
        <f>IF($AG27=VLOOKUP("zero_test", Keys!$B:$C, 2, FALSE), VLOOKUP("zero_test", Keys!$B:$C, 2, FALSE), INDEX(EPS_run_raw!$E$2:$AD$3025, $AG27, AA$9))</f>
        <v>24392900000000</v>
      </c>
      <c r="AB27" s="17">
        <f>IF($AG27=VLOOKUP("zero_test", Keys!$B:$C, 2, FALSE), VLOOKUP("zero_test", Keys!$B:$C, 2, FALSE), INDEX(EPS_run_raw!$E$2:$AD$3025, $AG27, AB$9))</f>
        <v>24275300000000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OH|heavy or residual fuel oil|production</v>
      </c>
      <c r="AG27">
        <f>IFERROR(MATCH(AF27, EPS_run_raw!$D$2:$D$3025, 0), VLOOKUP("zero_test", Keys!$B:$C, 2, FALSE))</f>
        <v>2068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264000000000000</v>
      </c>
      <c r="D28" s="17">
        <f>IF($AG28=VLOOKUP("zero_test", Keys!$B:$C, 2, FALSE), VLOOKUP("zero_test", Keys!$B:$C, 2, FALSE), INDEX(EPS_run_raw!$E$2:$AD$3025, $AG28, D$9))</f>
        <v>269606000000000</v>
      </c>
      <c r="E28" s="17">
        <f>IF($AG28=VLOOKUP("zero_test", Keys!$B:$C, 2, FALSE), VLOOKUP("zero_test", Keys!$B:$C, 2, FALSE), INDEX(EPS_run_raw!$E$2:$AD$3025, $AG28, E$9))</f>
        <v>298482000000000</v>
      </c>
      <c r="F28" s="17">
        <f>IF($AG28=VLOOKUP("zero_test", Keys!$B:$C, 2, FALSE), VLOOKUP("zero_test", Keys!$B:$C, 2, FALSE), INDEX(EPS_run_raw!$E$2:$AD$3025, $AG28, F$9))</f>
        <v>295636000000000</v>
      </c>
      <c r="G28" s="17">
        <f>IF($AG28=VLOOKUP("zero_test", Keys!$B:$C, 2, FALSE), VLOOKUP("zero_test", Keys!$B:$C, 2, FALSE), INDEX(EPS_run_raw!$E$2:$AD$3025, $AG28, G$9))</f>
        <v>296421000000000</v>
      </c>
      <c r="H28" s="17">
        <f>IF($AG28=VLOOKUP("zero_test", Keys!$B:$C, 2, FALSE), VLOOKUP("zero_test", Keys!$B:$C, 2, FALSE), INDEX(EPS_run_raw!$E$2:$AD$3025, $AG28, H$9))</f>
        <v>297983000000000</v>
      </c>
      <c r="I28" s="17">
        <f>IF($AG28=VLOOKUP("zero_test", Keys!$B:$C, 2, FALSE), VLOOKUP("zero_test", Keys!$B:$C, 2, FALSE), INDEX(EPS_run_raw!$E$2:$AD$3025, $AG28, I$9))</f>
        <v>312511000000000</v>
      </c>
      <c r="J28" s="17">
        <f>IF($AG28=VLOOKUP("zero_test", Keys!$B:$C, 2, FALSE), VLOOKUP("zero_test", Keys!$B:$C, 2, FALSE), INDEX(EPS_run_raw!$E$2:$AD$3025, $AG28, J$9))</f>
        <v>326353000000000</v>
      </c>
      <c r="K28" s="17">
        <f>IF($AG28=VLOOKUP("zero_test", Keys!$B:$C, 2, FALSE), VLOOKUP("zero_test", Keys!$B:$C, 2, FALSE), INDEX(EPS_run_raw!$E$2:$AD$3025, $AG28, K$9))</f>
        <v>339484000000000</v>
      </c>
      <c r="L28" s="17">
        <f>IF($AG28=VLOOKUP("zero_test", Keys!$B:$C, 2, FALSE), VLOOKUP("zero_test", Keys!$B:$C, 2, FALSE), INDEX(EPS_run_raw!$E$2:$AD$3025, $AG28, L$9))</f>
        <v>348829000000000</v>
      </c>
      <c r="M28" s="17">
        <f>IF($AG28=VLOOKUP("zero_test", Keys!$B:$C, 2, FALSE), VLOOKUP("zero_test", Keys!$B:$C, 2, FALSE), INDEX(EPS_run_raw!$E$2:$AD$3025, $AG28, M$9))</f>
        <v>355951000000000</v>
      </c>
      <c r="N28" s="17">
        <f>IF($AG28=VLOOKUP("zero_test", Keys!$B:$C, 2, FALSE), VLOOKUP("zero_test", Keys!$B:$C, 2, FALSE), INDEX(EPS_run_raw!$E$2:$AD$3025, $AG28, N$9))</f>
        <v>359816000000000</v>
      </c>
      <c r="O28" s="17">
        <f>IF($AG28=VLOOKUP("zero_test", Keys!$B:$C, 2, FALSE), VLOOKUP("zero_test", Keys!$B:$C, 2, FALSE), INDEX(EPS_run_raw!$E$2:$AD$3025, $AG28, O$9))</f>
        <v>365893000000000</v>
      </c>
      <c r="P28" s="17">
        <f>IF($AG28=VLOOKUP("zero_test", Keys!$B:$C, 2, FALSE), VLOOKUP("zero_test", Keys!$B:$C, 2, FALSE), INDEX(EPS_run_raw!$E$2:$AD$3025, $AG28, P$9))</f>
        <v>372365000000000</v>
      </c>
      <c r="Q28" s="17">
        <f>IF($AG28=VLOOKUP("zero_test", Keys!$B:$C, 2, FALSE), VLOOKUP("zero_test", Keys!$B:$C, 2, FALSE), INDEX(EPS_run_raw!$E$2:$AD$3025, $AG28, Q$9))</f>
        <v>377960000000000</v>
      </c>
      <c r="R28" s="17">
        <f>IF($AG28=VLOOKUP("zero_test", Keys!$B:$C, 2, FALSE), VLOOKUP("zero_test", Keys!$B:$C, 2, FALSE), INDEX(EPS_run_raw!$E$2:$AD$3025, $AG28, R$9))</f>
        <v>387276000000000</v>
      </c>
      <c r="S28" s="17">
        <f>IF($AG28=VLOOKUP("zero_test", Keys!$B:$C, 2, FALSE), VLOOKUP("zero_test", Keys!$B:$C, 2, FALSE), INDEX(EPS_run_raw!$E$2:$AD$3025, $AG28, S$9))</f>
        <v>395522000000000</v>
      </c>
      <c r="T28" s="17">
        <f>IF($AG28=VLOOKUP("zero_test", Keys!$B:$C, 2, FALSE), VLOOKUP("zero_test", Keys!$B:$C, 2, FALSE), INDEX(EPS_run_raw!$E$2:$AD$3025, $AG28, T$9))</f>
        <v>400068000000000</v>
      </c>
      <c r="U28" s="17">
        <f>IF($AG28=VLOOKUP("zero_test", Keys!$B:$C, 2, FALSE), VLOOKUP("zero_test", Keys!$B:$C, 2, FALSE), INDEX(EPS_run_raw!$E$2:$AD$3025, $AG28, U$9))</f>
        <v>402099000000000</v>
      </c>
      <c r="V28" s="17">
        <f>IF($AG28=VLOOKUP("zero_test", Keys!$B:$C, 2, FALSE), VLOOKUP("zero_test", Keys!$B:$C, 2, FALSE), INDEX(EPS_run_raw!$E$2:$AD$3025, $AG28, V$9))</f>
        <v>400406000000000</v>
      </c>
      <c r="W28" s="17">
        <f>IF($AG28=VLOOKUP("zero_test", Keys!$B:$C, 2, FALSE), VLOOKUP("zero_test", Keys!$B:$C, 2, FALSE), INDEX(EPS_run_raw!$E$2:$AD$3025, $AG28, W$9))</f>
        <v>396227000000000</v>
      </c>
      <c r="X28" s="17">
        <f>IF($AG28=VLOOKUP("zero_test", Keys!$B:$C, 2, FALSE), VLOOKUP("zero_test", Keys!$B:$C, 2, FALSE), INDEX(EPS_run_raw!$E$2:$AD$3025, $AG28, X$9))</f>
        <v>392746000000000</v>
      </c>
      <c r="Y28" s="17">
        <f>IF($AG28=VLOOKUP("zero_test", Keys!$B:$C, 2, FALSE), VLOOKUP("zero_test", Keys!$B:$C, 2, FALSE), INDEX(EPS_run_raw!$E$2:$AD$3025, $AG28, Y$9))</f>
        <v>393516000000000</v>
      </c>
      <c r="Z28" s="17">
        <f>IF($AG28=VLOOKUP("zero_test", Keys!$B:$C, 2, FALSE), VLOOKUP("zero_test", Keys!$B:$C, 2, FALSE), INDEX(EPS_run_raw!$E$2:$AD$3025, $AG28, Z$9))</f>
        <v>395997000000000</v>
      </c>
      <c r="AA28" s="17">
        <f>IF($AG28=VLOOKUP("zero_test", Keys!$B:$C, 2, FALSE), VLOOKUP("zero_test", Keys!$B:$C, 2, FALSE), INDEX(EPS_run_raw!$E$2:$AD$3025, $AG28, AA$9))</f>
        <v>397419000000000</v>
      </c>
      <c r="AB28" s="17">
        <f>IF($AG28=VLOOKUP("zero_test", Keys!$B:$C, 2, FALSE), VLOOKUP("zero_test", Keys!$B:$C, 2, FALSE), INDEX(EPS_run_raw!$E$2:$AD$3025, $AG28, AB$9))</f>
        <v>396535000000000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OH|LPG propane or butane|production</v>
      </c>
      <c r="AG28">
        <f>IFERROR(MATCH(AF28, EPS_run_raw!$D$2:$D$3025, 0), VLOOKUP("zero_test", Keys!$B:$C, 2, FALSE))</f>
        <v>2071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OH|municipal solid waste|production</v>
      </c>
      <c r="AG29">
        <f>IFERROR(MATCH(AF29, EPS_run_raw!$D$2:$D$3025, 0), VLOOKUP("zero_test", Keys!$B:$C, 2, FALSE))</f>
        <v>2074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OH|hydrogen|production</v>
      </c>
      <c r="AG30">
        <f>IFERROR(MATCH(AF30, EPS_run_raw!$D$2:$D$3025, 0), VLOOKUP("zero_test", Keys!$B:$C, 2, FALSE))</f>
        <v>2077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OH|electricity|imports</v>
      </c>
      <c r="AG31">
        <f>IFERROR(MATCH(AF31, EPS_run_raw!$D$2:$D$3025, 0), VLOOKUP("zero_test", Keys!$B:$C, 2, FALSE))</f>
        <v>2018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432753000000000</v>
      </c>
      <c r="D32" s="17">
        <f>IF($AG32=VLOOKUP("zero_test", Keys!$B:$C, 2, FALSE), VLOOKUP("zero_test", Keys!$B:$C, 2, FALSE), INDEX(EPS_run_raw!$E$2:$AD$3025, $AG32, D$9))</f>
        <v>380938000000000</v>
      </c>
      <c r="E32" s="17">
        <f>IF($AG32=VLOOKUP("zero_test", Keys!$B:$C, 2, FALSE), VLOOKUP("zero_test", Keys!$B:$C, 2, FALSE), INDEX(EPS_run_raw!$E$2:$AD$3025, $AG32, E$9))</f>
        <v>348647000000000</v>
      </c>
      <c r="F32" s="17">
        <f>IF($AG32=VLOOKUP("zero_test", Keys!$B:$C, 2, FALSE), VLOOKUP("zero_test", Keys!$B:$C, 2, FALSE), INDEX(EPS_run_raw!$E$2:$AD$3025, $AG32, F$9))</f>
        <v>335309000000000</v>
      </c>
      <c r="G32" s="17">
        <f>IF($AG32=VLOOKUP("zero_test", Keys!$B:$C, 2, FALSE), VLOOKUP("zero_test", Keys!$B:$C, 2, FALSE), INDEX(EPS_run_raw!$E$2:$AD$3025, $AG32, G$9))</f>
        <v>354916000000000</v>
      </c>
      <c r="H32" s="17">
        <f>IF($AG32=VLOOKUP("zero_test", Keys!$B:$C, 2, FALSE), VLOOKUP("zero_test", Keys!$B:$C, 2, FALSE), INDEX(EPS_run_raw!$E$2:$AD$3025, $AG32, H$9))</f>
        <v>387509000000000</v>
      </c>
      <c r="I32" s="17">
        <f>IF($AG32=VLOOKUP("zero_test", Keys!$B:$C, 2, FALSE), VLOOKUP("zero_test", Keys!$B:$C, 2, FALSE), INDEX(EPS_run_raw!$E$2:$AD$3025, $AG32, I$9))</f>
        <v>407042000000000</v>
      </c>
      <c r="J32" s="17">
        <f>IF($AG32=VLOOKUP("zero_test", Keys!$B:$C, 2, FALSE), VLOOKUP("zero_test", Keys!$B:$C, 2, FALSE), INDEX(EPS_run_raw!$E$2:$AD$3025, $AG32, J$9))</f>
        <v>406038000000000</v>
      </c>
      <c r="K32" s="17">
        <f>IF($AG32=VLOOKUP("zero_test", Keys!$B:$C, 2, FALSE), VLOOKUP("zero_test", Keys!$B:$C, 2, FALSE), INDEX(EPS_run_raw!$E$2:$AD$3025, $AG32, K$9))</f>
        <v>402790000000000</v>
      </c>
      <c r="L32" s="17">
        <f>IF($AG32=VLOOKUP("zero_test", Keys!$B:$C, 2, FALSE), VLOOKUP("zero_test", Keys!$B:$C, 2, FALSE), INDEX(EPS_run_raw!$E$2:$AD$3025, $AG32, L$9))</f>
        <v>400543000000000</v>
      </c>
      <c r="M32" s="17">
        <f>IF($AG32=VLOOKUP("zero_test", Keys!$B:$C, 2, FALSE), VLOOKUP("zero_test", Keys!$B:$C, 2, FALSE), INDEX(EPS_run_raw!$E$2:$AD$3025, $AG32, M$9))</f>
        <v>402689000000000</v>
      </c>
      <c r="N32" s="17">
        <f>IF($AG32=VLOOKUP("zero_test", Keys!$B:$C, 2, FALSE), VLOOKUP("zero_test", Keys!$B:$C, 2, FALSE), INDEX(EPS_run_raw!$E$2:$AD$3025, $AG32, N$9))</f>
        <v>410983000000000</v>
      </c>
      <c r="O32" s="17">
        <f>IF($AG32=VLOOKUP("zero_test", Keys!$B:$C, 2, FALSE), VLOOKUP("zero_test", Keys!$B:$C, 2, FALSE), INDEX(EPS_run_raw!$E$2:$AD$3025, $AG32, O$9))</f>
        <v>416070000000000</v>
      </c>
      <c r="P32" s="17">
        <f>IF($AG32=VLOOKUP("zero_test", Keys!$B:$C, 2, FALSE), VLOOKUP("zero_test", Keys!$B:$C, 2, FALSE), INDEX(EPS_run_raw!$E$2:$AD$3025, $AG32, P$9))</f>
        <v>419208000000000</v>
      </c>
      <c r="Q32" s="17">
        <f>IF($AG32=VLOOKUP("zero_test", Keys!$B:$C, 2, FALSE), VLOOKUP("zero_test", Keys!$B:$C, 2, FALSE), INDEX(EPS_run_raw!$E$2:$AD$3025, $AG32, Q$9))</f>
        <v>420389000000000</v>
      </c>
      <c r="R32" s="17">
        <f>IF($AG32=VLOOKUP("zero_test", Keys!$B:$C, 2, FALSE), VLOOKUP("zero_test", Keys!$B:$C, 2, FALSE), INDEX(EPS_run_raw!$E$2:$AD$3025, $AG32, R$9))</f>
        <v>421944000000000</v>
      </c>
      <c r="S32" s="17">
        <f>IF($AG32=VLOOKUP("zero_test", Keys!$B:$C, 2, FALSE), VLOOKUP("zero_test", Keys!$B:$C, 2, FALSE), INDEX(EPS_run_raw!$E$2:$AD$3025, $AG32, S$9))</f>
        <v>418111000000000</v>
      </c>
      <c r="T32" s="17">
        <f>IF($AG32=VLOOKUP("zero_test", Keys!$B:$C, 2, FALSE), VLOOKUP("zero_test", Keys!$B:$C, 2, FALSE), INDEX(EPS_run_raw!$E$2:$AD$3025, $AG32, T$9))</f>
        <v>409791000000000</v>
      </c>
      <c r="U32" s="17">
        <f>IF($AG32=VLOOKUP("zero_test", Keys!$B:$C, 2, FALSE), VLOOKUP("zero_test", Keys!$B:$C, 2, FALSE), INDEX(EPS_run_raw!$E$2:$AD$3025, $AG32, U$9))</f>
        <v>400564000000000</v>
      </c>
      <c r="V32" s="17">
        <f>IF($AG32=VLOOKUP("zero_test", Keys!$B:$C, 2, FALSE), VLOOKUP("zero_test", Keys!$B:$C, 2, FALSE), INDEX(EPS_run_raw!$E$2:$AD$3025, $AG32, V$9))</f>
        <v>390465000000000</v>
      </c>
      <c r="W32" s="17">
        <f>IF($AG32=VLOOKUP("zero_test", Keys!$B:$C, 2, FALSE), VLOOKUP("zero_test", Keys!$B:$C, 2, FALSE), INDEX(EPS_run_raw!$E$2:$AD$3025, $AG32, W$9))</f>
        <v>384143000000000</v>
      </c>
      <c r="X32" s="17">
        <f>IF($AG32=VLOOKUP("zero_test", Keys!$B:$C, 2, FALSE), VLOOKUP("zero_test", Keys!$B:$C, 2, FALSE), INDEX(EPS_run_raw!$E$2:$AD$3025, $AG32, X$9))</f>
        <v>386625000000000</v>
      </c>
      <c r="Y32" s="17">
        <f>IF($AG32=VLOOKUP("zero_test", Keys!$B:$C, 2, FALSE), VLOOKUP("zero_test", Keys!$B:$C, 2, FALSE), INDEX(EPS_run_raw!$E$2:$AD$3025, $AG32, Y$9))</f>
        <v>359725000000000</v>
      </c>
      <c r="Z32" s="17">
        <f>IF($AG32=VLOOKUP("zero_test", Keys!$B:$C, 2, FALSE), VLOOKUP("zero_test", Keys!$B:$C, 2, FALSE), INDEX(EPS_run_raw!$E$2:$AD$3025, $AG32, Z$9))</f>
        <v>361833000000000</v>
      </c>
      <c r="AA32" s="17">
        <f>IF($AG32=VLOOKUP("zero_test", Keys!$B:$C, 2, FALSE), VLOOKUP("zero_test", Keys!$B:$C, 2, FALSE), INDEX(EPS_run_raw!$E$2:$AD$3025, $AG32, AA$9))</f>
        <v>364434000000000</v>
      </c>
      <c r="AB32" s="17">
        <f>IF($AG32=VLOOKUP("zero_test", Keys!$B:$C, 2, FALSE), VLOOKUP("zero_test", Keys!$B:$C, 2, FALSE), INDEX(EPS_run_raw!$E$2:$AD$3025, $AG32, AB$9))</f>
        <v>365034000000000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OH|hard coal|imports</v>
      </c>
      <c r="AG32">
        <f>IFERROR(MATCH(AF32, EPS_run_raw!$D$2:$D$3025, 0), VLOOKUP("zero_test", Keys!$B:$C, 2, FALSE))</f>
        <v>2021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3055790000000000</v>
      </c>
      <c r="D33" s="17">
        <f>IF($AG33=VLOOKUP("zero_test", Keys!$B:$C, 2, FALSE), VLOOKUP("zero_test", Keys!$B:$C, 2, FALSE), INDEX(EPS_run_raw!$E$2:$AD$3025, $AG33, D$9))</f>
        <v>3095100000000000</v>
      </c>
      <c r="E33" s="17">
        <f>IF($AG33=VLOOKUP("zero_test", Keys!$B:$C, 2, FALSE), VLOOKUP("zero_test", Keys!$B:$C, 2, FALSE), INDEX(EPS_run_raw!$E$2:$AD$3025, $AG33, E$9))</f>
        <v>3136630000000000</v>
      </c>
      <c r="F33" s="17">
        <f>IF($AG33=VLOOKUP("zero_test", Keys!$B:$C, 2, FALSE), VLOOKUP("zero_test", Keys!$B:$C, 2, FALSE), INDEX(EPS_run_raw!$E$2:$AD$3025, $AG33, F$9))</f>
        <v>3220440000000000</v>
      </c>
      <c r="G33" s="17">
        <f>IF($AG33=VLOOKUP("zero_test", Keys!$B:$C, 2, FALSE), VLOOKUP("zero_test", Keys!$B:$C, 2, FALSE), INDEX(EPS_run_raw!$E$2:$AD$3025, $AG33, G$9))</f>
        <v>3316240000000000</v>
      </c>
      <c r="H33" s="17">
        <f>IF($AG33=VLOOKUP("zero_test", Keys!$B:$C, 2, FALSE), VLOOKUP("zero_test", Keys!$B:$C, 2, FALSE), INDEX(EPS_run_raw!$E$2:$AD$3025, $AG33, H$9))</f>
        <v>3433490000000000</v>
      </c>
      <c r="I33" s="17">
        <f>IF($AG33=VLOOKUP("zero_test", Keys!$B:$C, 2, FALSE), VLOOKUP("zero_test", Keys!$B:$C, 2, FALSE), INDEX(EPS_run_raw!$E$2:$AD$3025, $AG33, I$9))</f>
        <v>3516300000000000</v>
      </c>
      <c r="J33" s="17">
        <f>IF($AG33=VLOOKUP("zero_test", Keys!$B:$C, 2, FALSE), VLOOKUP("zero_test", Keys!$B:$C, 2, FALSE), INDEX(EPS_run_raw!$E$2:$AD$3025, $AG33, J$9))</f>
        <v>3630450000000000</v>
      </c>
      <c r="K33" s="17">
        <f>IF($AG33=VLOOKUP("zero_test", Keys!$B:$C, 2, FALSE), VLOOKUP("zero_test", Keys!$B:$C, 2, FALSE), INDEX(EPS_run_raw!$E$2:$AD$3025, $AG33, K$9))</f>
        <v>3730350000000000</v>
      </c>
      <c r="L33" s="17">
        <f>IF($AG33=VLOOKUP("zero_test", Keys!$B:$C, 2, FALSE), VLOOKUP("zero_test", Keys!$B:$C, 2, FALSE), INDEX(EPS_run_raw!$E$2:$AD$3025, $AG33, L$9))</f>
        <v>3824400000000000</v>
      </c>
      <c r="M33" s="17">
        <f>IF($AG33=VLOOKUP("zero_test", Keys!$B:$C, 2, FALSE), VLOOKUP("zero_test", Keys!$B:$C, 2, FALSE), INDEX(EPS_run_raw!$E$2:$AD$3025, $AG33, M$9))</f>
        <v>3900590000000000</v>
      </c>
      <c r="N33" s="17">
        <f>IF($AG33=VLOOKUP("zero_test", Keys!$B:$C, 2, FALSE), VLOOKUP("zero_test", Keys!$B:$C, 2, FALSE), INDEX(EPS_run_raw!$E$2:$AD$3025, $AG33, N$9))</f>
        <v>3970230000000000</v>
      </c>
      <c r="O33" s="17">
        <f>IF($AG33=VLOOKUP("zero_test", Keys!$B:$C, 2, FALSE), VLOOKUP("zero_test", Keys!$B:$C, 2, FALSE), INDEX(EPS_run_raw!$E$2:$AD$3025, $AG33, O$9))</f>
        <v>4024160000000000</v>
      </c>
      <c r="P33" s="17">
        <f>IF($AG33=VLOOKUP("zero_test", Keys!$B:$C, 2, FALSE), VLOOKUP("zero_test", Keys!$B:$C, 2, FALSE), INDEX(EPS_run_raw!$E$2:$AD$3025, $AG33, P$9))</f>
        <v>4063470000000000</v>
      </c>
      <c r="Q33" s="17">
        <f>IF($AG33=VLOOKUP("zero_test", Keys!$B:$C, 2, FALSE), VLOOKUP("zero_test", Keys!$B:$C, 2, FALSE), INDEX(EPS_run_raw!$E$2:$AD$3025, $AG33, Q$9))</f>
        <v>4100290000000000</v>
      </c>
      <c r="R33" s="17">
        <f>IF($AG33=VLOOKUP("zero_test", Keys!$B:$C, 2, FALSE), VLOOKUP("zero_test", Keys!$B:$C, 2, FALSE), INDEX(EPS_run_raw!$E$2:$AD$3025, $AG33, R$9))</f>
        <v>4141730000000000</v>
      </c>
      <c r="S33" s="17">
        <f>IF($AG33=VLOOKUP("zero_test", Keys!$B:$C, 2, FALSE), VLOOKUP("zero_test", Keys!$B:$C, 2, FALSE), INDEX(EPS_run_raw!$E$2:$AD$3025, $AG33, S$9))</f>
        <v>4178430000000000</v>
      </c>
      <c r="T33" s="17">
        <f>IF($AG33=VLOOKUP("zero_test", Keys!$B:$C, 2, FALSE), VLOOKUP("zero_test", Keys!$B:$C, 2, FALSE), INDEX(EPS_run_raw!$E$2:$AD$3025, $AG33, T$9))</f>
        <v>4231710000000000</v>
      </c>
      <c r="U33" s="17">
        <f>IF($AG33=VLOOKUP("zero_test", Keys!$B:$C, 2, FALSE), VLOOKUP("zero_test", Keys!$B:$C, 2, FALSE), INDEX(EPS_run_raw!$E$2:$AD$3025, $AG33, U$9))</f>
        <v>4281920000000000</v>
      </c>
      <c r="V33" s="17">
        <f>IF($AG33=VLOOKUP("zero_test", Keys!$B:$C, 2, FALSE), VLOOKUP("zero_test", Keys!$B:$C, 2, FALSE), INDEX(EPS_run_raw!$E$2:$AD$3025, $AG33, V$9))</f>
        <v>4309160000000000</v>
      </c>
      <c r="W33" s="17">
        <f>IF($AG33=VLOOKUP("zero_test", Keys!$B:$C, 2, FALSE), VLOOKUP("zero_test", Keys!$B:$C, 2, FALSE), INDEX(EPS_run_raw!$E$2:$AD$3025, $AG33, W$9))</f>
        <v>4355070000000000</v>
      </c>
      <c r="X33" s="17">
        <f>IF($AG33=VLOOKUP("zero_test", Keys!$B:$C, 2, FALSE), VLOOKUP("zero_test", Keys!$B:$C, 2, FALSE), INDEX(EPS_run_raw!$E$2:$AD$3025, $AG33, X$9))</f>
        <v>4430040000000000</v>
      </c>
      <c r="Y33" s="17">
        <f>IF($AG33=VLOOKUP("zero_test", Keys!$B:$C, 2, FALSE), VLOOKUP("zero_test", Keys!$B:$C, 2, FALSE), INDEX(EPS_run_raw!$E$2:$AD$3025, $AG33, Y$9))</f>
        <v>4484390000000000</v>
      </c>
      <c r="Z33" s="17">
        <f>IF($AG33=VLOOKUP("zero_test", Keys!$B:$C, 2, FALSE), VLOOKUP("zero_test", Keys!$B:$C, 2, FALSE), INDEX(EPS_run_raw!$E$2:$AD$3025, $AG33, Z$9))</f>
        <v>4525980000000000</v>
      </c>
      <c r="AA33" s="17">
        <f>IF($AG33=VLOOKUP("zero_test", Keys!$B:$C, 2, FALSE), VLOOKUP("zero_test", Keys!$B:$C, 2, FALSE), INDEX(EPS_run_raw!$E$2:$AD$3025, $AG33, AA$9))</f>
        <v>4539570000000000</v>
      </c>
      <c r="AB33" s="17">
        <f>IF($AG33=VLOOKUP("zero_test", Keys!$B:$C, 2, FALSE), VLOOKUP("zero_test", Keys!$B:$C, 2, FALSE), INDEX(EPS_run_raw!$E$2:$AD$3025, $AG33, AB$9))</f>
        <v>4554630000000000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OH|natural gas|imports</v>
      </c>
      <c r="AG33">
        <f>IFERROR(MATCH(AF33, EPS_run_raw!$D$2:$D$3025, 0), VLOOKUP("zero_test", Keys!$B:$C, 2, FALSE))</f>
        <v>2024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179006000000000</v>
      </c>
      <c r="D34" s="17">
        <f>IF($AG34=VLOOKUP("zero_test", Keys!$B:$C, 2, FALSE), VLOOKUP("zero_test", Keys!$B:$C, 2, FALSE), INDEX(EPS_run_raw!$E$2:$AD$3025, $AG34, D$9))</f>
        <v>183207000000000</v>
      </c>
      <c r="E34" s="17">
        <f>IF($AG34=VLOOKUP("zero_test", Keys!$B:$C, 2, FALSE), VLOOKUP("zero_test", Keys!$B:$C, 2, FALSE), INDEX(EPS_run_raw!$E$2:$AD$3025, $AG34, E$9))</f>
        <v>183207000000000</v>
      </c>
      <c r="F34" s="17">
        <f>IF($AG34=VLOOKUP("zero_test", Keys!$B:$C, 2, FALSE), VLOOKUP("zero_test", Keys!$B:$C, 2, FALSE), INDEX(EPS_run_raw!$E$2:$AD$3025, $AG34, F$9))</f>
        <v>183207000000000</v>
      </c>
      <c r="G34" s="17">
        <f>IF($AG34=VLOOKUP("zero_test", Keys!$B:$C, 2, FALSE), VLOOKUP("zero_test", Keys!$B:$C, 2, FALSE), INDEX(EPS_run_raw!$E$2:$AD$3025, $AG34, G$9))</f>
        <v>183207000000000</v>
      </c>
      <c r="H34" s="17">
        <f>IF($AG34=VLOOKUP("zero_test", Keys!$B:$C, 2, FALSE), VLOOKUP("zero_test", Keys!$B:$C, 2, FALSE), INDEX(EPS_run_raw!$E$2:$AD$3025, $AG34, H$9))</f>
        <v>183207000000000</v>
      </c>
      <c r="I34" s="17">
        <f>IF($AG34=VLOOKUP("zero_test", Keys!$B:$C, 2, FALSE), VLOOKUP("zero_test", Keys!$B:$C, 2, FALSE), INDEX(EPS_run_raw!$E$2:$AD$3025, $AG34, I$9))</f>
        <v>183207000000000</v>
      </c>
      <c r="J34" s="17">
        <f>IF($AG34=VLOOKUP("zero_test", Keys!$B:$C, 2, FALSE), VLOOKUP("zero_test", Keys!$B:$C, 2, FALSE), INDEX(EPS_run_raw!$E$2:$AD$3025, $AG34, J$9))</f>
        <v>183207000000000</v>
      </c>
      <c r="K34" s="17">
        <f>IF($AG34=VLOOKUP("zero_test", Keys!$B:$C, 2, FALSE), VLOOKUP("zero_test", Keys!$B:$C, 2, FALSE), INDEX(EPS_run_raw!$E$2:$AD$3025, $AG34, K$9))</f>
        <v>183207000000000</v>
      </c>
      <c r="L34" s="17">
        <f>IF($AG34=VLOOKUP("zero_test", Keys!$B:$C, 2, FALSE), VLOOKUP("zero_test", Keys!$B:$C, 2, FALSE), INDEX(EPS_run_raw!$E$2:$AD$3025, $AG34, L$9))</f>
        <v>183207000000000</v>
      </c>
      <c r="M34" s="17">
        <f>IF($AG34=VLOOKUP("zero_test", Keys!$B:$C, 2, FALSE), VLOOKUP("zero_test", Keys!$B:$C, 2, FALSE), INDEX(EPS_run_raw!$E$2:$AD$3025, $AG34, M$9))</f>
        <v>183207000000000</v>
      </c>
      <c r="N34" s="17">
        <f>IF($AG34=VLOOKUP("zero_test", Keys!$B:$C, 2, FALSE), VLOOKUP("zero_test", Keys!$B:$C, 2, FALSE), INDEX(EPS_run_raw!$E$2:$AD$3025, $AG34, N$9))</f>
        <v>183207000000000</v>
      </c>
      <c r="O34" s="17">
        <f>IF($AG34=VLOOKUP("zero_test", Keys!$B:$C, 2, FALSE), VLOOKUP("zero_test", Keys!$B:$C, 2, FALSE), INDEX(EPS_run_raw!$E$2:$AD$3025, $AG34, O$9))</f>
        <v>183207000000000</v>
      </c>
      <c r="P34" s="17">
        <f>IF($AG34=VLOOKUP("zero_test", Keys!$B:$C, 2, FALSE), VLOOKUP("zero_test", Keys!$B:$C, 2, FALSE), INDEX(EPS_run_raw!$E$2:$AD$3025, $AG34, P$9))</f>
        <v>183207000000000</v>
      </c>
      <c r="Q34" s="17">
        <f>IF($AG34=VLOOKUP("zero_test", Keys!$B:$C, 2, FALSE), VLOOKUP("zero_test", Keys!$B:$C, 2, FALSE), INDEX(EPS_run_raw!$E$2:$AD$3025, $AG34, Q$9))</f>
        <v>183207000000000</v>
      </c>
      <c r="R34" s="17">
        <f>IF($AG34=VLOOKUP("zero_test", Keys!$B:$C, 2, FALSE), VLOOKUP("zero_test", Keys!$B:$C, 2, FALSE), INDEX(EPS_run_raw!$E$2:$AD$3025, $AG34, R$9))</f>
        <v>183207000000000</v>
      </c>
      <c r="S34" s="17">
        <f>IF($AG34=VLOOKUP("zero_test", Keys!$B:$C, 2, FALSE), VLOOKUP("zero_test", Keys!$B:$C, 2, FALSE), INDEX(EPS_run_raw!$E$2:$AD$3025, $AG34, S$9))</f>
        <v>183207000000000</v>
      </c>
      <c r="T34" s="17">
        <f>IF($AG34=VLOOKUP("zero_test", Keys!$B:$C, 2, FALSE), VLOOKUP("zero_test", Keys!$B:$C, 2, FALSE), INDEX(EPS_run_raw!$E$2:$AD$3025, $AG34, T$9))</f>
        <v>183207000000000</v>
      </c>
      <c r="U34" s="17">
        <f>IF($AG34=VLOOKUP("zero_test", Keys!$B:$C, 2, FALSE), VLOOKUP("zero_test", Keys!$B:$C, 2, FALSE), INDEX(EPS_run_raw!$E$2:$AD$3025, $AG34, U$9))</f>
        <v>183207000000000</v>
      </c>
      <c r="V34" s="17">
        <f>IF($AG34=VLOOKUP("zero_test", Keys!$B:$C, 2, FALSE), VLOOKUP("zero_test", Keys!$B:$C, 2, FALSE), INDEX(EPS_run_raw!$E$2:$AD$3025, $AG34, V$9))</f>
        <v>183207000000000</v>
      </c>
      <c r="W34" s="17">
        <f>IF($AG34=VLOOKUP("zero_test", Keys!$B:$C, 2, FALSE), VLOOKUP("zero_test", Keys!$B:$C, 2, FALSE), INDEX(EPS_run_raw!$E$2:$AD$3025, $AG34, W$9))</f>
        <v>183207000000000</v>
      </c>
      <c r="X34" s="17">
        <f>IF($AG34=VLOOKUP("zero_test", Keys!$B:$C, 2, FALSE), VLOOKUP("zero_test", Keys!$B:$C, 2, FALSE), INDEX(EPS_run_raw!$E$2:$AD$3025, $AG34, X$9))</f>
        <v>183207000000000</v>
      </c>
      <c r="Y34" s="17">
        <f>IF($AG34=VLOOKUP("zero_test", Keys!$B:$C, 2, FALSE), VLOOKUP("zero_test", Keys!$B:$C, 2, FALSE), INDEX(EPS_run_raw!$E$2:$AD$3025, $AG34, Y$9))</f>
        <v>183207000000000</v>
      </c>
      <c r="Z34" s="17">
        <f>IF($AG34=VLOOKUP("zero_test", Keys!$B:$C, 2, FALSE), VLOOKUP("zero_test", Keys!$B:$C, 2, FALSE), INDEX(EPS_run_raw!$E$2:$AD$3025, $AG34, Z$9))</f>
        <v>183207000000000</v>
      </c>
      <c r="AA34" s="17">
        <f>IF($AG34=VLOOKUP("zero_test", Keys!$B:$C, 2, FALSE), VLOOKUP("zero_test", Keys!$B:$C, 2, FALSE), INDEX(EPS_run_raw!$E$2:$AD$3025, $AG34, AA$9))</f>
        <v>183207000000000</v>
      </c>
      <c r="AB34" s="17">
        <f>IF($AG34=VLOOKUP("zero_test", Keys!$B:$C, 2, FALSE), VLOOKUP("zero_test", Keys!$B:$C, 2, FALSE), INDEX(EPS_run_raw!$E$2:$AD$3025, $AG34, AB$9))</f>
        <v>183207000000000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OH|nuclear|imports</v>
      </c>
      <c r="AG34">
        <f>IFERROR(MATCH(AF34, EPS_run_raw!$D$2:$D$3025, 0), VLOOKUP("zero_test", Keys!$B:$C, 2, FALSE))</f>
        <v>2027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OH|hydro|imports</v>
      </c>
      <c r="AG35">
        <f>IFERROR(MATCH(AF35, EPS_run_raw!$D$2:$D$3025, 0), VLOOKUP("zero_test", Keys!$B:$C, 2, FALSE))</f>
        <v>2030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OH|wind|imports</v>
      </c>
      <c r="AG36">
        <f>IFERROR(MATCH(AF36, EPS_run_raw!$D$2:$D$3025, 0), VLOOKUP("zero_test", Keys!$B:$C, 2, FALSE))</f>
        <v>2033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OH|solar|imports</v>
      </c>
      <c r="AG37">
        <f>IFERROR(MATCH(AF37, EPS_run_raw!$D$2:$D$3025, 0), VLOOKUP("zero_test", Keys!$B:$C, 2, FALSE))</f>
        <v>2036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48127000000000</v>
      </c>
      <c r="D38" s="17">
        <f>IF($AG38=VLOOKUP("zero_test", Keys!$B:$C, 2, FALSE), VLOOKUP("zero_test", Keys!$B:$C, 2, FALSE), INDEX(EPS_run_raw!$E$2:$AD$3025, $AG38, D$9))</f>
        <v>47027900000000</v>
      </c>
      <c r="E38" s="17">
        <f>IF($AG38=VLOOKUP("zero_test", Keys!$B:$C, 2, FALSE), VLOOKUP("zero_test", Keys!$B:$C, 2, FALSE), INDEX(EPS_run_raw!$E$2:$AD$3025, $AG38, E$9))</f>
        <v>46302600000000</v>
      </c>
      <c r="F38" s="17">
        <f>IF($AG38=VLOOKUP("zero_test", Keys!$B:$C, 2, FALSE), VLOOKUP("zero_test", Keys!$B:$C, 2, FALSE), INDEX(EPS_run_raw!$E$2:$AD$3025, $AG38, F$9))</f>
        <v>45947400000000</v>
      </c>
      <c r="G38" s="17">
        <f>IF($AG38=VLOOKUP("zero_test", Keys!$B:$C, 2, FALSE), VLOOKUP("zero_test", Keys!$B:$C, 2, FALSE), INDEX(EPS_run_raw!$E$2:$AD$3025, $AG38, G$9))</f>
        <v>45665700000000</v>
      </c>
      <c r="H38" s="17">
        <f>IF($AG38=VLOOKUP("zero_test", Keys!$B:$C, 2, FALSE), VLOOKUP("zero_test", Keys!$B:$C, 2, FALSE), INDEX(EPS_run_raw!$E$2:$AD$3025, $AG38, H$9))</f>
        <v>45216800000000</v>
      </c>
      <c r="I38" s="17">
        <f>IF($AG38=VLOOKUP("zero_test", Keys!$B:$C, 2, FALSE), VLOOKUP("zero_test", Keys!$B:$C, 2, FALSE), INDEX(EPS_run_raw!$E$2:$AD$3025, $AG38, I$9))</f>
        <v>44530100000000</v>
      </c>
      <c r="J38" s="17">
        <f>IF($AG38=VLOOKUP("zero_test", Keys!$B:$C, 2, FALSE), VLOOKUP("zero_test", Keys!$B:$C, 2, FALSE), INDEX(EPS_run_raw!$E$2:$AD$3025, $AG38, J$9))</f>
        <v>44027400000000</v>
      </c>
      <c r="K38" s="17">
        <f>IF($AG38=VLOOKUP("zero_test", Keys!$B:$C, 2, FALSE), VLOOKUP("zero_test", Keys!$B:$C, 2, FALSE), INDEX(EPS_run_raw!$E$2:$AD$3025, $AG38, K$9))</f>
        <v>43685300000000</v>
      </c>
      <c r="L38" s="17">
        <f>IF($AG38=VLOOKUP("zero_test", Keys!$B:$C, 2, FALSE), VLOOKUP("zero_test", Keys!$B:$C, 2, FALSE), INDEX(EPS_run_raw!$E$2:$AD$3025, $AG38, L$9))</f>
        <v>43363100000000</v>
      </c>
      <c r="M38" s="17">
        <f>IF($AG38=VLOOKUP("zero_test", Keys!$B:$C, 2, FALSE), VLOOKUP("zero_test", Keys!$B:$C, 2, FALSE), INDEX(EPS_run_raw!$E$2:$AD$3025, $AG38, M$9))</f>
        <v>43074400000000</v>
      </c>
      <c r="N38" s="17">
        <f>IF($AG38=VLOOKUP("zero_test", Keys!$B:$C, 2, FALSE), VLOOKUP("zero_test", Keys!$B:$C, 2, FALSE), INDEX(EPS_run_raw!$E$2:$AD$3025, $AG38, N$9))</f>
        <v>42778200000000</v>
      </c>
      <c r="O38" s="17">
        <f>IF($AG38=VLOOKUP("zero_test", Keys!$B:$C, 2, FALSE), VLOOKUP("zero_test", Keys!$B:$C, 2, FALSE), INDEX(EPS_run_raw!$E$2:$AD$3025, $AG38, O$9))</f>
        <v>42532000000000</v>
      </c>
      <c r="P38" s="17">
        <f>IF($AG38=VLOOKUP("zero_test", Keys!$B:$C, 2, FALSE), VLOOKUP("zero_test", Keys!$B:$C, 2, FALSE), INDEX(EPS_run_raw!$E$2:$AD$3025, $AG38, P$9))</f>
        <v>42331000000000</v>
      </c>
      <c r="Q38" s="17">
        <f>IF($AG38=VLOOKUP("zero_test", Keys!$B:$C, 2, FALSE), VLOOKUP("zero_test", Keys!$B:$C, 2, FALSE), INDEX(EPS_run_raw!$E$2:$AD$3025, $AG38, Q$9))</f>
        <v>42104900000000</v>
      </c>
      <c r="R38" s="17">
        <f>IF($AG38=VLOOKUP("zero_test", Keys!$B:$C, 2, FALSE), VLOOKUP("zero_test", Keys!$B:$C, 2, FALSE), INDEX(EPS_run_raw!$E$2:$AD$3025, $AG38, R$9))</f>
        <v>41892200000000</v>
      </c>
      <c r="S38" s="17">
        <f>IF($AG38=VLOOKUP("zero_test", Keys!$B:$C, 2, FALSE), VLOOKUP("zero_test", Keys!$B:$C, 2, FALSE), INDEX(EPS_run_raw!$E$2:$AD$3025, $AG38, S$9))</f>
        <v>41680300000000</v>
      </c>
      <c r="T38" s="17">
        <f>IF($AG38=VLOOKUP("zero_test", Keys!$B:$C, 2, FALSE), VLOOKUP("zero_test", Keys!$B:$C, 2, FALSE), INDEX(EPS_run_raw!$E$2:$AD$3025, $AG38, T$9))</f>
        <v>41548200000000</v>
      </c>
      <c r="U38" s="17">
        <f>IF($AG38=VLOOKUP("zero_test", Keys!$B:$C, 2, FALSE), VLOOKUP("zero_test", Keys!$B:$C, 2, FALSE), INDEX(EPS_run_raw!$E$2:$AD$3025, $AG38, U$9))</f>
        <v>41423200000000</v>
      </c>
      <c r="V38" s="17">
        <f>IF($AG38=VLOOKUP("zero_test", Keys!$B:$C, 2, FALSE), VLOOKUP("zero_test", Keys!$B:$C, 2, FALSE), INDEX(EPS_run_raw!$E$2:$AD$3025, $AG38, V$9))</f>
        <v>41376000000000</v>
      </c>
      <c r="W38" s="17">
        <f>IF($AG38=VLOOKUP("zero_test", Keys!$B:$C, 2, FALSE), VLOOKUP("zero_test", Keys!$B:$C, 2, FALSE), INDEX(EPS_run_raw!$E$2:$AD$3025, $AG38, W$9))</f>
        <v>41377400000000</v>
      </c>
      <c r="X38" s="17">
        <f>IF($AG38=VLOOKUP("zero_test", Keys!$B:$C, 2, FALSE), VLOOKUP("zero_test", Keys!$B:$C, 2, FALSE), INDEX(EPS_run_raw!$E$2:$AD$3025, $AG38, X$9))</f>
        <v>41465800000000</v>
      </c>
      <c r="Y38" s="17">
        <f>IF($AG38=VLOOKUP("zero_test", Keys!$B:$C, 2, FALSE), VLOOKUP("zero_test", Keys!$B:$C, 2, FALSE), INDEX(EPS_run_raw!$E$2:$AD$3025, $AG38, Y$9))</f>
        <v>41497600000000</v>
      </c>
      <c r="Z38" s="17">
        <f>IF($AG38=VLOOKUP("zero_test", Keys!$B:$C, 2, FALSE), VLOOKUP("zero_test", Keys!$B:$C, 2, FALSE), INDEX(EPS_run_raw!$E$2:$AD$3025, $AG38, Z$9))</f>
        <v>41574800000000</v>
      </c>
      <c r="AA38" s="17">
        <f>IF($AG38=VLOOKUP("zero_test", Keys!$B:$C, 2, FALSE), VLOOKUP("zero_test", Keys!$B:$C, 2, FALSE), INDEX(EPS_run_raw!$E$2:$AD$3025, $AG38, AA$9))</f>
        <v>41721500000000</v>
      </c>
      <c r="AB38" s="17">
        <f>IF($AG38=VLOOKUP("zero_test", Keys!$B:$C, 2, FALSE), VLOOKUP("zero_test", Keys!$B:$C, 2, FALSE), INDEX(EPS_run_raw!$E$2:$AD$3025, $AG38, AB$9))</f>
        <v>41828900000000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OH|biomass|imports</v>
      </c>
      <c r="AG38">
        <f>IFERROR(MATCH(AF38, EPS_run_raw!$D$2:$D$3025, 0), VLOOKUP("zero_test", Keys!$B:$C, 2, FALSE))</f>
        <v>2039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27917800000000</v>
      </c>
      <c r="D39" s="17">
        <f>IF($AG39=VLOOKUP("zero_test", Keys!$B:$C, 2, FALSE), VLOOKUP("zero_test", Keys!$B:$C, 2, FALSE), INDEX(EPS_run_raw!$E$2:$AD$3025, $AG39, D$9))</f>
        <v>27168300000000</v>
      </c>
      <c r="E39" s="17">
        <f>IF($AG39=VLOOKUP("zero_test", Keys!$B:$C, 2, FALSE), VLOOKUP("zero_test", Keys!$B:$C, 2, FALSE), INDEX(EPS_run_raw!$E$2:$AD$3025, $AG39, E$9))</f>
        <v>26442000000000</v>
      </c>
      <c r="F39" s="17">
        <f>IF($AG39=VLOOKUP("zero_test", Keys!$B:$C, 2, FALSE), VLOOKUP("zero_test", Keys!$B:$C, 2, FALSE), INDEX(EPS_run_raw!$E$2:$AD$3025, $AG39, F$9))</f>
        <v>25598300000000</v>
      </c>
      <c r="G39" s="17">
        <f>IF($AG39=VLOOKUP("zero_test", Keys!$B:$C, 2, FALSE), VLOOKUP("zero_test", Keys!$B:$C, 2, FALSE), INDEX(EPS_run_raw!$E$2:$AD$3025, $AG39, G$9))</f>
        <v>24746400000000</v>
      </c>
      <c r="H39" s="17">
        <f>IF($AG39=VLOOKUP("zero_test", Keys!$B:$C, 2, FALSE), VLOOKUP("zero_test", Keys!$B:$C, 2, FALSE), INDEX(EPS_run_raw!$E$2:$AD$3025, $AG39, H$9))</f>
        <v>23905500000000</v>
      </c>
      <c r="I39" s="17">
        <f>IF($AG39=VLOOKUP("zero_test", Keys!$B:$C, 2, FALSE), VLOOKUP("zero_test", Keys!$B:$C, 2, FALSE), INDEX(EPS_run_raw!$E$2:$AD$3025, $AG39, I$9))</f>
        <v>23023500000000</v>
      </c>
      <c r="J39" s="17">
        <f>IF($AG39=VLOOKUP("zero_test", Keys!$B:$C, 2, FALSE), VLOOKUP("zero_test", Keys!$B:$C, 2, FALSE), INDEX(EPS_run_raw!$E$2:$AD$3025, $AG39, J$9))</f>
        <v>22175300000000</v>
      </c>
      <c r="K39" s="17">
        <f>IF($AG39=VLOOKUP("zero_test", Keys!$B:$C, 2, FALSE), VLOOKUP("zero_test", Keys!$B:$C, 2, FALSE), INDEX(EPS_run_raw!$E$2:$AD$3025, $AG39, K$9))</f>
        <v>21302200000000</v>
      </c>
      <c r="L39" s="17">
        <f>IF($AG39=VLOOKUP("zero_test", Keys!$B:$C, 2, FALSE), VLOOKUP("zero_test", Keys!$B:$C, 2, FALSE), INDEX(EPS_run_raw!$E$2:$AD$3025, $AG39, L$9))</f>
        <v>20469300000000</v>
      </c>
      <c r="M39" s="17">
        <f>IF($AG39=VLOOKUP("zero_test", Keys!$B:$C, 2, FALSE), VLOOKUP("zero_test", Keys!$B:$C, 2, FALSE), INDEX(EPS_run_raw!$E$2:$AD$3025, $AG39, M$9))</f>
        <v>19615500000000</v>
      </c>
      <c r="N39" s="17">
        <f>IF($AG39=VLOOKUP("zero_test", Keys!$B:$C, 2, FALSE), VLOOKUP("zero_test", Keys!$B:$C, 2, FALSE), INDEX(EPS_run_raw!$E$2:$AD$3025, $AG39, N$9))</f>
        <v>18793600000000</v>
      </c>
      <c r="O39" s="17">
        <f>IF($AG39=VLOOKUP("zero_test", Keys!$B:$C, 2, FALSE), VLOOKUP("zero_test", Keys!$B:$C, 2, FALSE), INDEX(EPS_run_raw!$E$2:$AD$3025, $AG39, O$9))</f>
        <v>17983600000000</v>
      </c>
      <c r="P39" s="17">
        <f>IF($AG39=VLOOKUP("zero_test", Keys!$B:$C, 2, FALSE), VLOOKUP("zero_test", Keys!$B:$C, 2, FALSE), INDEX(EPS_run_raw!$E$2:$AD$3025, $AG39, P$9))</f>
        <v>17192200000000</v>
      </c>
      <c r="Q39" s="17">
        <f>IF($AG39=VLOOKUP("zero_test", Keys!$B:$C, 2, FALSE), VLOOKUP("zero_test", Keys!$B:$C, 2, FALSE), INDEX(EPS_run_raw!$E$2:$AD$3025, $AG39, Q$9))</f>
        <v>16418500000000</v>
      </c>
      <c r="R39" s="17">
        <f>IF($AG39=VLOOKUP("zero_test", Keys!$B:$C, 2, FALSE), VLOOKUP("zero_test", Keys!$B:$C, 2, FALSE), INDEX(EPS_run_raw!$E$2:$AD$3025, $AG39, R$9))</f>
        <v>15648600000000</v>
      </c>
      <c r="S39" s="17">
        <f>IF($AG39=VLOOKUP("zero_test", Keys!$B:$C, 2, FALSE), VLOOKUP("zero_test", Keys!$B:$C, 2, FALSE), INDEX(EPS_run_raw!$E$2:$AD$3025, $AG39, S$9))</f>
        <v>14868200000000</v>
      </c>
      <c r="T39" s="17">
        <f>IF($AG39=VLOOKUP("zero_test", Keys!$B:$C, 2, FALSE), VLOOKUP("zero_test", Keys!$B:$C, 2, FALSE), INDEX(EPS_run_raw!$E$2:$AD$3025, $AG39, T$9))</f>
        <v>14417400000000</v>
      </c>
      <c r="U39" s="17">
        <f>IF($AG39=VLOOKUP("zero_test", Keys!$B:$C, 2, FALSE), VLOOKUP("zero_test", Keys!$B:$C, 2, FALSE), INDEX(EPS_run_raw!$E$2:$AD$3025, $AG39, U$9))</f>
        <v>13995000000000</v>
      </c>
      <c r="V39" s="17">
        <f>IF($AG39=VLOOKUP("zero_test", Keys!$B:$C, 2, FALSE), VLOOKUP("zero_test", Keys!$B:$C, 2, FALSE), INDEX(EPS_run_raw!$E$2:$AD$3025, $AG39, V$9))</f>
        <v>13548900000000</v>
      </c>
      <c r="W39" s="17">
        <f>IF($AG39=VLOOKUP("zero_test", Keys!$B:$C, 2, FALSE), VLOOKUP("zero_test", Keys!$B:$C, 2, FALSE), INDEX(EPS_run_raw!$E$2:$AD$3025, $AG39, W$9))</f>
        <v>13115200000000</v>
      </c>
      <c r="X39" s="17">
        <f>IF($AG39=VLOOKUP("zero_test", Keys!$B:$C, 2, FALSE), VLOOKUP("zero_test", Keys!$B:$C, 2, FALSE), INDEX(EPS_run_raw!$E$2:$AD$3025, $AG39, X$9))</f>
        <v>12718000000000</v>
      </c>
      <c r="Y39" s="17">
        <f>IF($AG39=VLOOKUP("zero_test", Keys!$B:$C, 2, FALSE), VLOOKUP("zero_test", Keys!$B:$C, 2, FALSE), INDEX(EPS_run_raw!$E$2:$AD$3025, $AG39, Y$9))</f>
        <v>12287500000000</v>
      </c>
      <c r="Z39" s="17">
        <f>IF($AG39=VLOOKUP("zero_test", Keys!$B:$C, 2, FALSE), VLOOKUP("zero_test", Keys!$B:$C, 2, FALSE), INDEX(EPS_run_raw!$E$2:$AD$3025, $AG39, Z$9))</f>
        <v>11883900000000</v>
      </c>
      <c r="AA39" s="17">
        <f>IF($AG39=VLOOKUP("zero_test", Keys!$B:$C, 2, FALSE), VLOOKUP("zero_test", Keys!$B:$C, 2, FALSE), INDEX(EPS_run_raw!$E$2:$AD$3025, $AG39, AA$9))</f>
        <v>11482500000000</v>
      </c>
      <c r="AB39" s="17">
        <f>IF($AG39=VLOOKUP("zero_test", Keys!$B:$C, 2, FALSE), VLOOKUP("zero_test", Keys!$B:$C, 2, FALSE), INDEX(EPS_run_raw!$E$2:$AD$3025, $AG39, AB$9))</f>
        <v>11132100000000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OH|petroleum gasoline|imports</v>
      </c>
      <c r="AG39">
        <f>IFERROR(MATCH(AF39, EPS_run_raw!$D$2:$D$3025, 0), VLOOKUP("zero_test", Keys!$B:$C, 2, FALSE))</f>
        <v>2042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1132680000000</v>
      </c>
      <c r="D40" s="17">
        <f>IF($AG40=VLOOKUP("zero_test", Keys!$B:$C, 2, FALSE), VLOOKUP("zero_test", Keys!$B:$C, 2, FALSE), INDEX(EPS_run_raw!$E$2:$AD$3025, $AG40, D$9))</f>
        <v>2110230000000</v>
      </c>
      <c r="E40" s="17">
        <f>IF($AG40=VLOOKUP("zero_test", Keys!$B:$C, 2, FALSE), VLOOKUP("zero_test", Keys!$B:$C, 2, FALSE), INDEX(EPS_run_raw!$E$2:$AD$3025, $AG40, E$9))</f>
        <v>1459290000000</v>
      </c>
      <c r="F40" s="17">
        <f>IF($AG40=VLOOKUP("zero_test", Keys!$B:$C, 2, FALSE), VLOOKUP("zero_test", Keys!$B:$C, 2, FALSE), INDEX(EPS_run_raw!$E$2:$AD$3025, $AG40, F$9))</f>
        <v>661975000000</v>
      </c>
      <c r="G40" s="17">
        <f>IF($AG40=VLOOKUP("zero_test", Keys!$B:$C, 2, FALSE), VLOOKUP("zero_test", Keys!$B:$C, 2, FALSE), INDEX(EPS_run_raw!$E$2:$AD$3025, $AG40, G$9))</f>
        <v>0</v>
      </c>
      <c r="H40" s="17">
        <f>IF($AG40=VLOOKUP("zero_test", Keys!$B:$C, 2, FALSE), VLOOKUP("zero_test", Keys!$B:$C, 2, FALSE), INDEX(EPS_run_raw!$E$2:$AD$3025, $AG40, H$9))</f>
        <v>0</v>
      </c>
      <c r="I40" s="17">
        <f>IF($AG40=VLOOKUP("zero_test", Keys!$B:$C, 2, FALSE), VLOOKUP("zero_test", Keys!$B:$C, 2, FALSE), INDEX(EPS_run_raw!$E$2:$AD$3025, $AG40, I$9))</f>
        <v>0</v>
      </c>
      <c r="J40" s="17">
        <f>IF($AG40=VLOOKUP("zero_test", Keys!$B:$C, 2, FALSE), VLOOKUP("zero_test", Keys!$B:$C, 2, FALSE), INDEX(EPS_run_raw!$E$2:$AD$3025, $AG40, J$9))</f>
        <v>0</v>
      </c>
      <c r="K40" s="17">
        <f>IF($AG40=VLOOKUP("zero_test", Keys!$B:$C, 2, FALSE), VLOOKUP("zero_test", Keys!$B:$C, 2, FALSE), INDEX(EPS_run_raw!$E$2:$AD$3025, $AG40, K$9))</f>
        <v>0</v>
      </c>
      <c r="L40" s="17">
        <f>IF($AG40=VLOOKUP("zero_test", Keys!$B:$C, 2, FALSE), VLOOKUP("zero_test", Keys!$B:$C, 2, FALSE), INDEX(EPS_run_raw!$E$2:$AD$3025, $AG40, L$9))</f>
        <v>0</v>
      </c>
      <c r="M40" s="17">
        <f>IF($AG40=VLOOKUP("zero_test", Keys!$B:$C, 2, FALSE), VLOOKUP("zero_test", Keys!$B:$C, 2, FALSE), INDEX(EPS_run_raw!$E$2:$AD$3025, $AG40, M$9))</f>
        <v>0</v>
      </c>
      <c r="N40" s="17">
        <f>IF($AG40=VLOOKUP("zero_test", Keys!$B:$C, 2, FALSE), VLOOKUP("zero_test", Keys!$B:$C, 2, FALSE), INDEX(EPS_run_raw!$E$2:$AD$3025, $AG40, N$9))</f>
        <v>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OH|petroleum diesel|imports</v>
      </c>
      <c r="AG40">
        <f>IFERROR(MATCH(AF40, EPS_run_raw!$D$2:$D$3025, 0), VLOOKUP("zero_test", Keys!$B:$C, 2, FALSE))</f>
        <v>2045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1897890000000</v>
      </c>
      <c r="D41" s="17">
        <f>IF($AG41=VLOOKUP("zero_test", Keys!$B:$C, 2, FALSE), VLOOKUP("zero_test", Keys!$B:$C, 2, FALSE), INDEX(EPS_run_raw!$E$2:$AD$3025, $AG41, D$9))</f>
        <v>1815000000000</v>
      </c>
      <c r="E41" s="17">
        <f>IF($AG41=VLOOKUP("zero_test", Keys!$B:$C, 2, FALSE), VLOOKUP("zero_test", Keys!$B:$C, 2, FALSE), INDEX(EPS_run_raw!$E$2:$AD$3025, $AG41, E$9))</f>
        <v>1773850000000</v>
      </c>
      <c r="F41" s="17">
        <f>IF($AG41=VLOOKUP("zero_test", Keys!$B:$C, 2, FALSE), VLOOKUP("zero_test", Keys!$B:$C, 2, FALSE), INDEX(EPS_run_raw!$E$2:$AD$3025, $AG41, F$9))</f>
        <v>1704710000000</v>
      </c>
      <c r="G41" s="17">
        <f>IF($AG41=VLOOKUP("zero_test", Keys!$B:$C, 2, FALSE), VLOOKUP("zero_test", Keys!$B:$C, 2, FALSE), INDEX(EPS_run_raw!$E$2:$AD$3025, $AG41, G$9))</f>
        <v>1716480000000</v>
      </c>
      <c r="H41" s="17">
        <f>IF($AG41=VLOOKUP("zero_test", Keys!$B:$C, 2, FALSE), VLOOKUP("zero_test", Keys!$B:$C, 2, FALSE), INDEX(EPS_run_raw!$E$2:$AD$3025, $AG41, H$9))</f>
        <v>1624580000000</v>
      </c>
      <c r="I41" s="17">
        <f>IF($AG41=VLOOKUP("zero_test", Keys!$B:$C, 2, FALSE), VLOOKUP("zero_test", Keys!$B:$C, 2, FALSE), INDEX(EPS_run_raw!$E$2:$AD$3025, $AG41, I$9))</f>
        <v>1596870000000</v>
      </c>
      <c r="J41" s="17">
        <f>IF($AG41=VLOOKUP("zero_test", Keys!$B:$C, 2, FALSE), VLOOKUP("zero_test", Keys!$B:$C, 2, FALSE), INDEX(EPS_run_raw!$E$2:$AD$3025, $AG41, J$9))</f>
        <v>1538070000000</v>
      </c>
      <c r="K41" s="17">
        <f>IF($AG41=VLOOKUP("zero_test", Keys!$B:$C, 2, FALSE), VLOOKUP("zero_test", Keys!$B:$C, 2, FALSE), INDEX(EPS_run_raw!$E$2:$AD$3025, $AG41, K$9))</f>
        <v>1477310000000</v>
      </c>
      <c r="L41" s="17">
        <f>IF($AG41=VLOOKUP("zero_test", Keys!$B:$C, 2, FALSE), VLOOKUP("zero_test", Keys!$B:$C, 2, FALSE), INDEX(EPS_run_raw!$E$2:$AD$3025, $AG41, L$9))</f>
        <v>1419570000000</v>
      </c>
      <c r="M41" s="17">
        <f>IF($AG41=VLOOKUP("zero_test", Keys!$B:$C, 2, FALSE), VLOOKUP("zero_test", Keys!$B:$C, 2, FALSE), INDEX(EPS_run_raw!$E$2:$AD$3025, $AG41, M$9))</f>
        <v>1360290000000</v>
      </c>
      <c r="N41" s="17">
        <f>IF($AG41=VLOOKUP("zero_test", Keys!$B:$C, 2, FALSE), VLOOKUP("zero_test", Keys!$B:$C, 2, FALSE), INDEX(EPS_run_raw!$E$2:$AD$3025, $AG41, N$9))</f>
        <v>1303130000000</v>
      </c>
      <c r="O41" s="17">
        <f>IF($AG41=VLOOKUP("zero_test", Keys!$B:$C, 2, FALSE), VLOOKUP("zero_test", Keys!$B:$C, 2, FALSE), INDEX(EPS_run_raw!$E$2:$AD$3025, $AG41, O$9))</f>
        <v>1246930000000</v>
      </c>
      <c r="P41" s="17">
        <f>IF($AG41=VLOOKUP("zero_test", Keys!$B:$C, 2, FALSE), VLOOKUP("zero_test", Keys!$B:$C, 2, FALSE), INDEX(EPS_run_raw!$E$2:$AD$3025, $AG41, P$9))</f>
        <v>1191900000000</v>
      </c>
      <c r="Q41" s="17">
        <f>IF($AG41=VLOOKUP("zero_test", Keys!$B:$C, 2, FALSE), VLOOKUP("zero_test", Keys!$B:$C, 2, FALSE), INDEX(EPS_run_raw!$E$2:$AD$3025, $AG41, Q$9))</f>
        <v>1138160000000</v>
      </c>
      <c r="R41" s="17">
        <f>IF($AG41=VLOOKUP("zero_test", Keys!$B:$C, 2, FALSE), VLOOKUP("zero_test", Keys!$B:$C, 2, FALSE), INDEX(EPS_run_raw!$E$2:$AD$3025, $AG41, R$9))</f>
        <v>1084580000000</v>
      </c>
      <c r="S41" s="17">
        <f>IF($AG41=VLOOKUP("zero_test", Keys!$B:$C, 2, FALSE), VLOOKUP("zero_test", Keys!$B:$C, 2, FALSE), INDEX(EPS_run_raw!$E$2:$AD$3025, $AG41, S$9))</f>
        <v>1030190000000</v>
      </c>
      <c r="T41" s="17">
        <f>IF($AG41=VLOOKUP("zero_test", Keys!$B:$C, 2, FALSE), VLOOKUP("zero_test", Keys!$B:$C, 2, FALSE), INDEX(EPS_run_raw!$E$2:$AD$3025, $AG41, T$9))</f>
        <v>999098000000</v>
      </c>
      <c r="U41" s="17">
        <f>IF($AG41=VLOOKUP("zero_test", Keys!$B:$C, 2, FALSE), VLOOKUP("zero_test", Keys!$B:$C, 2, FALSE), INDEX(EPS_run_raw!$E$2:$AD$3025, $AG41, U$9))</f>
        <v>969861000000</v>
      </c>
      <c r="V41" s="17">
        <f>IF($AG41=VLOOKUP("zero_test", Keys!$B:$C, 2, FALSE), VLOOKUP("zero_test", Keys!$B:$C, 2, FALSE), INDEX(EPS_run_raw!$E$2:$AD$3025, $AG41, V$9))</f>
        <v>939023000000</v>
      </c>
      <c r="W41" s="17">
        <f>IF($AG41=VLOOKUP("zero_test", Keys!$B:$C, 2, FALSE), VLOOKUP("zero_test", Keys!$B:$C, 2, FALSE), INDEX(EPS_run_raw!$E$2:$AD$3025, $AG41, W$9))</f>
        <v>909068000000</v>
      </c>
      <c r="X41" s="17">
        <f>IF($AG41=VLOOKUP("zero_test", Keys!$B:$C, 2, FALSE), VLOOKUP("zero_test", Keys!$B:$C, 2, FALSE), INDEX(EPS_run_raw!$E$2:$AD$3025, $AG41, X$9))</f>
        <v>881545000000</v>
      </c>
      <c r="Y41" s="17">
        <f>IF($AG41=VLOOKUP("zero_test", Keys!$B:$C, 2, FALSE), VLOOKUP("zero_test", Keys!$B:$C, 2, FALSE), INDEX(EPS_run_raw!$E$2:$AD$3025, $AG41, Y$9))</f>
        <v>851773000000</v>
      </c>
      <c r="Z41" s="17">
        <f>IF($AG41=VLOOKUP("zero_test", Keys!$B:$C, 2, FALSE), VLOOKUP("zero_test", Keys!$B:$C, 2, FALSE), INDEX(EPS_run_raw!$E$2:$AD$3025, $AG41, Z$9))</f>
        <v>823903000000</v>
      </c>
      <c r="AA41" s="17">
        <f>IF($AG41=VLOOKUP("zero_test", Keys!$B:$C, 2, FALSE), VLOOKUP("zero_test", Keys!$B:$C, 2, FALSE), INDEX(EPS_run_raw!$E$2:$AD$3025, $AG41, AA$9))</f>
        <v>796185000000</v>
      </c>
      <c r="AB41" s="17">
        <f>IF($AG41=VLOOKUP("zero_test", Keys!$B:$C, 2, FALSE), VLOOKUP("zero_test", Keys!$B:$C, 2, FALSE), INDEX(EPS_run_raw!$E$2:$AD$3025, $AG41, AB$9))</f>
        <v>771931000000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OH|biofuel gasoline|imports</v>
      </c>
      <c r="AG41">
        <f>IFERROR(MATCH(AF41, EPS_run_raw!$D$2:$D$3025, 0), VLOOKUP("zero_test", Keys!$B:$C, 2, FALSE))</f>
        <v>2048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5734410000000</v>
      </c>
      <c r="D42" s="17">
        <f>IF($AG42=VLOOKUP("zero_test", Keys!$B:$C, 2, FALSE), VLOOKUP("zero_test", Keys!$B:$C, 2, FALSE), INDEX(EPS_run_raw!$E$2:$AD$3025, $AG42, D$9))</f>
        <v>5770850000000</v>
      </c>
      <c r="E42" s="17">
        <f>IF($AG42=VLOOKUP("zero_test", Keys!$B:$C, 2, FALSE), VLOOKUP("zero_test", Keys!$B:$C, 2, FALSE), INDEX(EPS_run_raw!$E$2:$AD$3025, $AG42, E$9))</f>
        <v>5818770000000</v>
      </c>
      <c r="F42" s="17">
        <f>IF($AG42=VLOOKUP("zero_test", Keys!$B:$C, 2, FALSE), VLOOKUP("zero_test", Keys!$B:$C, 2, FALSE), INDEX(EPS_run_raw!$E$2:$AD$3025, $AG42, F$9))</f>
        <v>5853410000000</v>
      </c>
      <c r="G42" s="17">
        <f>IF($AG42=VLOOKUP("zero_test", Keys!$B:$C, 2, FALSE), VLOOKUP("zero_test", Keys!$B:$C, 2, FALSE), INDEX(EPS_run_raw!$E$2:$AD$3025, $AG42, G$9))</f>
        <v>5870030000000</v>
      </c>
      <c r="H42" s="17">
        <f>IF($AG42=VLOOKUP("zero_test", Keys!$B:$C, 2, FALSE), VLOOKUP("zero_test", Keys!$B:$C, 2, FALSE), INDEX(EPS_run_raw!$E$2:$AD$3025, $AG42, H$9))</f>
        <v>5893090000000</v>
      </c>
      <c r="I42" s="17">
        <f>IF($AG42=VLOOKUP("zero_test", Keys!$B:$C, 2, FALSE), VLOOKUP("zero_test", Keys!$B:$C, 2, FALSE), INDEX(EPS_run_raw!$E$2:$AD$3025, $AG42, I$9))</f>
        <v>5874590000000</v>
      </c>
      <c r="J42" s="17">
        <f>IF($AG42=VLOOKUP("zero_test", Keys!$B:$C, 2, FALSE), VLOOKUP("zero_test", Keys!$B:$C, 2, FALSE), INDEX(EPS_run_raw!$E$2:$AD$3025, $AG42, J$9))</f>
        <v>5847520000000</v>
      </c>
      <c r="K42" s="17">
        <f>IF($AG42=VLOOKUP("zero_test", Keys!$B:$C, 2, FALSE), VLOOKUP("zero_test", Keys!$B:$C, 2, FALSE), INDEX(EPS_run_raw!$E$2:$AD$3025, $AG42, K$9))</f>
        <v>5803800000000</v>
      </c>
      <c r="L42" s="17">
        <f>IF($AG42=VLOOKUP("zero_test", Keys!$B:$C, 2, FALSE), VLOOKUP("zero_test", Keys!$B:$C, 2, FALSE), INDEX(EPS_run_raw!$E$2:$AD$3025, $AG42, L$9))</f>
        <v>5762090000000</v>
      </c>
      <c r="M42" s="17">
        <f>IF($AG42=VLOOKUP("zero_test", Keys!$B:$C, 2, FALSE), VLOOKUP("zero_test", Keys!$B:$C, 2, FALSE), INDEX(EPS_run_raw!$E$2:$AD$3025, $AG42, M$9))</f>
        <v>5715340000000</v>
      </c>
      <c r="N42" s="17">
        <f>IF($AG42=VLOOKUP("zero_test", Keys!$B:$C, 2, FALSE), VLOOKUP("zero_test", Keys!$B:$C, 2, FALSE), INDEX(EPS_run_raw!$E$2:$AD$3025, $AG42, N$9))</f>
        <v>5661020000000</v>
      </c>
      <c r="O42" s="17">
        <f>IF($AG42=VLOOKUP("zero_test", Keys!$B:$C, 2, FALSE), VLOOKUP("zero_test", Keys!$B:$C, 2, FALSE), INDEX(EPS_run_raw!$E$2:$AD$3025, $AG42, O$9))</f>
        <v>5595650000000</v>
      </c>
      <c r="P42" s="17">
        <f>IF($AG42=VLOOKUP("zero_test", Keys!$B:$C, 2, FALSE), VLOOKUP("zero_test", Keys!$B:$C, 2, FALSE), INDEX(EPS_run_raw!$E$2:$AD$3025, $AG42, P$9))</f>
        <v>5522940000000</v>
      </c>
      <c r="Q42" s="17">
        <f>IF($AG42=VLOOKUP("zero_test", Keys!$B:$C, 2, FALSE), VLOOKUP("zero_test", Keys!$B:$C, 2, FALSE), INDEX(EPS_run_raw!$E$2:$AD$3025, $AG42, Q$9))</f>
        <v>5445320000000</v>
      </c>
      <c r="R42" s="17">
        <f>IF($AG42=VLOOKUP("zero_test", Keys!$B:$C, 2, FALSE), VLOOKUP("zero_test", Keys!$B:$C, 2, FALSE), INDEX(EPS_run_raw!$E$2:$AD$3025, $AG42, R$9))</f>
        <v>5375540000000</v>
      </c>
      <c r="S42" s="17">
        <f>IF($AG42=VLOOKUP("zero_test", Keys!$B:$C, 2, FALSE), VLOOKUP("zero_test", Keys!$B:$C, 2, FALSE), INDEX(EPS_run_raw!$E$2:$AD$3025, $AG42, S$9))</f>
        <v>5301450000000</v>
      </c>
      <c r="T42" s="17">
        <f>IF($AG42=VLOOKUP("zero_test", Keys!$B:$C, 2, FALSE), VLOOKUP("zero_test", Keys!$B:$C, 2, FALSE), INDEX(EPS_run_raw!$E$2:$AD$3025, $AG42, T$9))</f>
        <v>5204990000000</v>
      </c>
      <c r="U42" s="17">
        <f>IF($AG42=VLOOKUP("zero_test", Keys!$B:$C, 2, FALSE), VLOOKUP("zero_test", Keys!$B:$C, 2, FALSE), INDEX(EPS_run_raw!$E$2:$AD$3025, $AG42, U$9))</f>
        <v>5104180000000</v>
      </c>
      <c r="V42" s="17">
        <f>IF($AG42=VLOOKUP("zero_test", Keys!$B:$C, 2, FALSE), VLOOKUP("zero_test", Keys!$B:$C, 2, FALSE), INDEX(EPS_run_raw!$E$2:$AD$3025, $AG42, V$9))</f>
        <v>5005530000000</v>
      </c>
      <c r="W42" s="17">
        <f>IF($AG42=VLOOKUP("zero_test", Keys!$B:$C, 2, FALSE), VLOOKUP("zero_test", Keys!$B:$C, 2, FALSE), INDEX(EPS_run_raw!$E$2:$AD$3025, $AG42, W$9))</f>
        <v>4925980000000</v>
      </c>
      <c r="X42" s="17">
        <f>IF($AG42=VLOOKUP("zero_test", Keys!$B:$C, 2, FALSE), VLOOKUP("zero_test", Keys!$B:$C, 2, FALSE), INDEX(EPS_run_raw!$E$2:$AD$3025, $AG42, X$9))</f>
        <v>4850410000000</v>
      </c>
      <c r="Y42" s="17">
        <f>IF($AG42=VLOOKUP("zero_test", Keys!$B:$C, 2, FALSE), VLOOKUP("zero_test", Keys!$B:$C, 2, FALSE), INDEX(EPS_run_raw!$E$2:$AD$3025, $AG42, Y$9))</f>
        <v>4779320000000</v>
      </c>
      <c r="Z42" s="17">
        <f>IF($AG42=VLOOKUP("zero_test", Keys!$B:$C, 2, FALSE), VLOOKUP("zero_test", Keys!$B:$C, 2, FALSE), INDEX(EPS_run_raw!$E$2:$AD$3025, $AG42, Z$9))</f>
        <v>4703830000000</v>
      </c>
      <c r="AA42" s="17">
        <f>IF($AG42=VLOOKUP("zero_test", Keys!$B:$C, 2, FALSE), VLOOKUP("zero_test", Keys!$B:$C, 2, FALSE), INDEX(EPS_run_raw!$E$2:$AD$3025, $AG42, AA$9))</f>
        <v>4630800000000</v>
      </c>
      <c r="AB42" s="17">
        <f>IF($AG42=VLOOKUP("zero_test", Keys!$B:$C, 2, FALSE), VLOOKUP("zero_test", Keys!$B:$C, 2, FALSE), INDEX(EPS_run_raw!$E$2:$AD$3025, $AG42, AB$9))</f>
        <v>4559810000000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OH|biofuel diesel|imports</v>
      </c>
      <c r="AG42">
        <f>IFERROR(MATCH(AF42, EPS_run_raw!$D$2:$D$3025, 0), VLOOKUP("zero_test", Keys!$B:$C, 2, FALSE))</f>
        <v>2051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OH|jet fuel or kerosene|imports</v>
      </c>
      <c r="AG43">
        <f>IFERROR(MATCH(AF43, EPS_run_raw!$D$2:$D$3025, 0), VLOOKUP("zero_test", Keys!$B:$C, 2, FALSE))</f>
        <v>2054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OH|heat|imports</v>
      </c>
      <c r="AG44">
        <f>IFERROR(MATCH(AF44, EPS_run_raw!$D$2:$D$3025, 0), VLOOKUP("zero_test", Keys!$B:$C, 2, FALSE))</f>
        <v>2057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OH|geothermal|imports</v>
      </c>
      <c r="AG45">
        <f>IFERROR(MATCH(AF45, EPS_run_raw!$D$2:$D$3025, 0), VLOOKUP("zero_test", Keys!$B:$C, 2, FALSE))</f>
        <v>2060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OH|lignite|imports</v>
      </c>
      <c r="AG46">
        <f>IFERROR(MATCH(AF46, EPS_run_raw!$D$2:$D$3025, 0), VLOOKUP("zero_test", Keys!$B:$C, 2, FALSE))</f>
        <v>2063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1029620000000000</v>
      </c>
      <c r="D47" s="17">
        <f>IF($AG47=VLOOKUP("zero_test", Keys!$B:$C, 2, FALSE), VLOOKUP("zero_test", Keys!$B:$C, 2, FALSE), INDEX(EPS_run_raw!$E$2:$AD$3025, $AG47, D$9))</f>
        <v>1049000000000000</v>
      </c>
      <c r="E47" s="17">
        <f>IF($AG47=VLOOKUP("zero_test", Keys!$B:$C, 2, FALSE), VLOOKUP("zero_test", Keys!$B:$C, 2, FALSE), INDEX(EPS_run_raw!$E$2:$AD$3025, $AG47, E$9))</f>
        <v>1015250000000000</v>
      </c>
      <c r="F47" s="17">
        <f>IF($AG47=VLOOKUP("zero_test", Keys!$B:$C, 2, FALSE), VLOOKUP("zero_test", Keys!$B:$C, 2, FALSE), INDEX(EPS_run_raw!$E$2:$AD$3025, $AG47, F$9))</f>
        <v>1012800000000000</v>
      </c>
      <c r="G47" s="17">
        <f>IF($AG47=VLOOKUP("zero_test", Keys!$B:$C, 2, FALSE), VLOOKUP("zero_test", Keys!$B:$C, 2, FALSE), INDEX(EPS_run_raw!$E$2:$AD$3025, $AG47, G$9))</f>
        <v>1008400000000000</v>
      </c>
      <c r="H47" s="17">
        <f>IF($AG47=VLOOKUP("zero_test", Keys!$B:$C, 2, FALSE), VLOOKUP("zero_test", Keys!$B:$C, 2, FALSE), INDEX(EPS_run_raw!$E$2:$AD$3025, $AG47, H$9))</f>
        <v>960413000000000</v>
      </c>
      <c r="I47" s="17">
        <f>IF($AG47=VLOOKUP("zero_test", Keys!$B:$C, 2, FALSE), VLOOKUP("zero_test", Keys!$B:$C, 2, FALSE), INDEX(EPS_run_raw!$E$2:$AD$3025, $AG47, I$9))</f>
        <v>886525000000000</v>
      </c>
      <c r="J47" s="17">
        <f>IF($AG47=VLOOKUP("zero_test", Keys!$B:$C, 2, FALSE), VLOOKUP("zero_test", Keys!$B:$C, 2, FALSE), INDEX(EPS_run_raw!$E$2:$AD$3025, $AG47, J$9))</f>
        <v>866525000000000</v>
      </c>
      <c r="K47" s="17">
        <f>IF($AG47=VLOOKUP("zero_test", Keys!$B:$C, 2, FALSE), VLOOKUP("zero_test", Keys!$B:$C, 2, FALSE), INDEX(EPS_run_raw!$E$2:$AD$3025, $AG47, K$9))</f>
        <v>860950000000000</v>
      </c>
      <c r="L47" s="17">
        <f>IF($AG47=VLOOKUP("zero_test", Keys!$B:$C, 2, FALSE), VLOOKUP("zero_test", Keys!$B:$C, 2, FALSE), INDEX(EPS_run_raw!$E$2:$AD$3025, $AG47, L$9))</f>
        <v>862452000000000</v>
      </c>
      <c r="M47" s="17">
        <f>IF($AG47=VLOOKUP("zero_test", Keys!$B:$C, 2, FALSE), VLOOKUP("zero_test", Keys!$B:$C, 2, FALSE), INDEX(EPS_run_raw!$E$2:$AD$3025, $AG47, M$9))</f>
        <v>855188000000000</v>
      </c>
      <c r="N47" s="17">
        <f>IF($AG47=VLOOKUP("zero_test", Keys!$B:$C, 2, FALSE), VLOOKUP("zero_test", Keys!$B:$C, 2, FALSE), INDEX(EPS_run_raw!$E$2:$AD$3025, $AG47, N$9))</f>
        <v>844015000000000</v>
      </c>
      <c r="O47" s="17">
        <f>IF($AG47=VLOOKUP("zero_test", Keys!$B:$C, 2, FALSE), VLOOKUP("zero_test", Keys!$B:$C, 2, FALSE), INDEX(EPS_run_raw!$E$2:$AD$3025, $AG47, O$9))</f>
        <v>827995000000000</v>
      </c>
      <c r="P47" s="17">
        <f>IF($AG47=VLOOKUP("zero_test", Keys!$B:$C, 2, FALSE), VLOOKUP("zero_test", Keys!$B:$C, 2, FALSE), INDEX(EPS_run_raw!$E$2:$AD$3025, $AG47, P$9))</f>
        <v>807802000000000</v>
      </c>
      <c r="Q47" s="17">
        <f>IF($AG47=VLOOKUP("zero_test", Keys!$B:$C, 2, FALSE), VLOOKUP("zero_test", Keys!$B:$C, 2, FALSE), INDEX(EPS_run_raw!$E$2:$AD$3025, $AG47, Q$9))</f>
        <v>792504000000000</v>
      </c>
      <c r="R47" s="17">
        <f>IF($AG47=VLOOKUP("zero_test", Keys!$B:$C, 2, FALSE), VLOOKUP("zero_test", Keys!$B:$C, 2, FALSE), INDEX(EPS_run_raw!$E$2:$AD$3025, $AG47, R$9))</f>
        <v>777207000000000</v>
      </c>
      <c r="S47" s="17">
        <f>IF($AG47=VLOOKUP("zero_test", Keys!$B:$C, 2, FALSE), VLOOKUP("zero_test", Keys!$B:$C, 2, FALSE), INDEX(EPS_run_raw!$E$2:$AD$3025, $AG47, S$9))</f>
        <v>759677000000000</v>
      </c>
      <c r="T47" s="17">
        <f>IF($AG47=VLOOKUP("zero_test", Keys!$B:$C, 2, FALSE), VLOOKUP("zero_test", Keys!$B:$C, 2, FALSE), INDEX(EPS_run_raw!$E$2:$AD$3025, $AG47, T$9))</f>
        <v>758235000000000</v>
      </c>
      <c r="U47" s="17">
        <f>IF($AG47=VLOOKUP("zero_test", Keys!$B:$C, 2, FALSE), VLOOKUP("zero_test", Keys!$B:$C, 2, FALSE), INDEX(EPS_run_raw!$E$2:$AD$3025, $AG47, U$9))</f>
        <v>755723000000000</v>
      </c>
      <c r="V47" s="17">
        <f>IF($AG47=VLOOKUP("zero_test", Keys!$B:$C, 2, FALSE), VLOOKUP("zero_test", Keys!$B:$C, 2, FALSE), INDEX(EPS_run_raw!$E$2:$AD$3025, $AG47, V$9))</f>
        <v>754630000000000</v>
      </c>
      <c r="W47" s="17">
        <f>IF($AG47=VLOOKUP("zero_test", Keys!$B:$C, 2, FALSE), VLOOKUP("zero_test", Keys!$B:$C, 2, FALSE), INDEX(EPS_run_raw!$E$2:$AD$3025, $AG47, W$9))</f>
        <v>756400000000000</v>
      </c>
      <c r="X47" s="17">
        <f>IF($AG47=VLOOKUP("zero_test", Keys!$B:$C, 2, FALSE), VLOOKUP("zero_test", Keys!$B:$C, 2, FALSE), INDEX(EPS_run_raw!$E$2:$AD$3025, $AG47, X$9))</f>
        <v>749526000000000</v>
      </c>
      <c r="Y47" s="17">
        <f>IF($AG47=VLOOKUP("zero_test", Keys!$B:$C, 2, FALSE), VLOOKUP("zero_test", Keys!$B:$C, 2, FALSE), INDEX(EPS_run_raw!$E$2:$AD$3025, $AG47, Y$9))</f>
        <v>736637000000000</v>
      </c>
      <c r="Z47" s="17">
        <f>IF($AG47=VLOOKUP("zero_test", Keys!$B:$C, 2, FALSE), VLOOKUP("zero_test", Keys!$B:$C, 2, FALSE), INDEX(EPS_run_raw!$E$2:$AD$3025, $AG47, Z$9))</f>
        <v>713436000000000</v>
      </c>
      <c r="AA47" s="17">
        <f>IF($AG47=VLOOKUP("zero_test", Keys!$B:$C, 2, FALSE), VLOOKUP("zero_test", Keys!$B:$C, 2, FALSE), INDEX(EPS_run_raw!$E$2:$AD$3025, $AG47, AA$9))</f>
        <v>697075000000000</v>
      </c>
      <c r="AB47" s="17">
        <f>IF($AG47=VLOOKUP("zero_test", Keys!$B:$C, 2, FALSE), VLOOKUP("zero_test", Keys!$B:$C, 2, FALSE), INDEX(EPS_run_raw!$E$2:$AD$3025, $AG47, AB$9))</f>
        <v>683870000000000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OH|crude oil|imports</v>
      </c>
      <c r="AG47">
        <f>IFERROR(MATCH(AF47, EPS_run_raw!$D$2:$D$3025, 0), VLOOKUP("zero_test", Keys!$B:$C, 2, FALSE))</f>
        <v>2066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7044030000000</v>
      </c>
      <c r="D48" s="17">
        <f>IF($AG48=VLOOKUP("zero_test", Keys!$B:$C, 2, FALSE), VLOOKUP("zero_test", Keys!$B:$C, 2, FALSE), INDEX(EPS_run_raw!$E$2:$AD$3025, $AG48, D$9))</f>
        <v>8272510000000</v>
      </c>
      <c r="E48" s="17">
        <f>IF($AG48=VLOOKUP("zero_test", Keys!$B:$C, 2, FALSE), VLOOKUP("zero_test", Keys!$B:$C, 2, FALSE), INDEX(EPS_run_raw!$E$2:$AD$3025, $AG48, E$9))</f>
        <v>8412010000000</v>
      </c>
      <c r="F48" s="17">
        <f>IF($AG48=VLOOKUP("zero_test", Keys!$B:$C, 2, FALSE), VLOOKUP("zero_test", Keys!$B:$C, 2, FALSE), INDEX(EPS_run_raw!$E$2:$AD$3025, $AG48, F$9))</f>
        <v>8523610000000</v>
      </c>
      <c r="G48" s="17">
        <f>IF($AG48=VLOOKUP("zero_test", Keys!$B:$C, 2, FALSE), VLOOKUP("zero_test", Keys!$B:$C, 2, FALSE), INDEX(EPS_run_raw!$E$2:$AD$3025, $AG48, G$9))</f>
        <v>8887790000000</v>
      </c>
      <c r="H48" s="17">
        <f>IF($AG48=VLOOKUP("zero_test", Keys!$B:$C, 2, FALSE), VLOOKUP("zero_test", Keys!$B:$C, 2, FALSE), INDEX(EPS_run_raw!$E$2:$AD$3025, $AG48, H$9))</f>
        <v>9338270000000</v>
      </c>
      <c r="I48" s="17">
        <f>IF($AG48=VLOOKUP("zero_test", Keys!$B:$C, 2, FALSE), VLOOKUP("zero_test", Keys!$B:$C, 2, FALSE), INDEX(EPS_run_raw!$E$2:$AD$3025, $AG48, I$9))</f>
        <v>9903340000000</v>
      </c>
      <c r="J48" s="17">
        <f>IF($AG48=VLOOKUP("zero_test", Keys!$B:$C, 2, FALSE), VLOOKUP("zero_test", Keys!$B:$C, 2, FALSE), INDEX(EPS_run_raw!$E$2:$AD$3025, $AG48, J$9))</f>
        <v>10205600000000</v>
      </c>
      <c r="K48" s="17">
        <f>IF($AG48=VLOOKUP("zero_test", Keys!$B:$C, 2, FALSE), VLOOKUP("zero_test", Keys!$B:$C, 2, FALSE), INDEX(EPS_run_raw!$E$2:$AD$3025, $AG48, K$9))</f>
        <v>10706500000000</v>
      </c>
      <c r="L48" s="17">
        <f>IF($AG48=VLOOKUP("zero_test", Keys!$B:$C, 2, FALSE), VLOOKUP("zero_test", Keys!$B:$C, 2, FALSE), INDEX(EPS_run_raw!$E$2:$AD$3025, $AG48, L$9))</f>
        <v>11103700000000</v>
      </c>
      <c r="M48" s="17">
        <f>IF($AG48=VLOOKUP("zero_test", Keys!$B:$C, 2, FALSE), VLOOKUP("zero_test", Keys!$B:$C, 2, FALSE), INDEX(EPS_run_raw!$E$2:$AD$3025, $AG48, M$9))</f>
        <v>11401300000000</v>
      </c>
      <c r="N48" s="17">
        <f>IF($AG48=VLOOKUP("zero_test", Keys!$B:$C, 2, FALSE), VLOOKUP("zero_test", Keys!$B:$C, 2, FALSE), INDEX(EPS_run_raw!$E$2:$AD$3025, $AG48, N$9))</f>
        <v>11761600000000</v>
      </c>
      <c r="O48" s="17">
        <f>IF($AG48=VLOOKUP("zero_test", Keys!$B:$C, 2, FALSE), VLOOKUP("zero_test", Keys!$B:$C, 2, FALSE), INDEX(EPS_run_raw!$E$2:$AD$3025, $AG48, O$9))</f>
        <v>11957900000000</v>
      </c>
      <c r="P48" s="17">
        <f>IF($AG48=VLOOKUP("zero_test", Keys!$B:$C, 2, FALSE), VLOOKUP("zero_test", Keys!$B:$C, 2, FALSE), INDEX(EPS_run_raw!$E$2:$AD$3025, $AG48, P$9))</f>
        <v>11966100000000</v>
      </c>
      <c r="Q48" s="17">
        <f>IF($AG48=VLOOKUP("zero_test", Keys!$B:$C, 2, FALSE), VLOOKUP("zero_test", Keys!$B:$C, 2, FALSE), INDEX(EPS_run_raw!$E$2:$AD$3025, $AG48, Q$9))</f>
        <v>12222200000000</v>
      </c>
      <c r="R48" s="17">
        <f>IF($AG48=VLOOKUP("zero_test", Keys!$B:$C, 2, FALSE), VLOOKUP("zero_test", Keys!$B:$C, 2, FALSE), INDEX(EPS_run_raw!$E$2:$AD$3025, $AG48, R$9))</f>
        <v>12049000000000</v>
      </c>
      <c r="S48" s="17">
        <f>IF($AG48=VLOOKUP("zero_test", Keys!$B:$C, 2, FALSE), VLOOKUP("zero_test", Keys!$B:$C, 2, FALSE), INDEX(EPS_run_raw!$E$2:$AD$3025, $AG48, S$9))</f>
        <v>11968300000000</v>
      </c>
      <c r="T48" s="17">
        <f>IF($AG48=VLOOKUP("zero_test", Keys!$B:$C, 2, FALSE), VLOOKUP("zero_test", Keys!$B:$C, 2, FALSE), INDEX(EPS_run_raw!$E$2:$AD$3025, $AG48, T$9))</f>
        <v>12002600000000</v>
      </c>
      <c r="U48" s="17">
        <f>IF($AG48=VLOOKUP("zero_test", Keys!$B:$C, 2, FALSE), VLOOKUP("zero_test", Keys!$B:$C, 2, FALSE), INDEX(EPS_run_raw!$E$2:$AD$3025, $AG48, U$9))</f>
        <v>12059700000000</v>
      </c>
      <c r="V48" s="17">
        <f>IF($AG48=VLOOKUP("zero_test", Keys!$B:$C, 2, FALSE), VLOOKUP("zero_test", Keys!$B:$C, 2, FALSE), INDEX(EPS_run_raw!$E$2:$AD$3025, $AG48, V$9))</f>
        <v>12177300000000</v>
      </c>
      <c r="W48" s="17">
        <f>IF($AG48=VLOOKUP("zero_test", Keys!$B:$C, 2, FALSE), VLOOKUP("zero_test", Keys!$B:$C, 2, FALSE), INDEX(EPS_run_raw!$E$2:$AD$3025, $AG48, W$9))</f>
        <v>12453700000000</v>
      </c>
      <c r="X48" s="17">
        <f>IF($AG48=VLOOKUP("zero_test", Keys!$B:$C, 2, FALSE), VLOOKUP("zero_test", Keys!$B:$C, 2, FALSE), INDEX(EPS_run_raw!$E$2:$AD$3025, $AG48, X$9))</f>
        <v>12887700000000</v>
      </c>
      <c r="Y48" s="17">
        <f>IF($AG48=VLOOKUP("zero_test", Keys!$B:$C, 2, FALSE), VLOOKUP("zero_test", Keys!$B:$C, 2, FALSE), INDEX(EPS_run_raw!$E$2:$AD$3025, $AG48, Y$9))</f>
        <v>13012800000000</v>
      </c>
      <c r="Z48" s="17">
        <f>IF($AG48=VLOOKUP("zero_test", Keys!$B:$C, 2, FALSE), VLOOKUP("zero_test", Keys!$B:$C, 2, FALSE), INDEX(EPS_run_raw!$E$2:$AD$3025, $AG48, Z$9))</f>
        <v>13288700000000</v>
      </c>
      <c r="AA48" s="17">
        <f>IF($AG48=VLOOKUP("zero_test", Keys!$B:$C, 2, FALSE), VLOOKUP("zero_test", Keys!$B:$C, 2, FALSE), INDEX(EPS_run_raw!$E$2:$AD$3025, $AG48, AA$9))</f>
        <v>13472000000000</v>
      </c>
      <c r="AB48" s="17">
        <f>IF($AG48=VLOOKUP("zero_test", Keys!$B:$C, 2, FALSE), VLOOKUP("zero_test", Keys!$B:$C, 2, FALSE), INDEX(EPS_run_raw!$E$2:$AD$3025, $AG48, AB$9))</f>
        <v>13901800000000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OH|heavy or residual fuel oil|imports</v>
      </c>
      <c r="AG48">
        <f>IFERROR(MATCH(AF48, EPS_run_raw!$D$2:$D$3025, 0), VLOOKUP("zero_test", Keys!$B:$C, 2, FALSE))</f>
        <v>2069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0</v>
      </c>
      <c r="E49" s="17">
        <f>IF($AG49=VLOOKUP("zero_test", Keys!$B:$C, 2, FALSE), VLOOKUP("zero_test", Keys!$B:$C, 2, FALSE), INDEX(EPS_run_raw!$E$2:$AD$3025, $AG49, E$9))</f>
        <v>0</v>
      </c>
      <c r="F49" s="17">
        <f>IF($AG49=VLOOKUP("zero_test", Keys!$B:$C, 2, FALSE), VLOOKUP("zero_test", Keys!$B:$C, 2, FALSE), INDEX(EPS_run_raw!$E$2:$AD$3025, $AG49, F$9))</f>
        <v>0</v>
      </c>
      <c r="G49" s="17">
        <f>IF($AG49=VLOOKUP("zero_test", Keys!$B:$C, 2, FALSE), VLOOKUP("zero_test", Keys!$B:$C, 2, FALSE), INDEX(EPS_run_raw!$E$2:$AD$3025, $AG49, G$9))</f>
        <v>0</v>
      </c>
      <c r="H49" s="17">
        <f>IF($AG49=VLOOKUP("zero_test", Keys!$B:$C, 2, FALSE), VLOOKUP("zero_test", Keys!$B:$C, 2, FALSE), INDEX(EPS_run_raw!$E$2:$AD$3025, $AG49, H$9))</f>
        <v>0</v>
      </c>
      <c r="I49" s="17">
        <f>IF($AG49=VLOOKUP("zero_test", Keys!$B:$C, 2, FALSE), VLOOKUP("zero_test", Keys!$B:$C, 2, FALSE), INDEX(EPS_run_raw!$E$2:$AD$3025, $AG49, I$9))</f>
        <v>0</v>
      </c>
      <c r="J49" s="17">
        <f>IF($AG49=VLOOKUP("zero_test", Keys!$B:$C, 2, FALSE), VLOOKUP("zero_test", Keys!$B:$C, 2, FALSE), INDEX(EPS_run_raw!$E$2:$AD$3025, $AG49, J$9))</f>
        <v>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OH|LPG propane or butane|imports</v>
      </c>
      <c r="AG49">
        <f>IFERROR(MATCH(AF49, EPS_run_raw!$D$2:$D$3025, 0), VLOOKUP("zero_test", Keys!$B:$C, 2, FALSE))</f>
        <v>2072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OH|municipal solid waste|imports</v>
      </c>
      <c r="AG50">
        <f>IFERROR(MATCH(AF50, EPS_run_raw!$D$2:$D$3025, 0), VLOOKUP("zero_test", Keys!$B:$C, 2, FALSE))</f>
        <v>2075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13078900000000</v>
      </c>
      <c r="D51" s="17">
        <f>IF($AG51=VLOOKUP("zero_test", Keys!$B:$C, 2, FALSE), VLOOKUP("zero_test", Keys!$B:$C, 2, FALSE), INDEX(EPS_run_raw!$E$2:$AD$3025, $AG51, D$9))</f>
        <v>12827800000000</v>
      </c>
      <c r="E51" s="17">
        <f>IF($AG51=VLOOKUP("zero_test", Keys!$B:$C, 2, FALSE), VLOOKUP("zero_test", Keys!$B:$C, 2, FALSE), INDEX(EPS_run_raw!$E$2:$AD$3025, $AG51, E$9))</f>
        <v>12815900000000</v>
      </c>
      <c r="F51" s="17">
        <f>IF($AG51=VLOOKUP("zero_test", Keys!$B:$C, 2, FALSE), VLOOKUP("zero_test", Keys!$B:$C, 2, FALSE), INDEX(EPS_run_raw!$E$2:$AD$3025, $AG51, F$9))</f>
        <v>12924300000000</v>
      </c>
      <c r="G51" s="17">
        <f>IF($AG51=VLOOKUP("zero_test", Keys!$B:$C, 2, FALSE), VLOOKUP("zero_test", Keys!$B:$C, 2, FALSE), INDEX(EPS_run_raw!$E$2:$AD$3025, $AG51, G$9))</f>
        <v>12750100000000</v>
      </c>
      <c r="H51" s="17">
        <f>IF($AG51=VLOOKUP("zero_test", Keys!$B:$C, 2, FALSE), VLOOKUP("zero_test", Keys!$B:$C, 2, FALSE), INDEX(EPS_run_raw!$E$2:$AD$3025, $AG51, H$9))</f>
        <v>12761500000000</v>
      </c>
      <c r="I51" s="17">
        <f>IF($AG51=VLOOKUP("zero_test", Keys!$B:$C, 2, FALSE), VLOOKUP("zero_test", Keys!$B:$C, 2, FALSE), INDEX(EPS_run_raw!$E$2:$AD$3025, $AG51, I$9))</f>
        <v>12872200000000</v>
      </c>
      <c r="J51" s="17">
        <f>IF($AG51=VLOOKUP("zero_test", Keys!$B:$C, 2, FALSE), VLOOKUP("zero_test", Keys!$B:$C, 2, FALSE), INDEX(EPS_run_raw!$E$2:$AD$3025, $AG51, J$9))</f>
        <v>12948200000000</v>
      </c>
      <c r="K51" s="17">
        <f>IF($AG51=VLOOKUP("zero_test", Keys!$B:$C, 2, FALSE), VLOOKUP("zero_test", Keys!$B:$C, 2, FALSE), INDEX(EPS_run_raw!$E$2:$AD$3025, $AG51, K$9))</f>
        <v>13059900000000</v>
      </c>
      <c r="L51" s="17">
        <f>IF($AG51=VLOOKUP("zero_test", Keys!$B:$C, 2, FALSE), VLOOKUP("zero_test", Keys!$B:$C, 2, FALSE), INDEX(EPS_run_raw!$E$2:$AD$3025, $AG51, L$9))</f>
        <v>13196000000000</v>
      </c>
      <c r="M51" s="17">
        <f>IF($AG51=VLOOKUP("zero_test", Keys!$B:$C, 2, FALSE), VLOOKUP("zero_test", Keys!$B:$C, 2, FALSE), INDEX(EPS_run_raw!$E$2:$AD$3025, $AG51, M$9))</f>
        <v>13340000000000</v>
      </c>
      <c r="N51" s="17">
        <f>IF($AG51=VLOOKUP("zero_test", Keys!$B:$C, 2, FALSE), VLOOKUP("zero_test", Keys!$B:$C, 2, FALSE), INDEX(EPS_run_raw!$E$2:$AD$3025, $AG51, N$9))</f>
        <v>13504300000000</v>
      </c>
      <c r="O51" s="17">
        <f>IF($AG51=VLOOKUP("zero_test", Keys!$B:$C, 2, FALSE), VLOOKUP("zero_test", Keys!$B:$C, 2, FALSE), INDEX(EPS_run_raw!$E$2:$AD$3025, $AG51, O$9))</f>
        <v>13624400000000</v>
      </c>
      <c r="P51" s="17">
        <f>IF($AG51=VLOOKUP("zero_test", Keys!$B:$C, 2, FALSE), VLOOKUP("zero_test", Keys!$B:$C, 2, FALSE), INDEX(EPS_run_raw!$E$2:$AD$3025, $AG51, P$9))</f>
        <v>13756700000000</v>
      </c>
      <c r="Q51" s="17">
        <f>IF($AG51=VLOOKUP("zero_test", Keys!$B:$C, 2, FALSE), VLOOKUP("zero_test", Keys!$B:$C, 2, FALSE), INDEX(EPS_run_raw!$E$2:$AD$3025, $AG51, Q$9))</f>
        <v>13971000000000</v>
      </c>
      <c r="R51" s="17">
        <f>IF($AG51=VLOOKUP("zero_test", Keys!$B:$C, 2, FALSE), VLOOKUP("zero_test", Keys!$B:$C, 2, FALSE), INDEX(EPS_run_raw!$E$2:$AD$3025, $AG51, R$9))</f>
        <v>14175000000000</v>
      </c>
      <c r="S51" s="17">
        <f>IF($AG51=VLOOKUP("zero_test", Keys!$B:$C, 2, FALSE), VLOOKUP("zero_test", Keys!$B:$C, 2, FALSE), INDEX(EPS_run_raw!$E$2:$AD$3025, $AG51, S$9))</f>
        <v>14406300000000</v>
      </c>
      <c r="T51" s="17">
        <f>IF($AG51=VLOOKUP("zero_test", Keys!$B:$C, 2, FALSE), VLOOKUP("zero_test", Keys!$B:$C, 2, FALSE), INDEX(EPS_run_raw!$E$2:$AD$3025, $AG51, T$9))</f>
        <v>14684300000000</v>
      </c>
      <c r="U51" s="17">
        <f>IF($AG51=VLOOKUP("zero_test", Keys!$B:$C, 2, FALSE), VLOOKUP("zero_test", Keys!$B:$C, 2, FALSE), INDEX(EPS_run_raw!$E$2:$AD$3025, $AG51, U$9))</f>
        <v>14945000000000</v>
      </c>
      <c r="V51" s="17">
        <f>IF($AG51=VLOOKUP("zero_test", Keys!$B:$C, 2, FALSE), VLOOKUP("zero_test", Keys!$B:$C, 2, FALSE), INDEX(EPS_run_raw!$E$2:$AD$3025, $AG51, V$9))</f>
        <v>15213000000000</v>
      </c>
      <c r="W51" s="17">
        <f>IF($AG51=VLOOKUP("zero_test", Keys!$B:$C, 2, FALSE), VLOOKUP("zero_test", Keys!$B:$C, 2, FALSE), INDEX(EPS_run_raw!$E$2:$AD$3025, $AG51, W$9))</f>
        <v>15503000000000</v>
      </c>
      <c r="X51" s="17">
        <f>IF($AG51=VLOOKUP("zero_test", Keys!$B:$C, 2, FALSE), VLOOKUP("zero_test", Keys!$B:$C, 2, FALSE), INDEX(EPS_run_raw!$E$2:$AD$3025, $AG51, X$9))</f>
        <v>15794200000000</v>
      </c>
      <c r="Y51" s="17">
        <f>IF($AG51=VLOOKUP("zero_test", Keys!$B:$C, 2, FALSE), VLOOKUP("zero_test", Keys!$B:$C, 2, FALSE), INDEX(EPS_run_raw!$E$2:$AD$3025, $AG51, Y$9))</f>
        <v>16102200000000</v>
      </c>
      <c r="Z51" s="17">
        <f>IF($AG51=VLOOKUP("zero_test", Keys!$B:$C, 2, FALSE), VLOOKUP("zero_test", Keys!$B:$C, 2, FALSE), INDEX(EPS_run_raw!$E$2:$AD$3025, $AG51, Z$9))</f>
        <v>16379800000000</v>
      </c>
      <c r="AA51" s="17">
        <f>IF($AG51=VLOOKUP("zero_test", Keys!$B:$C, 2, FALSE), VLOOKUP("zero_test", Keys!$B:$C, 2, FALSE), INDEX(EPS_run_raw!$E$2:$AD$3025, $AG51, AA$9))</f>
        <v>16599500000000</v>
      </c>
      <c r="AB51" s="17">
        <f>IF($AG51=VLOOKUP("zero_test", Keys!$B:$C, 2, FALSE), VLOOKUP("zero_test", Keys!$B:$C, 2, FALSE), INDEX(EPS_run_raw!$E$2:$AD$3025, $AG51, AB$9))</f>
        <v>16876000000000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OH|hydrogen|imports</v>
      </c>
      <c r="AG51">
        <f>IFERROR(MATCH(AF51, EPS_run_raw!$D$2:$D$3025, 0), VLOOKUP("zero_test", Keys!$B:$C, 2, FALSE))</f>
        <v>2078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OH|electricity|exports</v>
      </c>
      <c r="AG52">
        <f>IFERROR(MATCH(AF52, EPS_run_raw!$D$2:$D$3025, 0), VLOOKUP("zero_test", Keys!$B:$C, 2, FALSE))</f>
        <v>2019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24302000000000</v>
      </c>
      <c r="D53" s="17">
        <f>IF($AG53=VLOOKUP("zero_test", Keys!$B:$C, 2, FALSE), VLOOKUP("zero_test", Keys!$B:$C, 2, FALSE), INDEX(EPS_run_raw!$E$2:$AD$3025, $AG53, D$9))</f>
        <v>24302600000000</v>
      </c>
      <c r="E53" s="17">
        <f>IF($AG53=VLOOKUP("zero_test", Keys!$B:$C, 2, FALSE), VLOOKUP("zero_test", Keys!$B:$C, 2, FALSE), INDEX(EPS_run_raw!$E$2:$AD$3025, $AG53, E$9))</f>
        <v>21384400000000</v>
      </c>
      <c r="F53" s="17">
        <f>IF($AG53=VLOOKUP("zero_test", Keys!$B:$C, 2, FALSE), VLOOKUP("zero_test", Keys!$B:$C, 2, FALSE), INDEX(EPS_run_raw!$E$2:$AD$3025, $AG53, F$9))</f>
        <v>21021300000000</v>
      </c>
      <c r="G53" s="17">
        <f>IF($AG53=VLOOKUP("zero_test", Keys!$B:$C, 2, FALSE), VLOOKUP("zero_test", Keys!$B:$C, 2, FALSE), INDEX(EPS_run_raw!$E$2:$AD$3025, $AG53, G$9))</f>
        <v>20505900000000</v>
      </c>
      <c r="H53" s="17">
        <f>IF($AG53=VLOOKUP("zero_test", Keys!$B:$C, 2, FALSE), VLOOKUP("zero_test", Keys!$B:$C, 2, FALSE), INDEX(EPS_run_raw!$E$2:$AD$3025, $AG53, H$9))</f>
        <v>21102500000000</v>
      </c>
      <c r="I53" s="17">
        <f>IF($AG53=VLOOKUP("zero_test", Keys!$B:$C, 2, FALSE), VLOOKUP("zero_test", Keys!$B:$C, 2, FALSE), INDEX(EPS_run_raw!$E$2:$AD$3025, $AG53, I$9))</f>
        <v>20755400000000</v>
      </c>
      <c r="J53" s="17">
        <f>IF($AG53=VLOOKUP("zero_test", Keys!$B:$C, 2, FALSE), VLOOKUP("zero_test", Keys!$B:$C, 2, FALSE), INDEX(EPS_run_raw!$E$2:$AD$3025, $AG53, J$9))</f>
        <v>19651700000000</v>
      </c>
      <c r="K53" s="17">
        <f>IF($AG53=VLOOKUP("zero_test", Keys!$B:$C, 2, FALSE), VLOOKUP("zero_test", Keys!$B:$C, 2, FALSE), INDEX(EPS_run_raw!$E$2:$AD$3025, $AG53, K$9))</f>
        <v>18800100000000</v>
      </c>
      <c r="L53" s="17">
        <f>IF($AG53=VLOOKUP("zero_test", Keys!$B:$C, 2, FALSE), VLOOKUP("zero_test", Keys!$B:$C, 2, FALSE), INDEX(EPS_run_raw!$E$2:$AD$3025, $AG53, L$9))</f>
        <v>18424900000000</v>
      </c>
      <c r="M53" s="17">
        <f>IF($AG53=VLOOKUP("zero_test", Keys!$B:$C, 2, FALSE), VLOOKUP("zero_test", Keys!$B:$C, 2, FALSE), INDEX(EPS_run_raw!$E$2:$AD$3025, $AG53, M$9))</f>
        <v>18398900000000</v>
      </c>
      <c r="N53" s="17">
        <f>IF($AG53=VLOOKUP("zero_test", Keys!$B:$C, 2, FALSE), VLOOKUP("zero_test", Keys!$B:$C, 2, FALSE), INDEX(EPS_run_raw!$E$2:$AD$3025, $AG53, N$9))</f>
        <v>18057900000000</v>
      </c>
      <c r="O53" s="17">
        <f>IF($AG53=VLOOKUP("zero_test", Keys!$B:$C, 2, FALSE), VLOOKUP("zero_test", Keys!$B:$C, 2, FALSE), INDEX(EPS_run_raw!$E$2:$AD$3025, $AG53, O$9))</f>
        <v>18756900000000</v>
      </c>
      <c r="P53" s="17">
        <f>IF($AG53=VLOOKUP("zero_test", Keys!$B:$C, 2, FALSE), VLOOKUP("zero_test", Keys!$B:$C, 2, FALSE), INDEX(EPS_run_raw!$E$2:$AD$3025, $AG53, P$9))</f>
        <v>18892200000000</v>
      </c>
      <c r="Q53" s="17">
        <f>IF($AG53=VLOOKUP("zero_test", Keys!$B:$C, 2, FALSE), VLOOKUP("zero_test", Keys!$B:$C, 2, FALSE), INDEX(EPS_run_raw!$E$2:$AD$3025, $AG53, Q$9))</f>
        <v>18831500000000</v>
      </c>
      <c r="R53" s="17">
        <f>IF($AG53=VLOOKUP("zero_test", Keys!$B:$C, 2, FALSE), VLOOKUP("zero_test", Keys!$B:$C, 2, FALSE), INDEX(EPS_run_raw!$E$2:$AD$3025, $AG53, R$9))</f>
        <v>18733200000000</v>
      </c>
      <c r="S53" s="17">
        <f>IF($AG53=VLOOKUP("zero_test", Keys!$B:$C, 2, FALSE), VLOOKUP("zero_test", Keys!$B:$C, 2, FALSE), INDEX(EPS_run_raw!$E$2:$AD$3025, $AG53, S$9))</f>
        <v>18161300000000</v>
      </c>
      <c r="T53" s="17">
        <f>IF($AG53=VLOOKUP("zero_test", Keys!$B:$C, 2, FALSE), VLOOKUP("zero_test", Keys!$B:$C, 2, FALSE), INDEX(EPS_run_raw!$E$2:$AD$3025, $AG53, T$9))</f>
        <v>17819500000000</v>
      </c>
      <c r="U53" s="17">
        <f>IF($AG53=VLOOKUP("zero_test", Keys!$B:$C, 2, FALSE), VLOOKUP("zero_test", Keys!$B:$C, 2, FALSE), INDEX(EPS_run_raw!$E$2:$AD$3025, $AG53, U$9))</f>
        <v>17952000000000</v>
      </c>
      <c r="V53" s="17">
        <f>IF($AG53=VLOOKUP("zero_test", Keys!$B:$C, 2, FALSE), VLOOKUP("zero_test", Keys!$B:$C, 2, FALSE), INDEX(EPS_run_raw!$E$2:$AD$3025, $AG53, V$9))</f>
        <v>18016500000000</v>
      </c>
      <c r="W53" s="17">
        <f>IF($AG53=VLOOKUP("zero_test", Keys!$B:$C, 2, FALSE), VLOOKUP("zero_test", Keys!$B:$C, 2, FALSE), INDEX(EPS_run_raw!$E$2:$AD$3025, $AG53, W$9))</f>
        <v>17854400000000</v>
      </c>
      <c r="X53" s="17">
        <f>IF($AG53=VLOOKUP("zero_test", Keys!$B:$C, 2, FALSE), VLOOKUP("zero_test", Keys!$B:$C, 2, FALSE), INDEX(EPS_run_raw!$E$2:$AD$3025, $AG53, X$9))</f>
        <v>17841300000000</v>
      </c>
      <c r="Y53" s="17">
        <f>IF($AG53=VLOOKUP("zero_test", Keys!$B:$C, 2, FALSE), VLOOKUP("zero_test", Keys!$B:$C, 2, FALSE), INDEX(EPS_run_raw!$E$2:$AD$3025, $AG53, Y$9))</f>
        <v>17780200000000</v>
      </c>
      <c r="Z53" s="17">
        <f>IF($AG53=VLOOKUP("zero_test", Keys!$B:$C, 2, FALSE), VLOOKUP("zero_test", Keys!$B:$C, 2, FALSE), INDEX(EPS_run_raw!$E$2:$AD$3025, $AG53, Z$9))</f>
        <v>17655900000000</v>
      </c>
      <c r="AA53" s="17">
        <f>IF($AG53=VLOOKUP("zero_test", Keys!$B:$C, 2, FALSE), VLOOKUP("zero_test", Keys!$B:$C, 2, FALSE), INDEX(EPS_run_raw!$E$2:$AD$3025, $AG53, AA$9))</f>
        <v>17609000000000</v>
      </c>
      <c r="AB53" s="17">
        <f>IF($AG53=VLOOKUP("zero_test", Keys!$B:$C, 2, FALSE), VLOOKUP("zero_test", Keys!$B:$C, 2, FALSE), INDEX(EPS_run_raw!$E$2:$AD$3025, $AG53, AB$9))</f>
        <v>17119600000000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OH|hard coal|exports</v>
      </c>
      <c r="AG53">
        <f>IFERROR(MATCH(AF53, EPS_run_raw!$D$2:$D$3025, 0), VLOOKUP("zero_test", Keys!$B:$C, 2, FALSE))</f>
        <v>2022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3774360000000000</v>
      </c>
      <c r="D54" s="17">
        <f>IF($AG54=VLOOKUP("zero_test", Keys!$B:$C, 2, FALSE), VLOOKUP("zero_test", Keys!$B:$C, 2, FALSE), INDEX(EPS_run_raw!$E$2:$AD$3025, $AG54, D$9))</f>
        <v>3786080000000000</v>
      </c>
      <c r="E54" s="17">
        <f>IF($AG54=VLOOKUP("zero_test", Keys!$B:$C, 2, FALSE), VLOOKUP("zero_test", Keys!$B:$C, 2, FALSE), INDEX(EPS_run_raw!$E$2:$AD$3025, $AG54, E$9))</f>
        <v>3779870000000000</v>
      </c>
      <c r="F54" s="17">
        <f>IF($AG54=VLOOKUP("zero_test", Keys!$B:$C, 2, FALSE), VLOOKUP("zero_test", Keys!$B:$C, 2, FALSE), INDEX(EPS_run_raw!$E$2:$AD$3025, $AG54, F$9))</f>
        <v>3970200000000000</v>
      </c>
      <c r="G54" s="17">
        <f>IF($AG54=VLOOKUP("zero_test", Keys!$B:$C, 2, FALSE), VLOOKUP("zero_test", Keys!$B:$C, 2, FALSE), INDEX(EPS_run_raw!$E$2:$AD$3025, $AG54, G$9))</f>
        <v>4165530000000000</v>
      </c>
      <c r="H54" s="17">
        <f>IF($AG54=VLOOKUP("zero_test", Keys!$B:$C, 2, FALSE), VLOOKUP("zero_test", Keys!$B:$C, 2, FALSE), INDEX(EPS_run_raw!$E$2:$AD$3025, $AG54, H$9))</f>
        <v>4413150000000000</v>
      </c>
      <c r="I54" s="17">
        <f>IF($AG54=VLOOKUP("zero_test", Keys!$B:$C, 2, FALSE), VLOOKUP("zero_test", Keys!$B:$C, 2, FALSE), INDEX(EPS_run_raw!$E$2:$AD$3025, $AG54, I$9))</f>
        <v>4630090000000000</v>
      </c>
      <c r="J54" s="17">
        <f>IF($AG54=VLOOKUP("zero_test", Keys!$B:$C, 2, FALSE), VLOOKUP("zero_test", Keys!$B:$C, 2, FALSE), INDEX(EPS_run_raw!$E$2:$AD$3025, $AG54, J$9))</f>
        <v>4881030000000000</v>
      </c>
      <c r="K54" s="17">
        <f>IF($AG54=VLOOKUP("zero_test", Keys!$B:$C, 2, FALSE), VLOOKUP("zero_test", Keys!$B:$C, 2, FALSE), INDEX(EPS_run_raw!$E$2:$AD$3025, $AG54, K$9))</f>
        <v>5089520000000000</v>
      </c>
      <c r="L54" s="17">
        <f>IF($AG54=VLOOKUP("zero_test", Keys!$B:$C, 2, FALSE), VLOOKUP("zero_test", Keys!$B:$C, 2, FALSE), INDEX(EPS_run_raw!$E$2:$AD$3025, $AG54, L$9))</f>
        <v>5279540000000000</v>
      </c>
      <c r="M54" s="17">
        <f>IF($AG54=VLOOKUP("zero_test", Keys!$B:$C, 2, FALSE), VLOOKUP("zero_test", Keys!$B:$C, 2, FALSE), INDEX(EPS_run_raw!$E$2:$AD$3025, $AG54, M$9))</f>
        <v>5430990000000000</v>
      </c>
      <c r="N54" s="17">
        <f>IF($AG54=VLOOKUP("zero_test", Keys!$B:$C, 2, FALSE), VLOOKUP("zero_test", Keys!$B:$C, 2, FALSE), INDEX(EPS_run_raw!$E$2:$AD$3025, $AG54, N$9))</f>
        <v>5589780000000000</v>
      </c>
      <c r="O54" s="17">
        <f>IF($AG54=VLOOKUP("zero_test", Keys!$B:$C, 2, FALSE), VLOOKUP("zero_test", Keys!$B:$C, 2, FALSE), INDEX(EPS_run_raw!$E$2:$AD$3025, $AG54, O$9))</f>
        <v>5713120000000000</v>
      </c>
      <c r="P54" s="17">
        <f>IF($AG54=VLOOKUP("zero_test", Keys!$B:$C, 2, FALSE), VLOOKUP("zero_test", Keys!$B:$C, 2, FALSE), INDEX(EPS_run_raw!$E$2:$AD$3025, $AG54, P$9))</f>
        <v>5812600000000000</v>
      </c>
      <c r="Q54" s="17">
        <f>IF($AG54=VLOOKUP("zero_test", Keys!$B:$C, 2, FALSE), VLOOKUP("zero_test", Keys!$B:$C, 2, FALSE), INDEX(EPS_run_raw!$E$2:$AD$3025, $AG54, Q$9))</f>
        <v>5903310000000000</v>
      </c>
      <c r="R54" s="17">
        <f>IF($AG54=VLOOKUP("zero_test", Keys!$B:$C, 2, FALSE), VLOOKUP("zero_test", Keys!$B:$C, 2, FALSE), INDEX(EPS_run_raw!$E$2:$AD$3025, $AG54, R$9))</f>
        <v>6002890000000000</v>
      </c>
      <c r="S54" s="17">
        <f>IF($AG54=VLOOKUP("zero_test", Keys!$B:$C, 2, FALSE), VLOOKUP("zero_test", Keys!$B:$C, 2, FALSE), INDEX(EPS_run_raw!$E$2:$AD$3025, $AG54, S$9))</f>
        <v>6085690000000000</v>
      </c>
      <c r="T54" s="17">
        <f>IF($AG54=VLOOKUP("zero_test", Keys!$B:$C, 2, FALSE), VLOOKUP("zero_test", Keys!$B:$C, 2, FALSE), INDEX(EPS_run_raw!$E$2:$AD$3025, $AG54, T$9))</f>
        <v>6196940000000000</v>
      </c>
      <c r="U54" s="17">
        <f>IF($AG54=VLOOKUP("zero_test", Keys!$B:$C, 2, FALSE), VLOOKUP("zero_test", Keys!$B:$C, 2, FALSE), INDEX(EPS_run_raw!$E$2:$AD$3025, $AG54, U$9))</f>
        <v>6296110000000000</v>
      </c>
      <c r="V54" s="17">
        <f>IF($AG54=VLOOKUP("zero_test", Keys!$B:$C, 2, FALSE), VLOOKUP("zero_test", Keys!$B:$C, 2, FALSE), INDEX(EPS_run_raw!$E$2:$AD$3025, $AG54, V$9))</f>
        <v>6336080000000000</v>
      </c>
      <c r="W54" s="17">
        <f>IF($AG54=VLOOKUP("zero_test", Keys!$B:$C, 2, FALSE), VLOOKUP("zero_test", Keys!$B:$C, 2, FALSE), INDEX(EPS_run_raw!$E$2:$AD$3025, $AG54, W$9))</f>
        <v>6417010000000000</v>
      </c>
      <c r="X54" s="17">
        <f>IF($AG54=VLOOKUP("zero_test", Keys!$B:$C, 2, FALSE), VLOOKUP("zero_test", Keys!$B:$C, 2, FALSE), INDEX(EPS_run_raw!$E$2:$AD$3025, $AG54, X$9))</f>
        <v>6579520000000000</v>
      </c>
      <c r="Y54" s="17">
        <f>IF($AG54=VLOOKUP("zero_test", Keys!$B:$C, 2, FALSE), VLOOKUP("zero_test", Keys!$B:$C, 2, FALSE), INDEX(EPS_run_raw!$E$2:$AD$3025, $AG54, Y$9))</f>
        <v>6680870000000000</v>
      </c>
      <c r="Z54" s="17">
        <f>IF($AG54=VLOOKUP("zero_test", Keys!$B:$C, 2, FALSE), VLOOKUP("zero_test", Keys!$B:$C, 2, FALSE), INDEX(EPS_run_raw!$E$2:$AD$3025, $AG54, Z$9))</f>
        <v>6763680000000000</v>
      </c>
      <c r="AA54" s="17">
        <f>IF($AG54=VLOOKUP("zero_test", Keys!$B:$C, 2, FALSE), VLOOKUP("zero_test", Keys!$B:$C, 2, FALSE), INDEX(EPS_run_raw!$E$2:$AD$3025, $AG54, AA$9))</f>
        <v>6783810000000000</v>
      </c>
      <c r="AB54" s="17">
        <f>IF($AG54=VLOOKUP("zero_test", Keys!$B:$C, 2, FALSE), VLOOKUP("zero_test", Keys!$B:$C, 2, FALSE), INDEX(EPS_run_raw!$E$2:$AD$3025, $AG54, AB$9))</f>
        <v>6802980000000000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OH|natural gas|exports</v>
      </c>
      <c r="AG54">
        <f>IFERROR(MATCH(AF54, EPS_run_raw!$D$2:$D$3025, 0), VLOOKUP("zero_test", Keys!$B:$C, 2, FALSE))</f>
        <v>2025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OH|nuclear|exports</v>
      </c>
      <c r="AG55">
        <f>IFERROR(MATCH(AF55, EPS_run_raw!$D$2:$D$3025, 0), VLOOKUP("zero_test", Keys!$B:$C, 2, FALSE))</f>
        <v>2028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OH|hydro|exports</v>
      </c>
      <c r="AG56">
        <f>IFERROR(MATCH(AF56, EPS_run_raw!$D$2:$D$3025, 0), VLOOKUP("zero_test", Keys!$B:$C, 2, FALSE))</f>
        <v>2031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OH|wind|exports</v>
      </c>
      <c r="AG57">
        <f>IFERROR(MATCH(AF57, EPS_run_raw!$D$2:$D$3025, 0), VLOOKUP("zero_test", Keys!$B:$C, 2, FALSE))</f>
        <v>2034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OH|solar|exports</v>
      </c>
      <c r="AG58">
        <f>IFERROR(MATCH(AF58, EPS_run_raw!$D$2:$D$3025, 0), VLOOKUP("zero_test", Keys!$B:$C, 2, FALSE))</f>
        <v>2037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OH|biomass|exports</v>
      </c>
      <c r="AG59">
        <f>IFERROR(MATCH(AF59, EPS_run_raw!$D$2:$D$3025, 0), VLOOKUP("zero_test", Keys!$B:$C, 2, FALSE))</f>
        <v>2040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107130000000000</v>
      </c>
      <c r="D60" s="17">
        <f>IF($AG60=VLOOKUP("zero_test", Keys!$B:$C, 2, FALSE), VLOOKUP("zero_test", Keys!$B:$C, 2, FALSE), INDEX(EPS_run_raw!$E$2:$AD$3025, $AG60, D$9))</f>
        <v>99676100000000</v>
      </c>
      <c r="E60" s="17">
        <f>IF($AG60=VLOOKUP("zero_test", Keys!$B:$C, 2, FALSE), VLOOKUP("zero_test", Keys!$B:$C, 2, FALSE), INDEX(EPS_run_raw!$E$2:$AD$3025, $AG60, E$9))</f>
        <v>109741000000000</v>
      </c>
      <c r="F60" s="17">
        <f>IF($AG60=VLOOKUP("zero_test", Keys!$B:$C, 2, FALSE), VLOOKUP("zero_test", Keys!$B:$C, 2, FALSE), INDEX(EPS_run_raw!$E$2:$AD$3025, $AG60, F$9))</f>
        <v>122353000000000</v>
      </c>
      <c r="G60" s="17">
        <f>IF($AG60=VLOOKUP("zero_test", Keys!$B:$C, 2, FALSE), VLOOKUP("zero_test", Keys!$B:$C, 2, FALSE), INDEX(EPS_run_raw!$E$2:$AD$3025, $AG60, G$9))</f>
        <v>134900000000000</v>
      </c>
      <c r="H60" s="17">
        <f>IF($AG60=VLOOKUP("zero_test", Keys!$B:$C, 2, FALSE), VLOOKUP("zero_test", Keys!$B:$C, 2, FALSE), INDEX(EPS_run_raw!$E$2:$AD$3025, $AG60, H$9))</f>
        <v>146094000000000</v>
      </c>
      <c r="I60" s="17">
        <f>IF($AG60=VLOOKUP("zero_test", Keys!$B:$C, 2, FALSE), VLOOKUP("zero_test", Keys!$B:$C, 2, FALSE), INDEX(EPS_run_raw!$E$2:$AD$3025, $AG60, I$9))</f>
        <v>154467000000000</v>
      </c>
      <c r="J60" s="17">
        <f>IF($AG60=VLOOKUP("zero_test", Keys!$B:$C, 2, FALSE), VLOOKUP("zero_test", Keys!$B:$C, 2, FALSE), INDEX(EPS_run_raw!$E$2:$AD$3025, $AG60, J$9))</f>
        <v>168711000000000</v>
      </c>
      <c r="K60" s="17">
        <f>IF($AG60=VLOOKUP("zero_test", Keys!$B:$C, 2, FALSE), VLOOKUP("zero_test", Keys!$B:$C, 2, FALSE), INDEX(EPS_run_raw!$E$2:$AD$3025, $AG60, K$9))</f>
        <v>176708000000000</v>
      </c>
      <c r="L60" s="17">
        <f>IF($AG60=VLOOKUP("zero_test", Keys!$B:$C, 2, FALSE), VLOOKUP("zero_test", Keys!$B:$C, 2, FALSE), INDEX(EPS_run_raw!$E$2:$AD$3025, $AG60, L$9))</f>
        <v>183742000000000</v>
      </c>
      <c r="M60" s="17">
        <f>IF($AG60=VLOOKUP("zero_test", Keys!$B:$C, 2, FALSE), VLOOKUP("zero_test", Keys!$B:$C, 2, FALSE), INDEX(EPS_run_raw!$E$2:$AD$3025, $AG60, M$9))</f>
        <v>195339000000000</v>
      </c>
      <c r="N60" s="17">
        <f>IF($AG60=VLOOKUP("zero_test", Keys!$B:$C, 2, FALSE), VLOOKUP("zero_test", Keys!$B:$C, 2, FALSE), INDEX(EPS_run_raw!$E$2:$AD$3025, $AG60, N$9))</f>
        <v>203753000000000</v>
      </c>
      <c r="O60" s="17">
        <f>IF($AG60=VLOOKUP("zero_test", Keys!$B:$C, 2, FALSE), VLOOKUP("zero_test", Keys!$B:$C, 2, FALSE), INDEX(EPS_run_raw!$E$2:$AD$3025, $AG60, O$9))</f>
        <v>214428000000000</v>
      </c>
      <c r="P60" s="17">
        <f>IF($AG60=VLOOKUP("zero_test", Keys!$B:$C, 2, FALSE), VLOOKUP("zero_test", Keys!$B:$C, 2, FALSE), INDEX(EPS_run_raw!$E$2:$AD$3025, $AG60, P$9))</f>
        <v>228243000000000</v>
      </c>
      <c r="Q60" s="17">
        <f>IF($AG60=VLOOKUP("zero_test", Keys!$B:$C, 2, FALSE), VLOOKUP("zero_test", Keys!$B:$C, 2, FALSE), INDEX(EPS_run_raw!$E$2:$AD$3025, $AG60, Q$9))</f>
        <v>235484000000000</v>
      </c>
      <c r="R60" s="17">
        <f>IF($AG60=VLOOKUP("zero_test", Keys!$B:$C, 2, FALSE), VLOOKUP("zero_test", Keys!$B:$C, 2, FALSE), INDEX(EPS_run_raw!$E$2:$AD$3025, $AG60, R$9))</f>
        <v>251843000000000</v>
      </c>
      <c r="S60" s="17">
        <f>IF($AG60=VLOOKUP("zero_test", Keys!$B:$C, 2, FALSE), VLOOKUP("zero_test", Keys!$B:$C, 2, FALSE), INDEX(EPS_run_raw!$E$2:$AD$3025, $AG60, S$9))</f>
        <v>265582000000000</v>
      </c>
      <c r="T60" s="17">
        <f>IF($AG60=VLOOKUP("zero_test", Keys!$B:$C, 2, FALSE), VLOOKUP("zero_test", Keys!$B:$C, 2, FALSE), INDEX(EPS_run_raw!$E$2:$AD$3025, $AG60, T$9))</f>
        <v>277961000000000</v>
      </c>
      <c r="U60" s="17">
        <f>IF($AG60=VLOOKUP("zero_test", Keys!$B:$C, 2, FALSE), VLOOKUP("zero_test", Keys!$B:$C, 2, FALSE), INDEX(EPS_run_raw!$E$2:$AD$3025, $AG60, U$9))</f>
        <v>288763000000000</v>
      </c>
      <c r="V60" s="17">
        <f>IF($AG60=VLOOKUP("zero_test", Keys!$B:$C, 2, FALSE), VLOOKUP("zero_test", Keys!$B:$C, 2, FALSE), INDEX(EPS_run_raw!$E$2:$AD$3025, $AG60, V$9))</f>
        <v>298529000000000</v>
      </c>
      <c r="W60" s="17">
        <f>IF($AG60=VLOOKUP("zero_test", Keys!$B:$C, 2, FALSE), VLOOKUP("zero_test", Keys!$B:$C, 2, FALSE), INDEX(EPS_run_raw!$E$2:$AD$3025, $AG60, W$9))</f>
        <v>307885000000000</v>
      </c>
      <c r="X60" s="17">
        <f>IF($AG60=VLOOKUP("zero_test", Keys!$B:$C, 2, FALSE), VLOOKUP("zero_test", Keys!$B:$C, 2, FALSE), INDEX(EPS_run_raw!$E$2:$AD$3025, $AG60, X$9))</f>
        <v>313652000000000</v>
      </c>
      <c r="Y60" s="17">
        <f>IF($AG60=VLOOKUP("zero_test", Keys!$B:$C, 2, FALSE), VLOOKUP("zero_test", Keys!$B:$C, 2, FALSE), INDEX(EPS_run_raw!$E$2:$AD$3025, $AG60, Y$9))</f>
        <v>326278000000000</v>
      </c>
      <c r="Z60" s="17">
        <f>IF($AG60=VLOOKUP("zero_test", Keys!$B:$C, 2, FALSE), VLOOKUP("zero_test", Keys!$B:$C, 2, FALSE), INDEX(EPS_run_raw!$E$2:$AD$3025, $AG60, Z$9))</f>
        <v>334883000000000</v>
      </c>
      <c r="AA60" s="17">
        <f>IF($AG60=VLOOKUP("zero_test", Keys!$B:$C, 2, FALSE), VLOOKUP("zero_test", Keys!$B:$C, 2, FALSE), INDEX(EPS_run_raw!$E$2:$AD$3025, $AG60, AA$9))</f>
        <v>346227000000000</v>
      </c>
      <c r="AB60" s="17">
        <f>IF($AG60=VLOOKUP("zero_test", Keys!$B:$C, 2, FALSE), VLOOKUP("zero_test", Keys!$B:$C, 2, FALSE), INDEX(EPS_run_raw!$E$2:$AD$3025, $AG60, AB$9))</f>
        <v>352263000000000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OH|petroleum gasoline|exports</v>
      </c>
      <c r="AG60">
        <f>IFERROR(MATCH(AF60, EPS_run_raw!$D$2:$D$3025, 0), VLOOKUP("zero_test", Keys!$B:$C, 2, FALSE))</f>
        <v>2043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39564800000000</v>
      </c>
      <c r="D61" s="17">
        <f>IF($AG61=VLOOKUP("zero_test", Keys!$B:$C, 2, FALSE), VLOOKUP("zero_test", Keys!$B:$C, 2, FALSE), INDEX(EPS_run_raw!$E$2:$AD$3025, $AG61, D$9))</f>
        <v>30822100000000</v>
      </c>
      <c r="E61" s="17">
        <f>IF($AG61=VLOOKUP("zero_test", Keys!$B:$C, 2, FALSE), VLOOKUP("zero_test", Keys!$B:$C, 2, FALSE), INDEX(EPS_run_raw!$E$2:$AD$3025, $AG61, E$9))</f>
        <v>29735100000000</v>
      </c>
      <c r="F61" s="17">
        <f>IF($AG61=VLOOKUP("zero_test", Keys!$B:$C, 2, FALSE), VLOOKUP("zero_test", Keys!$B:$C, 2, FALSE), INDEX(EPS_run_raw!$E$2:$AD$3025, $AG61, F$9))</f>
        <v>31391900000000</v>
      </c>
      <c r="G61" s="17">
        <f>IF($AG61=VLOOKUP("zero_test", Keys!$B:$C, 2, FALSE), VLOOKUP("zero_test", Keys!$B:$C, 2, FALSE), INDEX(EPS_run_raw!$E$2:$AD$3025, $AG61, G$9))</f>
        <v>33479800000000</v>
      </c>
      <c r="H61" s="17">
        <f>IF($AG61=VLOOKUP("zero_test", Keys!$B:$C, 2, FALSE), VLOOKUP("zero_test", Keys!$B:$C, 2, FALSE), INDEX(EPS_run_raw!$E$2:$AD$3025, $AG61, H$9))</f>
        <v>34663600000000</v>
      </c>
      <c r="I61" s="17">
        <f>IF($AG61=VLOOKUP("zero_test", Keys!$B:$C, 2, FALSE), VLOOKUP("zero_test", Keys!$B:$C, 2, FALSE), INDEX(EPS_run_raw!$E$2:$AD$3025, $AG61, I$9))</f>
        <v>35517500000000</v>
      </c>
      <c r="J61" s="17">
        <f>IF($AG61=VLOOKUP("zero_test", Keys!$B:$C, 2, FALSE), VLOOKUP("zero_test", Keys!$B:$C, 2, FALSE), INDEX(EPS_run_raw!$E$2:$AD$3025, $AG61, J$9))</f>
        <v>39762700000000</v>
      </c>
      <c r="K61" s="17">
        <f>IF($AG61=VLOOKUP("zero_test", Keys!$B:$C, 2, FALSE), VLOOKUP("zero_test", Keys!$B:$C, 2, FALSE), INDEX(EPS_run_raw!$E$2:$AD$3025, $AG61, K$9))</f>
        <v>40800300000000</v>
      </c>
      <c r="L61" s="17">
        <f>IF($AG61=VLOOKUP("zero_test", Keys!$B:$C, 2, FALSE), VLOOKUP("zero_test", Keys!$B:$C, 2, FALSE), INDEX(EPS_run_raw!$E$2:$AD$3025, $AG61, L$9))</f>
        <v>41259400000000</v>
      </c>
      <c r="M61" s="17">
        <f>IF($AG61=VLOOKUP("zero_test", Keys!$B:$C, 2, FALSE), VLOOKUP("zero_test", Keys!$B:$C, 2, FALSE), INDEX(EPS_run_raw!$E$2:$AD$3025, $AG61, M$9))</f>
        <v>44189000000000</v>
      </c>
      <c r="N61" s="17">
        <f>IF($AG61=VLOOKUP("zero_test", Keys!$B:$C, 2, FALSE), VLOOKUP("zero_test", Keys!$B:$C, 2, FALSE), INDEX(EPS_run_raw!$E$2:$AD$3025, $AG61, N$9))</f>
        <v>45613800000000</v>
      </c>
      <c r="O61" s="17">
        <f>IF($AG61=VLOOKUP("zero_test", Keys!$B:$C, 2, FALSE), VLOOKUP("zero_test", Keys!$B:$C, 2, FALSE), INDEX(EPS_run_raw!$E$2:$AD$3025, $AG61, O$9))</f>
        <v>48667100000000</v>
      </c>
      <c r="P61" s="17">
        <f>IF($AG61=VLOOKUP("zero_test", Keys!$B:$C, 2, FALSE), VLOOKUP("zero_test", Keys!$B:$C, 2, FALSE), INDEX(EPS_run_raw!$E$2:$AD$3025, $AG61, P$9))</f>
        <v>54363900000000</v>
      </c>
      <c r="Q61" s="17">
        <f>IF($AG61=VLOOKUP("zero_test", Keys!$B:$C, 2, FALSE), VLOOKUP("zero_test", Keys!$B:$C, 2, FALSE), INDEX(EPS_run_raw!$E$2:$AD$3025, $AG61, Q$9))</f>
        <v>54742300000000</v>
      </c>
      <c r="R61" s="17">
        <f>IF($AG61=VLOOKUP("zero_test", Keys!$B:$C, 2, FALSE), VLOOKUP("zero_test", Keys!$B:$C, 2, FALSE), INDEX(EPS_run_raw!$E$2:$AD$3025, $AG61, R$9))</f>
        <v>59818800000000</v>
      </c>
      <c r="S61" s="17">
        <f>IF($AG61=VLOOKUP("zero_test", Keys!$B:$C, 2, FALSE), VLOOKUP("zero_test", Keys!$B:$C, 2, FALSE), INDEX(EPS_run_raw!$E$2:$AD$3025, $AG61, S$9))</f>
        <v>63941500000000</v>
      </c>
      <c r="T61" s="17">
        <f>IF($AG61=VLOOKUP("zero_test", Keys!$B:$C, 2, FALSE), VLOOKUP("zero_test", Keys!$B:$C, 2, FALSE), INDEX(EPS_run_raw!$E$2:$AD$3025, $AG61, T$9))</f>
        <v>68299500000000</v>
      </c>
      <c r="U61" s="17">
        <f>IF($AG61=VLOOKUP("zero_test", Keys!$B:$C, 2, FALSE), VLOOKUP("zero_test", Keys!$B:$C, 2, FALSE), INDEX(EPS_run_raw!$E$2:$AD$3025, $AG61, U$9))</f>
        <v>71688600000000</v>
      </c>
      <c r="V61" s="17">
        <f>IF($AG61=VLOOKUP("zero_test", Keys!$B:$C, 2, FALSE), VLOOKUP("zero_test", Keys!$B:$C, 2, FALSE), INDEX(EPS_run_raw!$E$2:$AD$3025, $AG61, V$9))</f>
        <v>74753700000000</v>
      </c>
      <c r="W61" s="17">
        <f>IF($AG61=VLOOKUP("zero_test", Keys!$B:$C, 2, FALSE), VLOOKUP("zero_test", Keys!$B:$C, 2, FALSE), INDEX(EPS_run_raw!$E$2:$AD$3025, $AG61, W$9))</f>
        <v>76700900000000</v>
      </c>
      <c r="X61" s="17">
        <f>IF($AG61=VLOOKUP("zero_test", Keys!$B:$C, 2, FALSE), VLOOKUP("zero_test", Keys!$B:$C, 2, FALSE), INDEX(EPS_run_raw!$E$2:$AD$3025, $AG61, X$9))</f>
        <v>76382200000000</v>
      </c>
      <c r="Y61" s="17">
        <f>IF($AG61=VLOOKUP("zero_test", Keys!$B:$C, 2, FALSE), VLOOKUP("zero_test", Keys!$B:$C, 2, FALSE), INDEX(EPS_run_raw!$E$2:$AD$3025, $AG61, Y$9))</f>
        <v>79923800000000</v>
      </c>
      <c r="Z61" s="17">
        <f>IF($AG61=VLOOKUP("zero_test", Keys!$B:$C, 2, FALSE), VLOOKUP("zero_test", Keys!$B:$C, 2, FALSE), INDEX(EPS_run_raw!$E$2:$AD$3025, $AG61, Z$9))</f>
        <v>81557200000000</v>
      </c>
      <c r="AA61" s="17">
        <f>IF($AG61=VLOOKUP("zero_test", Keys!$B:$C, 2, FALSE), VLOOKUP("zero_test", Keys!$B:$C, 2, FALSE), INDEX(EPS_run_raw!$E$2:$AD$3025, $AG61, AA$9))</f>
        <v>85055300000000</v>
      </c>
      <c r="AB61" s="17">
        <f>IF($AG61=VLOOKUP("zero_test", Keys!$B:$C, 2, FALSE), VLOOKUP("zero_test", Keys!$B:$C, 2, FALSE), INDEX(EPS_run_raw!$E$2:$AD$3025, $AG61, AB$9))</f>
        <v>85669600000000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OH|petroleum diesel|exports</v>
      </c>
      <c r="AG61">
        <f>IFERROR(MATCH(AF61, EPS_run_raw!$D$2:$D$3025, 0), VLOOKUP("zero_test", Keys!$B:$C, 2, FALSE))</f>
        <v>2046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27123900000000</v>
      </c>
      <c r="D62" s="17">
        <f>IF($AG62=VLOOKUP("zero_test", Keys!$B:$C, 2, FALSE), VLOOKUP("zero_test", Keys!$B:$C, 2, FALSE), INDEX(EPS_run_raw!$E$2:$AD$3025, $AG62, D$9))</f>
        <v>27727900000000</v>
      </c>
      <c r="E62" s="17">
        <f>IF($AG62=VLOOKUP("zero_test", Keys!$B:$C, 2, FALSE), VLOOKUP("zero_test", Keys!$B:$C, 2, FALSE), INDEX(EPS_run_raw!$E$2:$AD$3025, $AG62, E$9))</f>
        <v>27746500000000</v>
      </c>
      <c r="F62" s="17">
        <f>IF($AG62=VLOOKUP("zero_test", Keys!$B:$C, 2, FALSE), VLOOKUP("zero_test", Keys!$B:$C, 2, FALSE), INDEX(EPS_run_raw!$E$2:$AD$3025, $AG62, F$9))</f>
        <v>28521600000000</v>
      </c>
      <c r="G62" s="17">
        <f>IF($AG62=VLOOKUP("zero_test", Keys!$B:$C, 2, FALSE), VLOOKUP("zero_test", Keys!$B:$C, 2, FALSE), INDEX(EPS_run_raw!$E$2:$AD$3025, $AG62, G$9))</f>
        <v>28899400000000</v>
      </c>
      <c r="H62" s="17">
        <f>IF($AG62=VLOOKUP("zero_test", Keys!$B:$C, 2, FALSE), VLOOKUP("zero_test", Keys!$B:$C, 2, FALSE), INDEX(EPS_run_raw!$E$2:$AD$3025, $AG62, H$9))</f>
        <v>29516600000000</v>
      </c>
      <c r="I62" s="17">
        <f>IF($AG62=VLOOKUP("zero_test", Keys!$B:$C, 2, FALSE), VLOOKUP("zero_test", Keys!$B:$C, 2, FALSE), INDEX(EPS_run_raw!$E$2:$AD$3025, $AG62, I$9))</f>
        <v>29960700000000</v>
      </c>
      <c r="J62" s="17">
        <f>IF($AG62=VLOOKUP("zero_test", Keys!$B:$C, 2, FALSE), VLOOKUP("zero_test", Keys!$B:$C, 2, FALSE), INDEX(EPS_run_raw!$E$2:$AD$3025, $AG62, J$9))</f>
        <v>30489200000000</v>
      </c>
      <c r="K62" s="17">
        <f>IF($AG62=VLOOKUP("zero_test", Keys!$B:$C, 2, FALSE), VLOOKUP("zero_test", Keys!$B:$C, 2, FALSE), INDEX(EPS_run_raw!$E$2:$AD$3025, $AG62, K$9))</f>
        <v>31031000000000</v>
      </c>
      <c r="L62" s="17">
        <f>IF($AG62=VLOOKUP("zero_test", Keys!$B:$C, 2, FALSE), VLOOKUP("zero_test", Keys!$B:$C, 2, FALSE), INDEX(EPS_run_raw!$E$2:$AD$3025, $AG62, L$9))</f>
        <v>31822500000000</v>
      </c>
      <c r="M62" s="17">
        <f>IF($AG62=VLOOKUP("zero_test", Keys!$B:$C, 2, FALSE), VLOOKUP("zero_test", Keys!$B:$C, 2, FALSE), INDEX(EPS_run_raw!$E$2:$AD$3025, $AG62, M$9))</f>
        <v>32621200000000</v>
      </c>
      <c r="N62" s="17">
        <f>IF($AG62=VLOOKUP("zero_test", Keys!$B:$C, 2, FALSE), VLOOKUP("zero_test", Keys!$B:$C, 2, FALSE), INDEX(EPS_run_raw!$E$2:$AD$3025, $AG62, N$9))</f>
        <v>33695900000000</v>
      </c>
      <c r="O62" s="17">
        <f>IF($AG62=VLOOKUP("zero_test", Keys!$B:$C, 2, FALSE), VLOOKUP("zero_test", Keys!$B:$C, 2, FALSE), INDEX(EPS_run_raw!$E$2:$AD$3025, $AG62, O$9))</f>
        <v>34355700000000</v>
      </c>
      <c r="P62" s="17">
        <f>IF($AG62=VLOOKUP("zero_test", Keys!$B:$C, 2, FALSE), VLOOKUP("zero_test", Keys!$B:$C, 2, FALSE), INDEX(EPS_run_raw!$E$2:$AD$3025, $AG62, P$9))</f>
        <v>35112600000000</v>
      </c>
      <c r="Q62" s="17">
        <f>IF($AG62=VLOOKUP("zero_test", Keys!$B:$C, 2, FALSE), VLOOKUP("zero_test", Keys!$B:$C, 2, FALSE), INDEX(EPS_run_raw!$E$2:$AD$3025, $AG62, Q$9))</f>
        <v>35915200000000</v>
      </c>
      <c r="R62" s="17">
        <f>IF($AG62=VLOOKUP("zero_test", Keys!$B:$C, 2, FALSE), VLOOKUP("zero_test", Keys!$B:$C, 2, FALSE), INDEX(EPS_run_raw!$E$2:$AD$3025, $AG62, R$9))</f>
        <v>36849900000000</v>
      </c>
      <c r="S62" s="17">
        <f>IF($AG62=VLOOKUP("zero_test", Keys!$B:$C, 2, FALSE), VLOOKUP("zero_test", Keys!$B:$C, 2, FALSE), INDEX(EPS_run_raw!$E$2:$AD$3025, $AG62, S$9))</f>
        <v>37829000000000</v>
      </c>
      <c r="T62" s="17">
        <f>IF($AG62=VLOOKUP("zero_test", Keys!$B:$C, 2, FALSE), VLOOKUP("zero_test", Keys!$B:$C, 2, FALSE), INDEX(EPS_run_raw!$E$2:$AD$3025, $AG62, T$9))</f>
        <v>39131400000000</v>
      </c>
      <c r="U62" s="17">
        <f>IF($AG62=VLOOKUP("zero_test", Keys!$B:$C, 2, FALSE), VLOOKUP("zero_test", Keys!$B:$C, 2, FALSE), INDEX(EPS_run_raw!$E$2:$AD$3025, $AG62, U$9))</f>
        <v>40105900000000</v>
      </c>
      <c r="V62" s="17">
        <f>IF($AG62=VLOOKUP("zero_test", Keys!$B:$C, 2, FALSE), VLOOKUP("zero_test", Keys!$B:$C, 2, FALSE), INDEX(EPS_run_raw!$E$2:$AD$3025, $AG62, V$9))</f>
        <v>41023300000000</v>
      </c>
      <c r="W62" s="17">
        <f>IF($AG62=VLOOKUP("zero_test", Keys!$B:$C, 2, FALSE), VLOOKUP("zero_test", Keys!$B:$C, 2, FALSE), INDEX(EPS_run_raw!$E$2:$AD$3025, $AG62, W$9))</f>
        <v>41792900000000</v>
      </c>
      <c r="X62" s="17">
        <f>IF($AG62=VLOOKUP("zero_test", Keys!$B:$C, 2, FALSE), VLOOKUP("zero_test", Keys!$B:$C, 2, FALSE), INDEX(EPS_run_raw!$E$2:$AD$3025, $AG62, X$9))</f>
        <v>42496400000000</v>
      </c>
      <c r="Y62" s="17">
        <f>IF($AG62=VLOOKUP("zero_test", Keys!$B:$C, 2, FALSE), VLOOKUP("zero_test", Keys!$B:$C, 2, FALSE), INDEX(EPS_run_raw!$E$2:$AD$3025, $AG62, Y$9))</f>
        <v>43662300000000</v>
      </c>
      <c r="Z62" s="17">
        <f>IF($AG62=VLOOKUP("zero_test", Keys!$B:$C, 2, FALSE), VLOOKUP("zero_test", Keys!$B:$C, 2, FALSE), INDEX(EPS_run_raw!$E$2:$AD$3025, $AG62, Z$9))</f>
        <v>44709900000000</v>
      </c>
      <c r="AA62" s="17">
        <f>IF($AG62=VLOOKUP("zero_test", Keys!$B:$C, 2, FALSE), VLOOKUP("zero_test", Keys!$B:$C, 2, FALSE), INDEX(EPS_run_raw!$E$2:$AD$3025, $AG62, AA$9))</f>
        <v>45521600000000</v>
      </c>
      <c r="AB62" s="17">
        <f>IF($AG62=VLOOKUP("zero_test", Keys!$B:$C, 2, FALSE), VLOOKUP("zero_test", Keys!$B:$C, 2, FALSE), INDEX(EPS_run_raw!$E$2:$AD$3025, $AG62, AB$9))</f>
        <v>46407800000000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OH|biofuel gasoline|exports</v>
      </c>
      <c r="AG62">
        <f>IFERROR(MATCH(AF62, EPS_run_raw!$D$2:$D$3025, 0), VLOOKUP("zero_test", Keys!$B:$C, 2, FALSE))</f>
        <v>2049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OH|biofuel diesel|exports</v>
      </c>
      <c r="AG63">
        <f>IFERROR(MATCH(AF63, EPS_run_raw!$D$2:$D$3025, 0), VLOOKUP("zero_test", Keys!$B:$C, 2, FALSE))</f>
        <v>2052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74253100000000</v>
      </c>
      <c r="D64" s="17">
        <f>IF($AG64=VLOOKUP("zero_test", Keys!$B:$C, 2, FALSE), VLOOKUP("zero_test", Keys!$B:$C, 2, FALSE), INDEX(EPS_run_raw!$E$2:$AD$3025, $AG64, D$9))</f>
        <v>70480000000000</v>
      </c>
      <c r="E64" s="17">
        <f>IF($AG64=VLOOKUP("zero_test", Keys!$B:$C, 2, FALSE), VLOOKUP("zero_test", Keys!$B:$C, 2, FALSE), INDEX(EPS_run_raw!$E$2:$AD$3025, $AG64, E$9))</f>
        <v>71132000000000</v>
      </c>
      <c r="F64" s="17">
        <f>IF($AG64=VLOOKUP("zero_test", Keys!$B:$C, 2, FALSE), VLOOKUP("zero_test", Keys!$B:$C, 2, FALSE), INDEX(EPS_run_raw!$E$2:$AD$3025, $AG64, F$9))</f>
        <v>72506800000000</v>
      </c>
      <c r="G64" s="17">
        <f>IF($AG64=VLOOKUP("zero_test", Keys!$B:$C, 2, FALSE), VLOOKUP("zero_test", Keys!$B:$C, 2, FALSE), INDEX(EPS_run_raw!$E$2:$AD$3025, $AG64, G$9))</f>
        <v>73656200000000</v>
      </c>
      <c r="H64" s="17">
        <f>IF($AG64=VLOOKUP("zero_test", Keys!$B:$C, 2, FALSE), VLOOKUP("zero_test", Keys!$B:$C, 2, FALSE), INDEX(EPS_run_raw!$E$2:$AD$3025, $AG64, H$9))</f>
        <v>74294800000000</v>
      </c>
      <c r="I64" s="17">
        <f>IF($AG64=VLOOKUP("zero_test", Keys!$B:$C, 2, FALSE), VLOOKUP("zero_test", Keys!$B:$C, 2, FALSE), INDEX(EPS_run_raw!$E$2:$AD$3025, $AG64, I$9))</f>
        <v>74246800000000</v>
      </c>
      <c r="J64" s="17">
        <f>IF($AG64=VLOOKUP("zero_test", Keys!$B:$C, 2, FALSE), VLOOKUP("zero_test", Keys!$B:$C, 2, FALSE), INDEX(EPS_run_raw!$E$2:$AD$3025, $AG64, J$9))</f>
        <v>75273100000000</v>
      </c>
      <c r="K64" s="17">
        <f>IF($AG64=VLOOKUP("zero_test", Keys!$B:$C, 2, FALSE), VLOOKUP("zero_test", Keys!$B:$C, 2, FALSE), INDEX(EPS_run_raw!$E$2:$AD$3025, $AG64, K$9))</f>
        <v>74659700000000</v>
      </c>
      <c r="L64" s="17">
        <f>IF($AG64=VLOOKUP("zero_test", Keys!$B:$C, 2, FALSE), VLOOKUP("zero_test", Keys!$B:$C, 2, FALSE), INDEX(EPS_run_raw!$E$2:$AD$3025, $AG64, L$9))</f>
        <v>73761000000000</v>
      </c>
      <c r="M64" s="17">
        <f>IF($AG64=VLOOKUP("zero_test", Keys!$B:$C, 2, FALSE), VLOOKUP("zero_test", Keys!$B:$C, 2, FALSE), INDEX(EPS_run_raw!$E$2:$AD$3025, $AG64, M$9))</f>
        <v>73490700000000</v>
      </c>
      <c r="N64" s="17">
        <f>IF($AG64=VLOOKUP("zero_test", Keys!$B:$C, 2, FALSE), VLOOKUP("zero_test", Keys!$B:$C, 2, FALSE), INDEX(EPS_run_raw!$E$2:$AD$3025, $AG64, N$9))</f>
        <v>72839000000000</v>
      </c>
      <c r="O64" s="17">
        <f>IF($AG64=VLOOKUP("zero_test", Keys!$B:$C, 2, FALSE), VLOOKUP("zero_test", Keys!$B:$C, 2, FALSE), INDEX(EPS_run_raw!$E$2:$AD$3025, $AG64, O$9))</f>
        <v>72662400000000</v>
      </c>
      <c r="P64" s="17">
        <f>IF($AG64=VLOOKUP("zero_test", Keys!$B:$C, 2, FALSE), VLOOKUP("zero_test", Keys!$B:$C, 2, FALSE), INDEX(EPS_run_raw!$E$2:$AD$3025, $AG64, P$9))</f>
        <v>73140600000000</v>
      </c>
      <c r="Q64" s="17">
        <f>IF($AG64=VLOOKUP("zero_test", Keys!$B:$C, 2, FALSE), VLOOKUP("zero_test", Keys!$B:$C, 2, FALSE), INDEX(EPS_run_raw!$E$2:$AD$3025, $AG64, Q$9))</f>
        <v>72177800000000</v>
      </c>
      <c r="R64" s="17">
        <f>IF($AG64=VLOOKUP("zero_test", Keys!$B:$C, 2, FALSE), VLOOKUP("zero_test", Keys!$B:$C, 2, FALSE), INDEX(EPS_run_raw!$E$2:$AD$3025, $AG64, R$9))</f>
        <v>73021600000000</v>
      </c>
      <c r="S64" s="17">
        <f>IF($AG64=VLOOKUP("zero_test", Keys!$B:$C, 2, FALSE), VLOOKUP("zero_test", Keys!$B:$C, 2, FALSE), INDEX(EPS_run_raw!$E$2:$AD$3025, $AG64, S$9))</f>
        <v>73275700000000</v>
      </c>
      <c r="T64" s="17">
        <f>IF($AG64=VLOOKUP("zero_test", Keys!$B:$C, 2, FALSE), VLOOKUP("zero_test", Keys!$B:$C, 2, FALSE), INDEX(EPS_run_raw!$E$2:$AD$3025, $AG64, T$9))</f>
        <v>73499300000000</v>
      </c>
      <c r="U64" s="17">
        <f>IF($AG64=VLOOKUP("zero_test", Keys!$B:$C, 2, FALSE), VLOOKUP("zero_test", Keys!$B:$C, 2, FALSE), INDEX(EPS_run_raw!$E$2:$AD$3025, $AG64, U$9))</f>
        <v>73283800000000</v>
      </c>
      <c r="V64" s="17">
        <f>IF($AG64=VLOOKUP("zero_test", Keys!$B:$C, 2, FALSE), VLOOKUP("zero_test", Keys!$B:$C, 2, FALSE), INDEX(EPS_run_raw!$E$2:$AD$3025, $AG64, V$9))</f>
        <v>72896600000000</v>
      </c>
      <c r="W64" s="17">
        <f>IF($AG64=VLOOKUP("zero_test", Keys!$B:$C, 2, FALSE), VLOOKUP("zero_test", Keys!$B:$C, 2, FALSE), INDEX(EPS_run_raw!$E$2:$AD$3025, $AG64, W$9))</f>
        <v>72442500000000</v>
      </c>
      <c r="X64" s="17">
        <f>IF($AG64=VLOOKUP("zero_test", Keys!$B:$C, 2, FALSE), VLOOKUP("zero_test", Keys!$B:$C, 2, FALSE), INDEX(EPS_run_raw!$E$2:$AD$3025, $AG64, X$9))</f>
        <v>71302900000000</v>
      </c>
      <c r="Y64" s="17">
        <f>IF($AG64=VLOOKUP("zero_test", Keys!$B:$C, 2, FALSE), VLOOKUP("zero_test", Keys!$B:$C, 2, FALSE), INDEX(EPS_run_raw!$E$2:$AD$3025, $AG64, Y$9))</f>
        <v>71738000000000</v>
      </c>
      <c r="Z64" s="17">
        <f>IF($AG64=VLOOKUP("zero_test", Keys!$B:$C, 2, FALSE), VLOOKUP("zero_test", Keys!$B:$C, 2, FALSE), INDEX(EPS_run_raw!$E$2:$AD$3025, $AG64, Z$9))</f>
        <v>71408900000000</v>
      </c>
      <c r="AA64" s="17">
        <f>IF($AG64=VLOOKUP("zero_test", Keys!$B:$C, 2, FALSE), VLOOKUP("zero_test", Keys!$B:$C, 2, FALSE), INDEX(EPS_run_raw!$E$2:$AD$3025, $AG64, AA$9))</f>
        <v>71786800000000</v>
      </c>
      <c r="AB64" s="17">
        <f>IF($AG64=VLOOKUP("zero_test", Keys!$B:$C, 2, FALSE), VLOOKUP("zero_test", Keys!$B:$C, 2, FALSE), INDEX(EPS_run_raw!$E$2:$AD$3025, $AG64, AB$9))</f>
        <v>71152700000000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OH|jet fuel or kerosene|exports</v>
      </c>
      <c r="AG64">
        <f>IFERROR(MATCH(AF64, EPS_run_raw!$D$2:$D$3025, 0), VLOOKUP("zero_test", Keys!$B:$C, 2, FALSE))</f>
        <v>2055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OH|heat|exports</v>
      </c>
      <c r="AG65">
        <f>IFERROR(MATCH(AF65, EPS_run_raw!$D$2:$D$3025, 0), VLOOKUP("zero_test", Keys!$B:$C, 2, FALSE))</f>
        <v>2058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OH|geothermal|exports</v>
      </c>
      <c r="AG66">
        <f>IFERROR(MATCH(AF66, EPS_run_raw!$D$2:$D$3025, 0), VLOOKUP("zero_test", Keys!$B:$C, 2, FALSE))</f>
        <v>2061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OH|lignite|exports</v>
      </c>
      <c r="AG67">
        <f>IFERROR(MATCH(AF67, EPS_run_raw!$D$2:$D$3025, 0), VLOOKUP("zero_test", Keys!$B:$C, 2, FALSE))</f>
        <v>2064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OH|crude oil|exports</v>
      </c>
      <c r="AG68">
        <f>IFERROR(MATCH(AF68, EPS_run_raw!$D$2:$D$3025, 0), VLOOKUP("zero_test", Keys!$B:$C, 2, FALSE))</f>
        <v>2067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OH|heavy or residual fuel oil|exports</v>
      </c>
      <c r="AG69">
        <f>IFERROR(MATCH(AF69, EPS_run_raw!$D$2:$D$3025, 0), VLOOKUP("zero_test", Keys!$B:$C, 2, FALSE))</f>
        <v>2070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220531000000000</v>
      </c>
      <c r="D70" s="17">
        <f>IF($AG70=VLOOKUP("zero_test", Keys!$B:$C, 2, FALSE), VLOOKUP("zero_test", Keys!$B:$C, 2, FALSE), INDEX(EPS_run_raw!$E$2:$AD$3025, $AG70, D$9))</f>
        <v>226653000000000</v>
      </c>
      <c r="E70" s="17">
        <f>IF($AG70=VLOOKUP("zero_test", Keys!$B:$C, 2, FALSE), VLOOKUP("zero_test", Keys!$B:$C, 2, FALSE), INDEX(EPS_run_raw!$E$2:$AD$3025, $AG70, E$9))</f>
        <v>254858000000000</v>
      </c>
      <c r="F70" s="17">
        <f>IF($AG70=VLOOKUP("zero_test", Keys!$B:$C, 2, FALSE), VLOOKUP("zero_test", Keys!$B:$C, 2, FALSE), INDEX(EPS_run_raw!$E$2:$AD$3025, $AG70, F$9))</f>
        <v>251900000000000</v>
      </c>
      <c r="G70" s="17">
        <f>IF($AG70=VLOOKUP("zero_test", Keys!$B:$C, 2, FALSE), VLOOKUP("zero_test", Keys!$B:$C, 2, FALSE), INDEX(EPS_run_raw!$E$2:$AD$3025, $AG70, G$9))</f>
        <v>253112000000000</v>
      </c>
      <c r="H70" s="17">
        <f>IF($AG70=VLOOKUP("zero_test", Keys!$B:$C, 2, FALSE), VLOOKUP("zero_test", Keys!$B:$C, 2, FALSE), INDEX(EPS_run_raw!$E$2:$AD$3025, $AG70, H$9))</f>
        <v>254931000000000</v>
      </c>
      <c r="I70" s="17">
        <f>IF($AG70=VLOOKUP("zero_test", Keys!$B:$C, 2, FALSE), VLOOKUP("zero_test", Keys!$B:$C, 2, FALSE), INDEX(EPS_run_raw!$E$2:$AD$3025, $AG70, I$9))</f>
        <v>269676000000000</v>
      </c>
      <c r="J70" s="17">
        <f>IF($AG70=VLOOKUP("zero_test", Keys!$B:$C, 2, FALSE), VLOOKUP("zero_test", Keys!$B:$C, 2, FALSE), INDEX(EPS_run_raw!$E$2:$AD$3025, $AG70, J$9))</f>
        <v>283691000000000</v>
      </c>
      <c r="K70" s="17">
        <f>IF($AG70=VLOOKUP("zero_test", Keys!$B:$C, 2, FALSE), VLOOKUP("zero_test", Keys!$B:$C, 2, FALSE), INDEX(EPS_run_raw!$E$2:$AD$3025, $AG70, K$9))</f>
        <v>297031000000000</v>
      </c>
      <c r="L70" s="17">
        <f>IF($AG70=VLOOKUP("zero_test", Keys!$B:$C, 2, FALSE), VLOOKUP("zero_test", Keys!$B:$C, 2, FALSE), INDEX(EPS_run_raw!$E$2:$AD$3025, $AG70, L$9))</f>
        <v>306493000000000</v>
      </c>
      <c r="M70" s="17">
        <f>IF($AG70=VLOOKUP("zero_test", Keys!$B:$C, 2, FALSE), VLOOKUP("zero_test", Keys!$B:$C, 2, FALSE), INDEX(EPS_run_raw!$E$2:$AD$3025, $AG70, M$9))</f>
        <v>313691000000000</v>
      </c>
      <c r="N70" s="17">
        <f>IF($AG70=VLOOKUP("zero_test", Keys!$B:$C, 2, FALSE), VLOOKUP("zero_test", Keys!$B:$C, 2, FALSE), INDEX(EPS_run_raw!$E$2:$AD$3025, $AG70, N$9))</f>
        <v>317684000000000</v>
      </c>
      <c r="O70" s="17">
        <f>IF($AG70=VLOOKUP("zero_test", Keys!$B:$C, 2, FALSE), VLOOKUP("zero_test", Keys!$B:$C, 2, FALSE), INDEX(EPS_run_raw!$E$2:$AD$3025, $AG70, O$9))</f>
        <v>323744000000000</v>
      </c>
      <c r="P70" s="17">
        <f>IF($AG70=VLOOKUP("zero_test", Keys!$B:$C, 2, FALSE), VLOOKUP("zero_test", Keys!$B:$C, 2, FALSE), INDEX(EPS_run_raw!$E$2:$AD$3025, $AG70, P$9))</f>
        <v>330206000000000</v>
      </c>
      <c r="Q70" s="17">
        <f>IF($AG70=VLOOKUP("zero_test", Keys!$B:$C, 2, FALSE), VLOOKUP("zero_test", Keys!$B:$C, 2, FALSE), INDEX(EPS_run_raw!$E$2:$AD$3025, $AG70, Q$9))</f>
        <v>335808000000000</v>
      </c>
      <c r="R70" s="17">
        <f>IF($AG70=VLOOKUP("zero_test", Keys!$B:$C, 2, FALSE), VLOOKUP("zero_test", Keys!$B:$C, 2, FALSE), INDEX(EPS_run_raw!$E$2:$AD$3025, $AG70, R$9))</f>
        <v>345077000000000</v>
      </c>
      <c r="S70" s="17">
        <f>IF($AG70=VLOOKUP("zero_test", Keys!$B:$C, 2, FALSE), VLOOKUP("zero_test", Keys!$B:$C, 2, FALSE), INDEX(EPS_run_raw!$E$2:$AD$3025, $AG70, S$9))</f>
        <v>353272000000000</v>
      </c>
      <c r="T70" s="17">
        <f>IF($AG70=VLOOKUP("zero_test", Keys!$B:$C, 2, FALSE), VLOOKUP("zero_test", Keys!$B:$C, 2, FALSE), INDEX(EPS_run_raw!$E$2:$AD$3025, $AG70, T$9))</f>
        <v>357713000000000</v>
      </c>
      <c r="U70" s="17">
        <f>IF($AG70=VLOOKUP("zero_test", Keys!$B:$C, 2, FALSE), VLOOKUP("zero_test", Keys!$B:$C, 2, FALSE), INDEX(EPS_run_raw!$E$2:$AD$3025, $AG70, U$9))</f>
        <v>359742000000000</v>
      </c>
      <c r="V70" s="17">
        <f>IF($AG70=VLOOKUP("zero_test", Keys!$B:$C, 2, FALSE), VLOOKUP("zero_test", Keys!$B:$C, 2, FALSE), INDEX(EPS_run_raw!$E$2:$AD$3025, $AG70, V$9))</f>
        <v>357931000000000</v>
      </c>
      <c r="W70" s="17">
        <f>IF($AG70=VLOOKUP("zero_test", Keys!$B:$C, 2, FALSE), VLOOKUP("zero_test", Keys!$B:$C, 2, FALSE), INDEX(EPS_run_raw!$E$2:$AD$3025, $AG70, W$9))</f>
        <v>353590000000000</v>
      </c>
      <c r="X70" s="17">
        <f>IF($AG70=VLOOKUP("zero_test", Keys!$B:$C, 2, FALSE), VLOOKUP("zero_test", Keys!$B:$C, 2, FALSE), INDEX(EPS_run_raw!$E$2:$AD$3025, $AG70, X$9))</f>
        <v>350042000000000</v>
      </c>
      <c r="Y70" s="17">
        <f>IF($AG70=VLOOKUP("zero_test", Keys!$B:$C, 2, FALSE), VLOOKUP("zero_test", Keys!$B:$C, 2, FALSE), INDEX(EPS_run_raw!$E$2:$AD$3025, $AG70, Y$9))</f>
        <v>350631000000000</v>
      </c>
      <c r="Z70" s="17">
        <f>IF($AG70=VLOOKUP("zero_test", Keys!$B:$C, 2, FALSE), VLOOKUP("zero_test", Keys!$B:$C, 2, FALSE), INDEX(EPS_run_raw!$E$2:$AD$3025, $AG70, Z$9))</f>
        <v>352965000000000</v>
      </c>
      <c r="AA70" s="17">
        <f>IF($AG70=VLOOKUP("zero_test", Keys!$B:$C, 2, FALSE), VLOOKUP("zero_test", Keys!$B:$C, 2, FALSE), INDEX(EPS_run_raw!$E$2:$AD$3025, $AG70, AA$9))</f>
        <v>354415000000000</v>
      </c>
      <c r="AB70" s="17">
        <f>IF($AG70=VLOOKUP("zero_test", Keys!$B:$C, 2, FALSE), VLOOKUP("zero_test", Keys!$B:$C, 2, FALSE), INDEX(EPS_run_raw!$E$2:$AD$3025, $AG70, AB$9))</f>
        <v>353381000000000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OH|LPG propane or butane|exports</v>
      </c>
      <c r="AG70">
        <f>IFERROR(MATCH(AF70, EPS_run_raw!$D$2:$D$3025, 0), VLOOKUP("zero_test", Keys!$B:$C, 2, FALSE))</f>
        <v>2073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OH|municipal solid waste|exports</v>
      </c>
      <c r="AG71">
        <f>IFERROR(MATCH(AF71, EPS_run_raw!$D$2:$D$3025, 0), VLOOKUP("zero_test", Keys!$B:$C, 2, FALSE))</f>
        <v>2076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OH|hydrogen|exports</v>
      </c>
      <c r="AG72">
        <f>IFERROR(MATCH(AF72, EPS_run_raw!$D$2:$D$3025, 0), VLOOKUP("zero_test", Keys!$B:$C, 2, FALSE))</f>
        <v>2079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445250500000000</v>
      </c>
      <c r="D5" s="17">
        <f>EPS_state_calcs!D11+EPS_state_calcs!D32-EPS_state_calcs!D53</f>
        <v>393435800000000</v>
      </c>
      <c r="E5" s="17">
        <f>EPS_state_calcs!E11+EPS_state_calcs!E32-EPS_state_calcs!E53</f>
        <v>359644100000000</v>
      </c>
      <c r="F5" s="17">
        <f>EPS_state_calcs!F11+EPS_state_calcs!F32-EPS_state_calcs!F53</f>
        <v>346119400000000</v>
      </c>
      <c r="G5" s="17">
        <f>EPS_state_calcs!G11+EPS_state_calcs!G32-EPS_state_calcs!G53</f>
        <v>365461400000000</v>
      </c>
      <c r="H5" s="17">
        <f>EPS_state_calcs!H11+EPS_state_calcs!H32-EPS_state_calcs!H53</f>
        <v>398361200000000</v>
      </c>
      <c r="I5" s="17">
        <f>EPS_state_calcs!I11+EPS_state_calcs!I32-EPS_state_calcs!I53</f>
        <v>417715700000000</v>
      </c>
      <c r="J5" s="17">
        <f>EPS_state_calcs!J11+EPS_state_calcs!J32-EPS_state_calcs!J53</f>
        <v>416144100000000</v>
      </c>
      <c r="K5" s="17">
        <f>EPS_state_calcs!K11+EPS_state_calcs!K32-EPS_state_calcs!K53</f>
        <v>412458100000000</v>
      </c>
      <c r="L5" s="17">
        <f>EPS_state_calcs!L11+EPS_state_calcs!L32-EPS_state_calcs!L53</f>
        <v>410018100000000</v>
      </c>
      <c r="M5" s="17">
        <f>EPS_state_calcs!M11+EPS_state_calcs!M32-EPS_state_calcs!M53</f>
        <v>412150800000000</v>
      </c>
      <c r="N5" s="17">
        <f>EPS_state_calcs!N11+EPS_state_calcs!N32-EPS_state_calcs!N53</f>
        <v>420269500000000</v>
      </c>
      <c r="O5" s="17">
        <f>EPS_state_calcs!O11+EPS_state_calcs!O32-EPS_state_calcs!O53</f>
        <v>425716000000000</v>
      </c>
      <c r="P5" s="17">
        <f>EPS_state_calcs!P11+EPS_state_calcs!P32-EPS_state_calcs!P53</f>
        <v>428923400000000</v>
      </c>
      <c r="Q5" s="17">
        <f>EPS_state_calcs!Q11+EPS_state_calcs!Q32-EPS_state_calcs!Q53</f>
        <v>430073300000000</v>
      </c>
      <c r="R5" s="17">
        <f>EPS_state_calcs!R11+EPS_state_calcs!R32-EPS_state_calcs!R53</f>
        <v>431577800000000</v>
      </c>
      <c r="S5" s="17">
        <f>EPS_state_calcs!S11+EPS_state_calcs!S32-EPS_state_calcs!S53</f>
        <v>427450600000000</v>
      </c>
      <c r="T5" s="17">
        <f>EPS_state_calcs!T11+EPS_state_calcs!T32-EPS_state_calcs!T53</f>
        <v>418954900000000</v>
      </c>
      <c r="U5" s="17">
        <f>EPS_state_calcs!U11+EPS_state_calcs!U32-EPS_state_calcs!U53</f>
        <v>409796100000000</v>
      </c>
      <c r="V5" s="17">
        <f>EPS_state_calcs!V11+EPS_state_calcs!V32-EPS_state_calcs!V53</f>
        <v>399730200000000</v>
      </c>
      <c r="W5" s="17">
        <f>EPS_state_calcs!W11+EPS_state_calcs!W32-EPS_state_calcs!W53</f>
        <v>393324700000000</v>
      </c>
      <c r="X5" s="17">
        <f>EPS_state_calcs!X11+EPS_state_calcs!X32-EPS_state_calcs!X53</f>
        <v>395800100000000</v>
      </c>
      <c r="Y5" s="17">
        <f>EPS_state_calcs!Y11+EPS_state_calcs!Y32-EPS_state_calcs!Y53</f>
        <v>368868700000000</v>
      </c>
      <c r="Z5" s="17">
        <f>EPS_state_calcs!Z11+EPS_state_calcs!Z32-EPS_state_calcs!Z53</f>
        <v>370912800000000</v>
      </c>
      <c r="AA5" s="17">
        <f>EPS_state_calcs!AA11+EPS_state_calcs!AA32-EPS_state_calcs!AA53</f>
        <v>373489600000000</v>
      </c>
      <c r="AB5" s="17">
        <f>EPS_state_calcs!AB11+EPS_state_calcs!AB32-EPS_state_calcs!AB53</f>
        <v>373837900000000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1440950000000000</v>
      </c>
      <c r="D6" s="17">
        <f>EPS_state_calcs!D12+EPS_state_calcs!D33-EPS_state_calcs!D54</f>
        <v>1475240000000000</v>
      </c>
      <c r="E6" s="17">
        <f>EPS_state_calcs!E12+EPS_state_calcs!E33-EPS_state_calcs!E54</f>
        <v>1519430000000000</v>
      </c>
      <c r="F6" s="17">
        <f>EPS_state_calcs!F12+EPS_state_calcs!F33-EPS_state_calcs!F54</f>
        <v>1521810000000000</v>
      </c>
      <c r="G6" s="17">
        <f>EPS_state_calcs!G12+EPS_state_calcs!G33-EPS_state_calcs!G54</f>
        <v>1534040000000000</v>
      </c>
      <c r="H6" s="17">
        <f>EPS_state_calcs!H12+EPS_state_calcs!H33-EPS_state_calcs!H54</f>
        <v>1545340000000000</v>
      </c>
      <c r="I6" s="17">
        <f>EPS_state_calcs!I12+EPS_state_calcs!I33-EPS_state_calcs!I54</f>
        <v>1535340000000000</v>
      </c>
      <c r="J6" s="17">
        <f>EPS_state_calcs!J12+EPS_state_calcs!J33-EPS_state_calcs!J54</f>
        <v>1542120000000000</v>
      </c>
      <c r="K6" s="17">
        <f>EPS_state_calcs!K12+EPS_state_calcs!K33-EPS_state_calcs!K54</f>
        <v>1552820000000000</v>
      </c>
      <c r="L6" s="17">
        <f>EPS_state_calcs!L12+EPS_state_calcs!L33-EPS_state_calcs!L54</f>
        <v>1565580000000000</v>
      </c>
      <c r="M6" s="17">
        <f>EPS_state_calcs!M12+EPS_state_calcs!M33-EPS_state_calcs!M54</f>
        <v>1576970000000000</v>
      </c>
      <c r="N6" s="17">
        <f>EPS_state_calcs!N12+EPS_state_calcs!N33-EPS_state_calcs!N54</f>
        <v>1578670000000000</v>
      </c>
      <c r="O6" s="17">
        <f>EPS_state_calcs!O12+EPS_state_calcs!O33-EPS_state_calcs!O54</f>
        <v>1579830000000000</v>
      </c>
      <c r="P6" s="17">
        <f>EPS_state_calcs!P12+EPS_state_calcs!P33-EPS_state_calcs!P54</f>
        <v>1576580000000000</v>
      </c>
      <c r="Q6" s="17">
        <f>EPS_state_calcs!Q12+EPS_state_calcs!Q33-EPS_state_calcs!Q54</f>
        <v>1574590000000000</v>
      </c>
      <c r="R6" s="17">
        <f>EPS_state_calcs!R12+EPS_state_calcs!R33-EPS_state_calcs!R54</f>
        <v>1573430000000000</v>
      </c>
      <c r="S6" s="17">
        <f>EPS_state_calcs!S12+EPS_state_calcs!S33-EPS_state_calcs!S54</f>
        <v>1574700000000000</v>
      </c>
      <c r="T6" s="17">
        <f>EPS_state_calcs!T12+EPS_state_calcs!T33-EPS_state_calcs!T54</f>
        <v>1580380000000000</v>
      </c>
      <c r="U6" s="17">
        <f>EPS_state_calcs!U12+EPS_state_calcs!U33-EPS_state_calcs!U54</f>
        <v>1588160000000000</v>
      </c>
      <c r="V6" s="17">
        <f>EPS_state_calcs!V12+EPS_state_calcs!V33-EPS_state_calcs!V54</f>
        <v>1598300000000000</v>
      </c>
      <c r="W6" s="17">
        <f>EPS_state_calcs!W12+EPS_state_calcs!W33-EPS_state_calcs!W54</f>
        <v>1609590000000000</v>
      </c>
      <c r="X6" s="17">
        <f>EPS_state_calcs!X12+EPS_state_calcs!X33-EPS_state_calcs!X54</f>
        <v>1615020000000000</v>
      </c>
      <c r="Y6" s="17">
        <f>EPS_state_calcs!Y12+EPS_state_calcs!Y33-EPS_state_calcs!Y54</f>
        <v>1626010000000000</v>
      </c>
      <c r="Z6" s="17">
        <f>EPS_state_calcs!Z12+EPS_state_calcs!Z33-EPS_state_calcs!Z54</f>
        <v>1632170000000000</v>
      </c>
      <c r="AA6" s="17">
        <f>EPS_state_calcs!AA12+EPS_state_calcs!AA33-EPS_state_calcs!AA54</f>
        <v>1637150000000000</v>
      </c>
      <c r="AB6" s="17">
        <f>EPS_state_calcs!AB12+EPS_state_calcs!AB33-EPS_state_calcs!AB54</f>
        <v>1644010000000000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179006000000000</v>
      </c>
      <c r="D7" s="17">
        <f>EPS_state_calcs!D13+EPS_state_calcs!D34-EPS_state_calcs!D55</f>
        <v>183207000000000</v>
      </c>
      <c r="E7" s="17">
        <f>EPS_state_calcs!E13+EPS_state_calcs!E34-EPS_state_calcs!E55</f>
        <v>183207000000000</v>
      </c>
      <c r="F7" s="17">
        <f>EPS_state_calcs!F13+EPS_state_calcs!F34-EPS_state_calcs!F55</f>
        <v>183207000000000</v>
      </c>
      <c r="G7" s="17">
        <f>EPS_state_calcs!G13+EPS_state_calcs!G34-EPS_state_calcs!G55</f>
        <v>183207000000000</v>
      </c>
      <c r="H7" s="17">
        <f>EPS_state_calcs!H13+EPS_state_calcs!H34-EPS_state_calcs!H55</f>
        <v>183207000000000</v>
      </c>
      <c r="I7" s="17">
        <f>EPS_state_calcs!I13+EPS_state_calcs!I34-EPS_state_calcs!I55</f>
        <v>183207000000000</v>
      </c>
      <c r="J7" s="17">
        <f>EPS_state_calcs!J13+EPS_state_calcs!J34-EPS_state_calcs!J55</f>
        <v>183207000000000</v>
      </c>
      <c r="K7" s="17">
        <f>EPS_state_calcs!K13+EPS_state_calcs!K34-EPS_state_calcs!K55</f>
        <v>183207000000000</v>
      </c>
      <c r="L7" s="17">
        <f>EPS_state_calcs!L13+EPS_state_calcs!L34-EPS_state_calcs!L55</f>
        <v>183207000000000</v>
      </c>
      <c r="M7" s="17">
        <f>EPS_state_calcs!M13+EPS_state_calcs!M34-EPS_state_calcs!M55</f>
        <v>183207000000000</v>
      </c>
      <c r="N7" s="17">
        <f>EPS_state_calcs!N13+EPS_state_calcs!N34-EPS_state_calcs!N55</f>
        <v>183207000000000</v>
      </c>
      <c r="O7" s="17">
        <f>EPS_state_calcs!O13+EPS_state_calcs!O34-EPS_state_calcs!O55</f>
        <v>183207000000000</v>
      </c>
      <c r="P7" s="17">
        <f>EPS_state_calcs!P13+EPS_state_calcs!P34-EPS_state_calcs!P55</f>
        <v>183207000000000</v>
      </c>
      <c r="Q7" s="17">
        <f>EPS_state_calcs!Q13+EPS_state_calcs!Q34-EPS_state_calcs!Q55</f>
        <v>183207000000000</v>
      </c>
      <c r="R7" s="17">
        <f>EPS_state_calcs!R13+EPS_state_calcs!R34-EPS_state_calcs!R55</f>
        <v>183207000000000</v>
      </c>
      <c r="S7" s="17">
        <f>EPS_state_calcs!S13+EPS_state_calcs!S34-EPS_state_calcs!S55</f>
        <v>183207000000000</v>
      </c>
      <c r="T7" s="17">
        <f>EPS_state_calcs!T13+EPS_state_calcs!T34-EPS_state_calcs!T55</f>
        <v>183207000000000</v>
      </c>
      <c r="U7" s="17">
        <f>EPS_state_calcs!U13+EPS_state_calcs!U34-EPS_state_calcs!U55</f>
        <v>183207000000000</v>
      </c>
      <c r="V7" s="17">
        <f>EPS_state_calcs!V13+EPS_state_calcs!V34-EPS_state_calcs!V55</f>
        <v>183207000000000</v>
      </c>
      <c r="W7" s="17">
        <f>EPS_state_calcs!W13+EPS_state_calcs!W34-EPS_state_calcs!W55</f>
        <v>183207000000000</v>
      </c>
      <c r="X7" s="17">
        <f>EPS_state_calcs!X13+EPS_state_calcs!X34-EPS_state_calcs!X55</f>
        <v>183207000000000</v>
      </c>
      <c r="Y7" s="17">
        <f>EPS_state_calcs!Y13+EPS_state_calcs!Y34-EPS_state_calcs!Y55</f>
        <v>183207000000000</v>
      </c>
      <c r="Z7" s="17">
        <f>EPS_state_calcs!Z13+EPS_state_calcs!Z34-EPS_state_calcs!Z55</f>
        <v>183207000000000</v>
      </c>
      <c r="AA7" s="17">
        <f>EPS_state_calcs!AA13+EPS_state_calcs!AA34-EPS_state_calcs!AA55</f>
        <v>183207000000000</v>
      </c>
      <c r="AB7" s="17">
        <f>EPS_state_calcs!AB13+EPS_state_calcs!AB34-EPS_state_calcs!AB55</f>
        <v>183207000000000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49847000000000</v>
      </c>
      <c r="D11" s="17">
        <f>EPS_state_calcs!D17+EPS_state_calcs!D38-EPS_state_calcs!D59</f>
        <v>48747900000000</v>
      </c>
      <c r="E11" s="17">
        <f>EPS_state_calcs!E17+EPS_state_calcs!E38-EPS_state_calcs!E59</f>
        <v>48022600000000</v>
      </c>
      <c r="F11" s="17">
        <f>EPS_state_calcs!F17+EPS_state_calcs!F38-EPS_state_calcs!F59</f>
        <v>47667400000000</v>
      </c>
      <c r="G11" s="17">
        <f>EPS_state_calcs!G17+EPS_state_calcs!G38-EPS_state_calcs!G59</f>
        <v>47385700000000</v>
      </c>
      <c r="H11" s="17">
        <f>EPS_state_calcs!H17+EPS_state_calcs!H38-EPS_state_calcs!H59</f>
        <v>46936800000000</v>
      </c>
      <c r="I11" s="17">
        <f>EPS_state_calcs!I17+EPS_state_calcs!I38-EPS_state_calcs!I59</f>
        <v>46250100000000</v>
      </c>
      <c r="J11" s="17">
        <f>EPS_state_calcs!J17+EPS_state_calcs!J38-EPS_state_calcs!J59</f>
        <v>45747400000000</v>
      </c>
      <c r="K11" s="17">
        <f>EPS_state_calcs!K17+EPS_state_calcs!K38-EPS_state_calcs!K59</f>
        <v>45405300000000</v>
      </c>
      <c r="L11" s="17">
        <f>EPS_state_calcs!L17+EPS_state_calcs!L38-EPS_state_calcs!L59</f>
        <v>45083100000000</v>
      </c>
      <c r="M11" s="17">
        <f>EPS_state_calcs!M17+EPS_state_calcs!M38-EPS_state_calcs!M59</f>
        <v>44794400000000</v>
      </c>
      <c r="N11" s="17">
        <f>EPS_state_calcs!N17+EPS_state_calcs!N38-EPS_state_calcs!N59</f>
        <v>44498200000000</v>
      </c>
      <c r="O11" s="17">
        <f>EPS_state_calcs!O17+EPS_state_calcs!O38-EPS_state_calcs!O59</f>
        <v>44252000000000</v>
      </c>
      <c r="P11" s="17">
        <f>EPS_state_calcs!P17+EPS_state_calcs!P38-EPS_state_calcs!P59</f>
        <v>44051000000000</v>
      </c>
      <c r="Q11" s="17">
        <f>EPS_state_calcs!Q17+EPS_state_calcs!Q38-EPS_state_calcs!Q59</f>
        <v>43824900000000</v>
      </c>
      <c r="R11" s="17">
        <f>EPS_state_calcs!R17+EPS_state_calcs!R38-EPS_state_calcs!R59</f>
        <v>43612200000000</v>
      </c>
      <c r="S11" s="17">
        <f>EPS_state_calcs!S17+EPS_state_calcs!S38-EPS_state_calcs!S59</f>
        <v>43400300000000</v>
      </c>
      <c r="T11" s="17">
        <f>EPS_state_calcs!T17+EPS_state_calcs!T38-EPS_state_calcs!T59</f>
        <v>43268200000000</v>
      </c>
      <c r="U11" s="17">
        <f>EPS_state_calcs!U17+EPS_state_calcs!U38-EPS_state_calcs!U59</f>
        <v>43143200000000</v>
      </c>
      <c r="V11" s="17">
        <f>EPS_state_calcs!V17+EPS_state_calcs!V38-EPS_state_calcs!V59</f>
        <v>43096000000000</v>
      </c>
      <c r="W11" s="17">
        <f>EPS_state_calcs!W17+EPS_state_calcs!W38-EPS_state_calcs!W59</f>
        <v>43097400000000</v>
      </c>
      <c r="X11" s="17">
        <f>EPS_state_calcs!X17+EPS_state_calcs!X38-EPS_state_calcs!X59</f>
        <v>43185800000000</v>
      </c>
      <c r="Y11" s="17">
        <f>EPS_state_calcs!Y17+EPS_state_calcs!Y38-EPS_state_calcs!Y59</f>
        <v>43217600000000</v>
      </c>
      <c r="Z11" s="17">
        <f>EPS_state_calcs!Z17+EPS_state_calcs!Z38-EPS_state_calcs!Z59</f>
        <v>43294800000000</v>
      </c>
      <c r="AA11" s="17">
        <f>EPS_state_calcs!AA17+EPS_state_calcs!AA38-EPS_state_calcs!AA59</f>
        <v>43441500000000</v>
      </c>
      <c r="AB11" s="17">
        <f>EPS_state_calcs!AB17+EPS_state_calcs!AB38-EPS_state_calcs!AB59</f>
        <v>43548900000000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509492800000000</v>
      </c>
      <c r="D12" s="17">
        <f>EPS_state_calcs!D18+EPS_state_calcs!D39-EPS_state_calcs!D60</f>
        <v>501928200000000</v>
      </c>
      <c r="E12" s="17">
        <f>EPS_state_calcs!E18+EPS_state_calcs!E39-EPS_state_calcs!E60</f>
        <v>494910000000000</v>
      </c>
      <c r="F12" s="17">
        <f>EPS_state_calcs!F18+EPS_state_calcs!F39-EPS_state_calcs!F60</f>
        <v>486337300000000</v>
      </c>
      <c r="G12" s="17">
        <f>EPS_state_calcs!G18+EPS_state_calcs!G39-EPS_state_calcs!G60</f>
        <v>477831400000000</v>
      </c>
      <c r="H12" s="17">
        <f>EPS_state_calcs!H18+EPS_state_calcs!H39-EPS_state_calcs!H60</f>
        <v>469156500000000</v>
      </c>
      <c r="I12" s="17">
        <f>EPS_state_calcs!I18+EPS_state_calcs!I39-EPS_state_calcs!I60</f>
        <v>459141500000000</v>
      </c>
      <c r="J12" s="17">
        <f>EPS_state_calcs!J18+EPS_state_calcs!J39-EPS_state_calcs!J60</f>
        <v>449286300000000</v>
      </c>
      <c r="K12" s="17">
        <f>EPS_state_calcs!K18+EPS_state_calcs!K39-EPS_state_calcs!K60</f>
        <v>438670200000000</v>
      </c>
      <c r="L12" s="17">
        <f>EPS_state_calcs!L18+EPS_state_calcs!L39-EPS_state_calcs!L60</f>
        <v>428131300000000</v>
      </c>
      <c r="M12" s="17">
        <f>EPS_state_calcs!M18+EPS_state_calcs!M39-EPS_state_calcs!M60</f>
        <v>416935500000000</v>
      </c>
      <c r="N12" s="17">
        <f>EPS_state_calcs!N18+EPS_state_calcs!N39-EPS_state_calcs!N60</f>
        <v>405790600000000</v>
      </c>
      <c r="O12" s="17">
        <f>EPS_state_calcs!O18+EPS_state_calcs!O39-EPS_state_calcs!O60</f>
        <v>394666600000000</v>
      </c>
      <c r="P12" s="17">
        <f>EPS_state_calcs!P18+EPS_state_calcs!P39-EPS_state_calcs!P60</f>
        <v>383373200000000</v>
      </c>
      <c r="Q12" s="17">
        <f>EPS_state_calcs!Q18+EPS_state_calcs!Q39-EPS_state_calcs!Q60</f>
        <v>371661500000000</v>
      </c>
      <c r="R12" s="17">
        <f>EPS_state_calcs!R18+EPS_state_calcs!R39-EPS_state_calcs!R60</f>
        <v>359523600000000</v>
      </c>
      <c r="S12" s="17">
        <f>EPS_state_calcs!S18+EPS_state_calcs!S39-EPS_state_calcs!S60</f>
        <v>346873200000000</v>
      </c>
      <c r="T12" s="17">
        <f>EPS_state_calcs!T18+EPS_state_calcs!T39-EPS_state_calcs!T60</f>
        <v>335986400000000</v>
      </c>
      <c r="U12" s="17">
        <f>EPS_state_calcs!U18+EPS_state_calcs!U39-EPS_state_calcs!U60</f>
        <v>324850000000000</v>
      </c>
      <c r="V12" s="17">
        <f>EPS_state_calcs!V18+EPS_state_calcs!V39-EPS_state_calcs!V60</f>
        <v>313878900000000</v>
      </c>
      <c r="W12" s="17">
        <f>EPS_state_calcs!W18+EPS_state_calcs!W39-EPS_state_calcs!W60</f>
        <v>303038200000000</v>
      </c>
      <c r="X12" s="17">
        <f>EPS_state_calcs!X18+EPS_state_calcs!X39-EPS_state_calcs!X60</f>
        <v>292380000000000</v>
      </c>
      <c r="Y12" s="17">
        <f>EPS_state_calcs!Y18+EPS_state_calcs!Y39-EPS_state_calcs!Y60</f>
        <v>281728500000000</v>
      </c>
      <c r="Z12" s="17">
        <f>EPS_state_calcs!Z18+EPS_state_calcs!Z39-EPS_state_calcs!Z60</f>
        <v>271480900000000</v>
      </c>
      <c r="AA12" s="17">
        <f>EPS_state_calcs!AA18+EPS_state_calcs!AA39-EPS_state_calcs!AA60</f>
        <v>261608500000000</v>
      </c>
      <c r="AB12" s="17">
        <f>EPS_state_calcs!AB18+EPS_state_calcs!AB39-EPS_state_calcs!AB60</f>
        <v>252348100000000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309795880000000</v>
      </c>
      <c r="D13" s="17">
        <f>EPS_state_calcs!D19+EPS_state_calcs!D40-EPS_state_calcs!D61</f>
        <v>311076130000000</v>
      </c>
      <c r="E13" s="17">
        <f>EPS_state_calcs!E19+EPS_state_calcs!E40-EPS_state_calcs!E61</f>
        <v>313743190000000</v>
      </c>
      <c r="F13" s="17">
        <f>EPS_state_calcs!F19+EPS_state_calcs!F40-EPS_state_calcs!F61</f>
        <v>314178075000000</v>
      </c>
      <c r="G13" s="17">
        <f>EPS_state_calcs!G19+EPS_state_calcs!G40-EPS_state_calcs!G61</f>
        <v>314322200000000</v>
      </c>
      <c r="H13" s="17">
        <f>EPS_state_calcs!H19+EPS_state_calcs!H40-EPS_state_calcs!H61</f>
        <v>315125400000000</v>
      </c>
      <c r="I13" s="17">
        <f>EPS_state_calcs!I19+EPS_state_calcs!I40-EPS_state_calcs!I61</f>
        <v>313822500000000</v>
      </c>
      <c r="J13" s="17">
        <f>EPS_state_calcs!J19+EPS_state_calcs!J40-EPS_state_calcs!J61</f>
        <v>312675300000000</v>
      </c>
      <c r="K13" s="17">
        <f>EPS_state_calcs!K19+EPS_state_calcs!K40-EPS_state_calcs!K61</f>
        <v>310604700000000</v>
      </c>
      <c r="L13" s="17">
        <f>EPS_state_calcs!L19+EPS_state_calcs!L40-EPS_state_calcs!L61</f>
        <v>308565600000000</v>
      </c>
      <c r="M13" s="17">
        <f>EPS_state_calcs!M19+EPS_state_calcs!M40-EPS_state_calcs!M61</f>
        <v>306378000000000</v>
      </c>
      <c r="N13" s="17">
        <f>EPS_state_calcs!N19+EPS_state_calcs!N40-EPS_state_calcs!N61</f>
        <v>303824200000000</v>
      </c>
      <c r="O13" s="17">
        <f>EPS_state_calcs!O19+EPS_state_calcs!O40-EPS_state_calcs!O61</f>
        <v>300983900000000</v>
      </c>
      <c r="P13" s="17">
        <f>EPS_state_calcs!P19+EPS_state_calcs!P40-EPS_state_calcs!P61</f>
        <v>297247100000000</v>
      </c>
      <c r="Q13" s="17">
        <f>EPS_state_calcs!Q19+EPS_state_calcs!Q40-EPS_state_calcs!Q61</f>
        <v>294681700000000</v>
      </c>
      <c r="R13" s="17">
        <f>EPS_state_calcs!R19+EPS_state_calcs!R40-EPS_state_calcs!R61</f>
        <v>292557200000000</v>
      </c>
      <c r="S13" s="17">
        <f>EPS_state_calcs!S19+EPS_state_calcs!S40-EPS_state_calcs!S61</f>
        <v>289540500000000</v>
      </c>
      <c r="T13" s="17">
        <f>EPS_state_calcs!T19+EPS_state_calcs!T40-EPS_state_calcs!T61</f>
        <v>286331500000000</v>
      </c>
      <c r="U13" s="17">
        <f>EPS_state_calcs!U19+EPS_state_calcs!U40-EPS_state_calcs!U61</f>
        <v>282994400000000</v>
      </c>
      <c r="V13" s="17">
        <f>EPS_state_calcs!V19+EPS_state_calcs!V40-EPS_state_calcs!V61</f>
        <v>279480300000000</v>
      </c>
      <c r="W13" s="17">
        <f>EPS_state_calcs!W19+EPS_state_calcs!W40-EPS_state_calcs!W61</f>
        <v>276911100000000</v>
      </c>
      <c r="X13" s="17">
        <f>EPS_state_calcs!X19+EPS_state_calcs!X40-EPS_state_calcs!X61</f>
        <v>274572800000000</v>
      </c>
      <c r="Y13" s="17">
        <f>EPS_state_calcs!Y19+EPS_state_calcs!Y40-EPS_state_calcs!Y61</f>
        <v>272453200000000</v>
      </c>
      <c r="Z13" s="17">
        <f>EPS_state_calcs!Z19+EPS_state_calcs!Z40-EPS_state_calcs!Z61</f>
        <v>270086800000000</v>
      </c>
      <c r="AA13" s="17">
        <f>EPS_state_calcs!AA19+EPS_state_calcs!AA40-EPS_state_calcs!AA61</f>
        <v>267696700000000</v>
      </c>
      <c r="AB13" s="17">
        <f>EPS_state_calcs!AB19+EPS_state_calcs!AB40-EPS_state_calcs!AB61</f>
        <v>265382400000000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35157890000000</v>
      </c>
      <c r="D14" s="17">
        <f>EPS_state_calcs!D20+EPS_state_calcs!D41-EPS_state_calcs!D62</f>
        <v>34641000000000</v>
      </c>
      <c r="E14" s="17">
        <f>EPS_state_calcs!E20+EPS_state_calcs!E41-EPS_state_calcs!E62</f>
        <v>34163850000000</v>
      </c>
      <c r="F14" s="17">
        <f>EPS_state_calcs!F20+EPS_state_calcs!F41-EPS_state_calcs!F62</f>
        <v>33579810000000</v>
      </c>
      <c r="G14" s="17">
        <f>EPS_state_calcs!G20+EPS_state_calcs!G41-EPS_state_calcs!G62</f>
        <v>32999480000000</v>
      </c>
      <c r="H14" s="17">
        <f>EPS_state_calcs!H20+EPS_state_calcs!H41-EPS_state_calcs!H62</f>
        <v>32406580000000</v>
      </c>
      <c r="I14" s="17">
        <f>EPS_state_calcs!I20+EPS_state_calcs!I41-EPS_state_calcs!I62</f>
        <v>31720870000000</v>
      </c>
      <c r="J14" s="17">
        <f>EPS_state_calcs!J20+EPS_state_calcs!J41-EPS_state_calcs!J62</f>
        <v>31045470000000</v>
      </c>
      <c r="K14" s="17">
        <f>EPS_state_calcs!K20+EPS_state_calcs!K41-EPS_state_calcs!K62</f>
        <v>30316710000000</v>
      </c>
      <c r="L14" s="17">
        <f>EPS_state_calcs!L20+EPS_state_calcs!L41-EPS_state_calcs!L62</f>
        <v>29592870000000</v>
      </c>
      <c r="M14" s="17">
        <f>EPS_state_calcs!M20+EPS_state_calcs!M41-EPS_state_calcs!M62</f>
        <v>28822990000000</v>
      </c>
      <c r="N14" s="17">
        <f>EPS_state_calcs!N20+EPS_state_calcs!N41-EPS_state_calcs!N62</f>
        <v>28057030000000</v>
      </c>
      <c r="O14" s="17">
        <f>EPS_state_calcs!O20+EPS_state_calcs!O41-EPS_state_calcs!O62</f>
        <v>27292330000000</v>
      </c>
      <c r="P14" s="17">
        <f>EPS_state_calcs!P20+EPS_state_calcs!P41-EPS_state_calcs!P62</f>
        <v>26515700000000</v>
      </c>
      <c r="Q14" s="17">
        <f>EPS_state_calcs!Q20+EPS_state_calcs!Q41-EPS_state_calcs!Q62</f>
        <v>25709860000000</v>
      </c>
      <c r="R14" s="17">
        <f>EPS_state_calcs!R20+EPS_state_calcs!R41-EPS_state_calcs!R62</f>
        <v>24874280000000</v>
      </c>
      <c r="S14" s="17">
        <f>EPS_state_calcs!S20+EPS_state_calcs!S41-EPS_state_calcs!S62</f>
        <v>24003090000000</v>
      </c>
      <c r="T14" s="17">
        <f>EPS_state_calcs!T20+EPS_state_calcs!T41-EPS_state_calcs!T62</f>
        <v>23254698000000</v>
      </c>
      <c r="U14" s="17">
        <f>EPS_state_calcs!U20+EPS_state_calcs!U41-EPS_state_calcs!U62</f>
        <v>22488861000000</v>
      </c>
      <c r="V14" s="17">
        <f>EPS_state_calcs!V20+EPS_state_calcs!V41-EPS_state_calcs!V62</f>
        <v>21734423000000</v>
      </c>
      <c r="W14" s="17">
        <f>EPS_state_calcs!W20+EPS_state_calcs!W41-EPS_state_calcs!W62</f>
        <v>20988968000000</v>
      </c>
      <c r="X14" s="17">
        <f>EPS_state_calcs!X20+EPS_state_calcs!X41-EPS_state_calcs!X62</f>
        <v>20256145000000</v>
      </c>
      <c r="Y14" s="17">
        <f>EPS_state_calcs!Y20+EPS_state_calcs!Y41-EPS_state_calcs!Y62</f>
        <v>19523773000000</v>
      </c>
      <c r="Z14" s="17">
        <f>EPS_state_calcs!Z20+EPS_state_calcs!Z41-EPS_state_calcs!Z62</f>
        <v>18819403000000</v>
      </c>
      <c r="AA14" s="17">
        <f>EPS_state_calcs!AA20+EPS_state_calcs!AA41-EPS_state_calcs!AA62</f>
        <v>18141085000000</v>
      </c>
      <c r="AB14" s="17">
        <f>EPS_state_calcs!AB20+EPS_state_calcs!AB41-EPS_state_calcs!AB62</f>
        <v>17505231000000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5734410000000</v>
      </c>
      <c r="D15" s="17">
        <f>EPS_state_calcs!D21+EPS_state_calcs!D42-EPS_state_calcs!D63</f>
        <v>5770850000000</v>
      </c>
      <c r="E15" s="17">
        <f>EPS_state_calcs!E21+EPS_state_calcs!E42-EPS_state_calcs!E63</f>
        <v>5818770000000</v>
      </c>
      <c r="F15" s="17">
        <f>EPS_state_calcs!F21+EPS_state_calcs!F42-EPS_state_calcs!F63</f>
        <v>5853410000000</v>
      </c>
      <c r="G15" s="17">
        <f>EPS_state_calcs!G21+EPS_state_calcs!G42-EPS_state_calcs!G63</f>
        <v>5870030000000</v>
      </c>
      <c r="H15" s="17">
        <f>EPS_state_calcs!H21+EPS_state_calcs!H42-EPS_state_calcs!H63</f>
        <v>5893090000000</v>
      </c>
      <c r="I15" s="17">
        <f>EPS_state_calcs!I21+EPS_state_calcs!I42-EPS_state_calcs!I63</f>
        <v>5874590000000</v>
      </c>
      <c r="J15" s="17">
        <f>EPS_state_calcs!J21+EPS_state_calcs!J42-EPS_state_calcs!J63</f>
        <v>5847520000000</v>
      </c>
      <c r="K15" s="17">
        <f>EPS_state_calcs!K21+EPS_state_calcs!K42-EPS_state_calcs!K63</f>
        <v>5803800000000</v>
      </c>
      <c r="L15" s="17">
        <f>EPS_state_calcs!L21+EPS_state_calcs!L42-EPS_state_calcs!L63</f>
        <v>5762090000000</v>
      </c>
      <c r="M15" s="17">
        <f>EPS_state_calcs!M21+EPS_state_calcs!M42-EPS_state_calcs!M63</f>
        <v>5715340000000</v>
      </c>
      <c r="N15" s="17">
        <f>EPS_state_calcs!N21+EPS_state_calcs!N42-EPS_state_calcs!N63</f>
        <v>5661020000000</v>
      </c>
      <c r="O15" s="17">
        <f>EPS_state_calcs!O21+EPS_state_calcs!O42-EPS_state_calcs!O63</f>
        <v>5595650000000</v>
      </c>
      <c r="P15" s="17">
        <f>EPS_state_calcs!P21+EPS_state_calcs!P42-EPS_state_calcs!P63</f>
        <v>5522940000000</v>
      </c>
      <c r="Q15" s="17">
        <f>EPS_state_calcs!Q21+EPS_state_calcs!Q42-EPS_state_calcs!Q63</f>
        <v>5445320000000</v>
      </c>
      <c r="R15" s="17">
        <f>EPS_state_calcs!R21+EPS_state_calcs!R42-EPS_state_calcs!R63</f>
        <v>5375540000000</v>
      </c>
      <c r="S15" s="17">
        <f>EPS_state_calcs!S21+EPS_state_calcs!S42-EPS_state_calcs!S63</f>
        <v>5301450000000</v>
      </c>
      <c r="T15" s="17">
        <f>EPS_state_calcs!T21+EPS_state_calcs!T42-EPS_state_calcs!T63</f>
        <v>5204990000000</v>
      </c>
      <c r="U15" s="17">
        <f>EPS_state_calcs!U21+EPS_state_calcs!U42-EPS_state_calcs!U63</f>
        <v>5104180000000</v>
      </c>
      <c r="V15" s="17">
        <f>EPS_state_calcs!V21+EPS_state_calcs!V42-EPS_state_calcs!V63</f>
        <v>5005530000000</v>
      </c>
      <c r="W15" s="17">
        <f>EPS_state_calcs!W21+EPS_state_calcs!W42-EPS_state_calcs!W63</f>
        <v>4925980000000</v>
      </c>
      <c r="X15" s="17">
        <f>EPS_state_calcs!X21+EPS_state_calcs!X42-EPS_state_calcs!X63</f>
        <v>4850410000000</v>
      </c>
      <c r="Y15" s="17">
        <f>EPS_state_calcs!Y21+EPS_state_calcs!Y42-EPS_state_calcs!Y63</f>
        <v>4779320000000</v>
      </c>
      <c r="Z15" s="17">
        <f>EPS_state_calcs!Z21+EPS_state_calcs!Z42-EPS_state_calcs!Z63</f>
        <v>4703830000000</v>
      </c>
      <c r="AA15" s="17">
        <f>EPS_state_calcs!AA21+EPS_state_calcs!AA42-EPS_state_calcs!AA63</f>
        <v>4630800000000</v>
      </c>
      <c r="AB15" s="17">
        <f>EPS_state_calcs!AB21+EPS_state_calcs!AB42-EPS_state_calcs!AB63</f>
        <v>4559810000000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49708900000000</v>
      </c>
      <c r="D16" s="17">
        <f>EPS_state_calcs!D22+EPS_state_calcs!D43-EPS_state_calcs!D64</f>
        <v>50478000000000</v>
      </c>
      <c r="E16" s="17">
        <f>EPS_state_calcs!E22+EPS_state_calcs!E43-EPS_state_calcs!E64</f>
        <v>50620000000000</v>
      </c>
      <c r="F16" s="17">
        <f>EPS_state_calcs!F22+EPS_state_calcs!F43-EPS_state_calcs!F64</f>
        <v>50273200000000</v>
      </c>
      <c r="G16" s="17">
        <f>EPS_state_calcs!G22+EPS_state_calcs!G43-EPS_state_calcs!G64</f>
        <v>50154800000000</v>
      </c>
      <c r="H16" s="17">
        <f>EPS_state_calcs!H22+EPS_state_calcs!H43-EPS_state_calcs!H64</f>
        <v>50223200000000</v>
      </c>
      <c r="I16" s="17">
        <f>EPS_state_calcs!I22+EPS_state_calcs!I43-EPS_state_calcs!I64</f>
        <v>50111200000000</v>
      </c>
      <c r="J16" s="17">
        <f>EPS_state_calcs!J22+EPS_state_calcs!J43-EPS_state_calcs!J64</f>
        <v>50187900000000</v>
      </c>
      <c r="K16" s="17">
        <f>EPS_state_calcs!K22+EPS_state_calcs!K43-EPS_state_calcs!K64</f>
        <v>50433300000000</v>
      </c>
      <c r="L16" s="17">
        <f>EPS_state_calcs!L22+EPS_state_calcs!L43-EPS_state_calcs!L64</f>
        <v>50770000000000</v>
      </c>
      <c r="M16" s="17">
        <f>EPS_state_calcs!M22+EPS_state_calcs!M43-EPS_state_calcs!M64</f>
        <v>51304300000000</v>
      </c>
      <c r="N16" s="17">
        <f>EPS_state_calcs!N22+EPS_state_calcs!N43-EPS_state_calcs!N64</f>
        <v>51554000000000</v>
      </c>
      <c r="O16" s="17">
        <f>EPS_state_calcs!O22+EPS_state_calcs!O43-EPS_state_calcs!O64</f>
        <v>51806600000000</v>
      </c>
      <c r="P16" s="17">
        <f>EPS_state_calcs!P22+EPS_state_calcs!P43-EPS_state_calcs!P64</f>
        <v>52025400000000</v>
      </c>
      <c r="Q16" s="17">
        <f>EPS_state_calcs!Q22+EPS_state_calcs!Q43-EPS_state_calcs!Q64</f>
        <v>52210200000000</v>
      </c>
      <c r="R16" s="17">
        <f>EPS_state_calcs!R22+EPS_state_calcs!R43-EPS_state_calcs!R64</f>
        <v>52417400000000</v>
      </c>
      <c r="S16" s="17">
        <f>EPS_state_calcs!S22+EPS_state_calcs!S43-EPS_state_calcs!S64</f>
        <v>52556300000000</v>
      </c>
      <c r="T16" s="17">
        <f>EPS_state_calcs!T22+EPS_state_calcs!T43-EPS_state_calcs!T64</f>
        <v>52741700000000</v>
      </c>
      <c r="U16" s="17">
        <f>EPS_state_calcs!U22+EPS_state_calcs!U43-EPS_state_calcs!U64</f>
        <v>52976200000000</v>
      </c>
      <c r="V16" s="17">
        <f>EPS_state_calcs!V22+EPS_state_calcs!V43-EPS_state_calcs!V64</f>
        <v>53203400000000</v>
      </c>
      <c r="W16" s="17">
        <f>EPS_state_calcs!W22+EPS_state_calcs!W43-EPS_state_calcs!W64</f>
        <v>53436500000000</v>
      </c>
      <c r="X16" s="17">
        <f>EPS_state_calcs!X22+EPS_state_calcs!X43-EPS_state_calcs!X64</f>
        <v>53630100000000</v>
      </c>
      <c r="Y16" s="17">
        <f>EPS_state_calcs!Y22+EPS_state_calcs!Y43-EPS_state_calcs!Y64</f>
        <v>53701000000000</v>
      </c>
      <c r="Z16" s="17">
        <f>EPS_state_calcs!Z22+EPS_state_calcs!Z43-EPS_state_calcs!Z64</f>
        <v>53769100000000</v>
      </c>
      <c r="AA16" s="17">
        <f>EPS_state_calcs!AA22+EPS_state_calcs!AA43-EPS_state_calcs!AA64</f>
        <v>53786200000000</v>
      </c>
      <c r="AB16" s="17">
        <f>EPS_state_calcs!AB22+EPS_state_calcs!AB43-EPS_state_calcs!AB64</f>
        <v>53814300000000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1241859000000000</v>
      </c>
      <c r="D20" s="17">
        <f>EPS_state_calcs!D26+EPS_state_calcs!D47-EPS_state_calcs!D68</f>
        <v>1241863000000000</v>
      </c>
      <c r="E20" s="17">
        <f>EPS_state_calcs!E26+EPS_state_calcs!E47-EPS_state_calcs!E68</f>
        <v>1241863000000000</v>
      </c>
      <c r="F20" s="17">
        <f>EPS_state_calcs!F26+EPS_state_calcs!F47-EPS_state_calcs!F68</f>
        <v>1241863000000000</v>
      </c>
      <c r="G20" s="17">
        <f>EPS_state_calcs!G26+EPS_state_calcs!G47-EPS_state_calcs!G68</f>
        <v>1241856000000000</v>
      </c>
      <c r="H20" s="17">
        <f>EPS_state_calcs!H26+EPS_state_calcs!H47-EPS_state_calcs!H68</f>
        <v>1241860000000000</v>
      </c>
      <c r="I20" s="17">
        <f>EPS_state_calcs!I26+EPS_state_calcs!I47-EPS_state_calcs!I68</f>
        <v>1241860000000000</v>
      </c>
      <c r="J20" s="17">
        <f>EPS_state_calcs!J26+EPS_state_calcs!J47-EPS_state_calcs!J68</f>
        <v>1241860000000000</v>
      </c>
      <c r="K20" s="17">
        <f>EPS_state_calcs!K26+EPS_state_calcs!K47-EPS_state_calcs!K68</f>
        <v>1241860000000000</v>
      </c>
      <c r="L20" s="17">
        <f>EPS_state_calcs!L26+EPS_state_calcs!L47-EPS_state_calcs!L68</f>
        <v>1241860000000000</v>
      </c>
      <c r="M20" s="17">
        <f>EPS_state_calcs!M26+EPS_state_calcs!M47-EPS_state_calcs!M68</f>
        <v>1241860000000000</v>
      </c>
      <c r="N20" s="17">
        <f>EPS_state_calcs!N26+EPS_state_calcs!N47-EPS_state_calcs!N68</f>
        <v>1241860000000000</v>
      </c>
      <c r="O20" s="17">
        <f>EPS_state_calcs!O26+EPS_state_calcs!O47-EPS_state_calcs!O68</f>
        <v>1241860000000000</v>
      </c>
      <c r="P20" s="17">
        <f>EPS_state_calcs!P26+EPS_state_calcs!P47-EPS_state_calcs!P68</f>
        <v>1241860000000000</v>
      </c>
      <c r="Q20" s="17">
        <f>EPS_state_calcs!Q26+EPS_state_calcs!Q47-EPS_state_calcs!Q68</f>
        <v>1241860000000000</v>
      </c>
      <c r="R20" s="17">
        <f>EPS_state_calcs!R26+EPS_state_calcs!R47-EPS_state_calcs!R68</f>
        <v>1241860000000000</v>
      </c>
      <c r="S20" s="17">
        <f>EPS_state_calcs!S26+EPS_state_calcs!S47-EPS_state_calcs!S68</f>
        <v>1241860000000000</v>
      </c>
      <c r="T20" s="17">
        <f>EPS_state_calcs!T26+EPS_state_calcs!T47-EPS_state_calcs!T68</f>
        <v>1241860000000000</v>
      </c>
      <c r="U20" s="17">
        <f>EPS_state_calcs!U26+EPS_state_calcs!U47-EPS_state_calcs!U68</f>
        <v>1241860000000000</v>
      </c>
      <c r="V20" s="17">
        <f>EPS_state_calcs!V26+EPS_state_calcs!V47-EPS_state_calcs!V68</f>
        <v>1241860000000000</v>
      </c>
      <c r="W20" s="17">
        <f>EPS_state_calcs!W26+EPS_state_calcs!W47-EPS_state_calcs!W68</f>
        <v>1241860000000000</v>
      </c>
      <c r="X20" s="17">
        <f>EPS_state_calcs!X26+EPS_state_calcs!X47-EPS_state_calcs!X68</f>
        <v>1241860000000000</v>
      </c>
      <c r="Y20" s="17">
        <f>EPS_state_calcs!Y26+EPS_state_calcs!Y47-EPS_state_calcs!Y68</f>
        <v>1241860000000000</v>
      </c>
      <c r="Z20" s="17">
        <f>EPS_state_calcs!Z26+EPS_state_calcs!Z47-EPS_state_calcs!Z68</f>
        <v>1241860000000000</v>
      </c>
      <c r="AA20" s="17">
        <f>EPS_state_calcs!AA26+EPS_state_calcs!AA47-EPS_state_calcs!AA68</f>
        <v>1241860000000000</v>
      </c>
      <c r="AB20" s="17">
        <f>EPS_state_calcs!AB26+EPS_state_calcs!AB47-EPS_state_calcs!AB68</f>
        <v>1241860000000000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31124130000000</v>
      </c>
      <c r="D21" s="17">
        <f>EPS_state_calcs!D27+EPS_state_calcs!D48-EPS_state_calcs!D69</f>
        <v>31768910000000</v>
      </c>
      <c r="E21" s="17">
        <f>EPS_state_calcs!E27+EPS_state_calcs!E48-EPS_state_calcs!E69</f>
        <v>32062710000000</v>
      </c>
      <c r="F21" s="17">
        <f>EPS_state_calcs!F27+EPS_state_calcs!F48-EPS_state_calcs!F69</f>
        <v>32374110000000</v>
      </c>
      <c r="G21" s="17">
        <f>EPS_state_calcs!G27+EPS_state_calcs!G48-EPS_state_calcs!G69</f>
        <v>32938390000000</v>
      </c>
      <c r="H21" s="17">
        <f>EPS_state_calcs!H27+EPS_state_calcs!H48-EPS_state_calcs!H69</f>
        <v>33526270000000</v>
      </c>
      <c r="I21" s="17">
        <f>EPS_state_calcs!I27+EPS_state_calcs!I48-EPS_state_calcs!I69</f>
        <v>34060240000000</v>
      </c>
      <c r="J21" s="17">
        <f>EPS_state_calcs!J27+EPS_state_calcs!J48-EPS_state_calcs!J69</f>
        <v>34576700000000</v>
      </c>
      <c r="K21" s="17">
        <f>EPS_state_calcs!K27+EPS_state_calcs!K48-EPS_state_calcs!K69</f>
        <v>35006200000000</v>
      </c>
      <c r="L21" s="17">
        <f>EPS_state_calcs!L27+EPS_state_calcs!L48-EPS_state_calcs!L69</f>
        <v>35294200000000</v>
      </c>
      <c r="M21" s="17">
        <f>EPS_state_calcs!M27+EPS_state_calcs!M48-EPS_state_calcs!M69</f>
        <v>35643100000000</v>
      </c>
      <c r="N21" s="17">
        <f>EPS_state_calcs!N27+EPS_state_calcs!N48-EPS_state_calcs!N69</f>
        <v>35925300000000</v>
      </c>
      <c r="O21" s="17">
        <f>EPS_state_calcs!O27+EPS_state_calcs!O48-EPS_state_calcs!O69</f>
        <v>36136400000000</v>
      </c>
      <c r="P21" s="17">
        <f>EPS_state_calcs!P27+EPS_state_calcs!P48-EPS_state_calcs!P69</f>
        <v>36280100000000</v>
      </c>
      <c r="Q21" s="17">
        <f>EPS_state_calcs!Q27+EPS_state_calcs!Q48-EPS_state_calcs!Q69</f>
        <v>36385000000000</v>
      </c>
      <c r="R21" s="17">
        <f>EPS_state_calcs!R27+EPS_state_calcs!R48-EPS_state_calcs!R69</f>
        <v>36415900000000</v>
      </c>
      <c r="S21" s="17">
        <f>EPS_state_calcs!S27+EPS_state_calcs!S48-EPS_state_calcs!S69</f>
        <v>36411700000000</v>
      </c>
      <c r="T21" s="17">
        <f>EPS_state_calcs!T27+EPS_state_calcs!T48-EPS_state_calcs!T69</f>
        <v>36525400000000</v>
      </c>
      <c r="U21" s="17">
        <f>EPS_state_calcs!U27+EPS_state_calcs!U48-EPS_state_calcs!U69</f>
        <v>36586100000000</v>
      </c>
      <c r="V21" s="17">
        <f>EPS_state_calcs!V27+EPS_state_calcs!V48-EPS_state_calcs!V69</f>
        <v>36672700000000</v>
      </c>
      <c r="W21" s="17">
        <f>EPS_state_calcs!W27+EPS_state_calcs!W48-EPS_state_calcs!W69</f>
        <v>36906100000000</v>
      </c>
      <c r="X21" s="17">
        <f>EPS_state_calcs!X27+EPS_state_calcs!X48-EPS_state_calcs!X69</f>
        <v>37156300000000</v>
      </c>
      <c r="Y21" s="17">
        <f>EPS_state_calcs!Y27+EPS_state_calcs!Y48-EPS_state_calcs!Y69</f>
        <v>37379700000000</v>
      </c>
      <c r="Z21" s="17">
        <f>EPS_state_calcs!Z27+EPS_state_calcs!Z48-EPS_state_calcs!Z69</f>
        <v>37605000000000</v>
      </c>
      <c r="AA21" s="17">
        <f>EPS_state_calcs!AA27+EPS_state_calcs!AA48-EPS_state_calcs!AA69</f>
        <v>37864900000000</v>
      </c>
      <c r="AB21" s="17">
        <f>EPS_state_calcs!AB27+EPS_state_calcs!AB48-EPS_state_calcs!AB69</f>
        <v>38177100000000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43469000000000</v>
      </c>
      <c r="D22" s="17">
        <f>EPS_state_calcs!D28+EPS_state_calcs!D49-EPS_state_calcs!D70</f>
        <v>42953000000000</v>
      </c>
      <c r="E22" s="17">
        <f>EPS_state_calcs!E28+EPS_state_calcs!E49-EPS_state_calcs!E70</f>
        <v>43624000000000</v>
      </c>
      <c r="F22" s="17">
        <f>EPS_state_calcs!F28+EPS_state_calcs!F49-EPS_state_calcs!F70</f>
        <v>43736000000000</v>
      </c>
      <c r="G22" s="17">
        <f>EPS_state_calcs!G28+EPS_state_calcs!G49-EPS_state_calcs!G70</f>
        <v>43309000000000</v>
      </c>
      <c r="H22" s="17">
        <f>EPS_state_calcs!H28+EPS_state_calcs!H49-EPS_state_calcs!H70</f>
        <v>43052000000000</v>
      </c>
      <c r="I22" s="17">
        <f>EPS_state_calcs!I28+EPS_state_calcs!I49-EPS_state_calcs!I70</f>
        <v>42835000000000</v>
      </c>
      <c r="J22" s="17">
        <f>EPS_state_calcs!J28+EPS_state_calcs!J49-EPS_state_calcs!J70</f>
        <v>42662000000000</v>
      </c>
      <c r="K22" s="17">
        <f>EPS_state_calcs!K28+EPS_state_calcs!K49-EPS_state_calcs!K70</f>
        <v>42453000000000</v>
      </c>
      <c r="L22" s="17">
        <f>EPS_state_calcs!L28+EPS_state_calcs!L49-EPS_state_calcs!L70</f>
        <v>42336000000000</v>
      </c>
      <c r="M22" s="17">
        <f>EPS_state_calcs!M28+EPS_state_calcs!M49-EPS_state_calcs!M70</f>
        <v>42260000000000</v>
      </c>
      <c r="N22" s="17">
        <f>EPS_state_calcs!N28+EPS_state_calcs!N49-EPS_state_calcs!N70</f>
        <v>42132000000000</v>
      </c>
      <c r="O22" s="17">
        <f>EPS_state_calcs!O28+EPS_state_calcs!O49-EPS_state_calcs!O70</f>
        <v>42149000000000</v>
      </c>
      <c r="P22" s="17">
        <f>EPS_state_calcs!P28+EPS_state_calcs!P49-EPS_state_calcs!P70</f>
        <v>42159000000000</v>
      </c>
      <c r="Q22" s="17">
        <f>EPS_state_calcs!Q28+EPS_state_calcs!Q49-EPS_state_calcs!Q70</f>
        <v>42152000000000</v>
      </c>
      <c r="R22" s="17">
        <f>EPS_state_calcs!R28+EPS_state_calcs!R49-EPS_state_calcs!R70</f>
        <v>42199000000000</v>
      </c>
      <c r="S22" s="17">
        <f>EPS_state_calcs!S28+EPS_state_calcs!S49-EPS_state_calcs!S70</f>
        <v>42250000000000</v>
      </c>
      <c r="T22" s="17">
        <f>EPS_state_calcs!T28+EPS_state_calcs!T49-EPS_state_calcs!T70</f>
        <v>42355000000000</v>
      </c>
      <c r="U22" s="17">
        <f>EPS_state_calcs!U28+EPS_state_calcs!U49-EPS_state_calcs!U70</f>
        <v>42357000000000</v>
      </c>
      <c r="V22" s="17">
        <f>EPS_state_calcs!V28+EPS_state_calcs!V49-EPS_state_calcs!V70</f>
        <v>42475000000000</v>
      </c>
      <c r="W22" s="17">
        <f>EPS_state_calcs!W28+EPS_state_calcs!W49-EPS_state_calcs!W70</f>
        <v>42637000000000</v>
      </c>
      <c r="X22" s="17">
        <f>EPS_state_calcs!X28+EPS_state_calcs!X49-EPS_state_calcs!X70</f>
        <v>42704000000000</v>
      </c>
      <c r="Y22" s="17">
        <f>EPS_state_calcs!Y28+EPS_state_calcs!Y49-EPS_state_calcs!Y70</f>
        <v>42885000000000</v>
      </c>
      <c r="Z22" s="17">
        <f>EPS_state_calcs!Z28+EPS_state_calcs!Z49-EPS_state_calcs!Z70</f>
        <v>43032000000000</v>
      </c>
      <c r="AA22" s="17">
        <f>EPS_state_calcs!AA28+EPS_state_calcs!AA49-EPS_state_calcs!AA70</f>
        <v>43004000000000</v>
      </c>
      <c r="AB22" s="17">
        <f>EPS_state_calcs!AB28+EPS_state_calcs!AB49-EPS_state_calcs!AB70</f>
        <v>43154000000000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13078900000000</v>
      </c>
      <c r="D24" s="17">
        <f>EPS_state_calcs!D30+EPS_state_calcs!D51-EPS_state_calcs!D72</f>
        <v>12827800000000</v>
      </c>
      <c r="E24" s="17">
        <f>EPS_state_calcs!E30+EPS_state_calcs!E51-EPS_state_calcs!E72</f>
        <v>12815900000000</v>
      </c>
      <c r="F24" s="17">
        <f>EPS_state_calcs!F30+EPS_state_calcs!F51-EPS_state_calcs!F72</f>
        <v>12924300000000</v>
      </c>
      <c r="G24" s="17">
        <f>EPS_state_calcs!G30+EPS_state_calcs!G51-EPS_state_calcs!G72</f>
        <v>12750100000000</v>
      </c>
      <c r="H24" s="17">
        <f>EPS_state_calcs!H30+EPS_state_calcs!H51-EPS_state_calcs!H72</f>
        <v>12761500000000</v>
      </c>
      <c r="I24" s="17">
        <f>EPS_state_calcs!I30+EPS_state_calcs!I51-EPS_state_calcs!I72</f>
        <v>12872200000000</v>
      </c>
      <c r="J24" s="17">
        <f>EPS_state_calcs!J30+EPS_state_calcs!J51-EPS_state_calcs!J72</f>
        <v>12948200000000</v>
      </c>
      <c r="K24" s="17">
        <f>EPS_state_calcs!K30+EPS_state_calcs!K51-EPS_state_calcs!K72</f>
        <v>13059900000000</v>
      </c>
      <c r="L24" s="17">
        <f>EPS_state_calcs!L30+EPS_state_calcs!L51-EPS_state_calcs!L72</f>
        <v>13196000000000</v>
      </c>
      <c r="M24" s="17">
        <f>EPS_state_calcs!M30+EPS_state_calcs!M51-EPS_state_calcs!M72</f>
        <v>13340000000000</v>
      </c>
      <c r="N24" s="17">
        <f>EPS_state_calcs!N30+EPS_state_calcs!N51-EPS_state_calcs!N72</f>
        <v>13504300000000</v>
      </c>
      <c r="O24" s="17">
        <f>EPS_state_calcs!O30+EPS_state_calcs!O51-EPS_state_calcs!O72</f>
        <v>13624400000000</v>
      </c>
      <c r="P24" s="17">
        <f>EPS_state_calcs!P30+EPS_state_calcs!P51-EPS_state_calcs!P72</f>
        <v>13756700000000</v>
      </c>
      <c r="Q24" s="17">
        <f>EPS_state_calcs!Q30+EPS_state_calcs!Q51-EPS_state_calcs!Q72</f>
        <v>13971000000000</v>
      </c>
      <c r="R24" s="17">
        <f>EPS_state_calcs!R30+EPS_state_calcs!R51-EPS_state_calcs!R72</f>
        <v>14175000000000</v>
      </c>
      <c r="S24" s="17">
        <f>EPS_state_calcs!S30+EPS_state_calcs!S51-EPS_state_calcs!S72</f>
        <v>14406300000000</v>
      </c>
      <c r="T24" s="17">
        <f>EPS_state_calcs!T30+EPS_state_calcs!T51-EPS_state_calcs!T72</f>
        <v>14684300000000</v>
      </c>
      <c r="U24" s="17">
        <f>EPS_state_calcs!U30+EPS_state_calcs!U51-EPS_state_calcs!U72</f>
        <v>14945000000000</v>
      </c>
      <c r="V24" s="17">
        <f>EPS_state_calcs!V30+EPS_state_calcs!V51-EPS_state_calcs!V72</f>
        <v>15213000000000</v>
      </c>
      <c r="W24" s="17">
        <f>EPS_state_calcs!W30+EPS_state_calcs!W51-EPS_state_calcs!W72</f>
        <v>15503000000000</v>
      </c>
      <c r="X24" s="17">
        <f>EPS_state_calcs!X30+EPS_state_calcs!X51-EPS_state_calcs!X72</f>
        <v>15794200000000</v>
      </c>
      <c r="Y24" s="17">
        <f>EPS_state_calcs!Y30+EPS_state_calcs!Y51-EPS_state_calcs!Y72</f>
        <v>16102200000000</v>
      </c>
      <c r="Z24" s="17">
        <f>EPS_state_calcs!Z30+EPS_state_calcs!Z51-EPS_state_calcs!Z72</f>
        <v>16379800000000</v>
      </c>
      <c r="AA24" s="17">
        <f>EPS_state_calcs!AA30+EPS_state_calcs!AA51-EPS_state_calcs!AA72</f>
        <v>16599500000000</v>
      </c>
      <c r="AB24" s="17">
        <f>EPS_state_calcs!AB30+EPS_state_calcs!AB51-EPS_state_calcs!AB72</f>
        <v>16876000000000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36799529500000</v>
      </c>
      <c r="C3" s="17">
        <f>B3*AEO_growth_calcs!C$31</f>
        <v>36799529500000</v>
      </c>
      <c r="D3" s="17">
        <f>C3*AEO_growth_calcs!D$31</f>
        <v>36800441670207.867</v>
      </c>
      <c r="E3" s="17">
        <f>D3*AEO_growth_calcs!E$31</f>
        <v>32381470930135.219</v>
      </c>
      <c r="F3" s="17">
        <f>E3*AEO_growth_calcs!F$31</f>
        <v>31831717902615.727</v>
      </c>
      <c r="G3" s="17">
        <f>F3*AEO_growth_calcs!G$31</f>
        <v>31051277823530.176</v>
      </c>
      <c r="H3" s="17">
        <f>G3*AEO_growth_calcs!H$31</f>
        <v>31954697642845.016</v>
      </c>
      <c r="I3" s="17">
        <f>H3*AEO_growth_calcs!I$31</f>
        <v>31429136275336.598</v>
      </c>
      <c r="J3" s="17">
        <f>I3*AEO_growth_calcs!J$31</f>
        <v>29757819534651.207</v>
      </c>
      <c r="K3" s="17">
        <f>J3*AEO_growth_calcs!K$31</f>
        <v>28468232948249.52</v>
      </c>
      <c r="L3" s="17">
        <f>K3*AEO_growth_calcs!L$31</f>
        <v>27900042919772.281</v>
      </c>
      <c r="M3" s="17">
        <f>L3*AEO_growth_calcs!M$31</f>
        <v>27860722685668.5</v>
      </c>
      <c r="N3" s="17">
        <f>M3*AEO_growth_calcs!N$31</f>
        <v>27344401186681.465</v>
      </c>
      <c r="O3" s="17">
        <f>N3*AEO_growth_calcs!O$31</f>
        <v>28402878498338.43</v>
      </c>
      <c r="P3" s="17">
        <f>O3*AEO_growth_calcs!P$31</f>
        <v>28607643662276.906</v>
      </c>
      <c r="Q3" s="17">
        <f>P3*AEO_growth_calcs!Q$31</f>
        <v>28515830905135.707</v>
      </c>
      <c r="R3" s="17">
        <f>Q3*AEO_growth_calcs!R$31</f>
        <v>28366955899758.02</v>
      </c>
      <c r="S3" s="17">
        <f>R3*AEO_growth_calcs!S$31</f>
        <v>27500864532748.98</v>
      </c>
      <c r="T3" s="17">
        <f>S3*AEO_growth_calcs!T$31</f>
        <v>26983365339353.781</v>
      </c>
      <c r="U3" s="17">
        <f>T3*AEO_growth_calcs!U$31</f>
        <v>27184066371667.188</v>
      </c>
      <c r="V3" s="17">
        <f>U3*AEO_growth_calcs!V$31</f>
        <v>27281717625318.098</v>
      </c>
      <c r="W3" s="17">
        <f>V3*AEO_growth_calcs!W$31</f>
        <v>27036133895464.863</v>
      </c>
      <c r="X3" s="17">
        <f>W3*AEO_growth_calcs!X$31</f>
        <v>27016405237205.598</v>
      </c>
      <c r="Y3" s="17">
        <f>X3*AEO_growth_calcs!Y$31</f>
        <v>26923892355567.934</v>
      </c>
      <c r="Z3" s="17">
        <f>Y3*AEO_growth_calcs!Z$31</f>
        <v>26735670260076.762</v>
      </c>
      <c r="AA3" s="17">
        <f>Z3*AEO_growth_calcs!AA$31</f>
        <v>26664587773591.535</v>
      </c>
      <c r="AB3" s="17">
        <f>AA3*AEO_growth_calcs!AB$31</f>
        <v>25923548263108.355</v>
      </c>
    </row>
    <row r="4" spans="1:28" x14ac:dyDescent="0.25">
      <c r="A4" s="4" t="s">
        <v>6611</v>
      </c>
      <c r="B4" s="17">
        <f>NG_calcs!B10</f>
        <v>2159517242000000</v>
      </c>
      <c r="C4" s="17">
        <f>B4*AEO_growth_calcs!C$32</f>
        <v>2159517242000000</v>
      </c>
      <c r="D4" s="17">
        <f>C4*AEO_growth_calcs!D$32</f>
        <v>2166224538633589.8</v>
      </c>
      <c r="E4" s="17">
        <f>D4*AEO_growth_calcs!E$32</f>
        <v>2162674064391160.3</v>
      </c>
      <c r="F4" s="17">
        <f>E4*AEO_growth_calcs!F$32</f>
        <v>2271571083153570</v>
      </c>
      <c r="G4" s="17">
        <f>F4*AEO_growth_calcs!G$32</f>
        <v>2383327257467302.5</v>
      </c>
      <c r="H4" s="17">
        <f>G4*AEO_growth_calcs!H$32</f>
        <v>2525004857199705.5</v>
      </c>
      <c r="I4" s="17">
        <f>H4*AEO_growth_calcs!I$32</f>
        <v>2649127397235873</v>
      </c>
      <c r="J4" s="17">
        <f>I4*AEO_growth_calcs!J$32</f>
        <v>2792704464268704.5</v>
      </c>
      <c r="K4" s="17">
        <f>J4*AEO_growth_calcs!K$32</f>
        <v>2911991820052770.5</v>
      </c>
      <c r="L4" s="17">
        <f>K4*AEO_growth_calcs!L$32</f>
        <v>3020717263583953</v>
      </c>
      <c r="M4" s="17">
        <f>L4*AEO_growth_calcs!M$32</f>
        <v>3107365992622352.5</v>
      </c>
      <c r="N4" s="17">
        <f>M4*AEO_growth_calcs!N$32</f>
        <v>3198219447869806</v>
      </c>
      <c r="O4" s="17">
        <f>N4*AEO_growth_calcs!O$32</f>
        <v>3268792063332466.5</v>
      </c>
      <c r="P4" s="17">
        <f>O4*AEO_growth_calcs!P$32</f>
        <v>3325709232750526</v>
      </c>
      <c r="Q4" s="17">
        <f>P4*AEO_growth_calcs!Q$32</f>
        <v>3377605074976944.5</v>
      </c>
      <c r="R4" s="17">
        <f>Q4*AEO_growth_calcs!R$32</f>
        <v>3434585209267596</v>
      </c>
      <c r="S4" s="17">
        <f>R4*AEO_growth_calcs!S$32</f>
        <v>3481959558560893</v>
      </c>
      <c r="T4" s="17">
        <f>S4*AEO_growth_calcs!T$32</f>
        <v>3545609113443523.5</v>
      </c>
      <c r="U4" s="17">
        <f>T4*AEO_growth_calcs!U$32</f>
        <v>3602350984771565</v>
      </c>
      <c r="V4" s="17">
        <f>U4*AEO_growth_calcs!V$32</f>
        <v>3625220830050211</v>
      </c>
      <c r="W4" s="17">
        <f>V4*AEO_growth_calcs!W$32</f>
        <v>3671526557007127.5</v>
      </c>
      <c r="X4" s="17">
        <f>W4*AEO_growth_calcs!X$32</f>
        <v>3764504631580139</v>
      </c>
      <c r="Y4" s="17">
        <f>X4*AEO_growth_calcs!Y$32</f>
        <v>3822491232651708</v>
      </c>
      <c r="Z4" s="17">
        <f>Y4*AEO_growth_calcs!Z$32</f>
        <v>3869872865799161</v>
      </c>
      <c r="AA4" s="17">
        <f>Z4*AEO_growth_calcs!AA$32</f>
        <v>3881389124809891</v>
      </c>
      <c r="AB4" s="17">
        <f>AA4*AEO_growth_calcs!AB$32</f>
        <v>3892358285441801.5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1720000000000</v>
      </c>
      <c r="C9" s="17">
        <f>B9*AEO_growth_calcs!C$37</f>
        <v>1720000000000</v>
      </c>
      <c r="D9" s="17">
        <f>C9*AEO_growth_calcs!D$37</f>
        <v>1720000000000</v>
      </c>
      <c r="E9" s="17">
        <f>D9*AEO_growth_calcs!E$37</f>
        <v>1720000000000</v>
      </c>
      <c r="F9" s="17">
        <f>E9*AEO_growth_calcs!F$37</f>
        <v>1720000000000</v>
      </c>
      <c r="G9" s="17">
        <f>F9*AEO_growth_calcs!G$37</f>
        <v>1720000000000</v>
      </c>
      <c r="H9" s="17">
        <f>G9*AEO_growth_calcs!H$37</f>
        <v>1720000000000</v>
      </c>
      <c r="I9" s="17">
        <f>H9*AEO_growth_calcs!I$37</f>
        <v>1720000000000</v>
      </c>
      <c r="J9" s="17">
        <f>I9*AEO_growth_calcs!J$37</f>
        <v>1720000000000</v>
      </c>
      <c r="K9" s="17">
        <f>J9*AEO_growth_calcs!K$37</f>
        <v>1720000000000</v>
      </c>
      <c r="L9" s="17">
        <f>K9*AEO_growth_calcs!L$37</f>
        <v>1720000000000</v>
      </c>
      <c r="M9" s="17">
        <f>L9*AEO_growth_calcs!M$37</f>
        <v>1720000000000</v>
      </c>
      <c r="N9" s="17">
        <f>M9*AEO_growth_calcs!N$37</f>
        <v>1720000000000</v>
      </c>
      <c r="O9" s="17">
        <f>N9*AEO_growth_calcs!O$37</f>
        <v>1720000000000</v>
      </c>
      <c r="P9" s="17">
        <f>O9*AEO_growth_calcs!P$37</f>
        <v>1720000000000</v>
      </c>
      <c r="Q9" s="17">
        <f>P9*AEO_growth_calcs!Q$37</f>
        <v>1720000000000</v>
      </c>
      <c r="R9" s="17">
        <f>Q9*AEO_growth_calcs!R$37</f>
        <v>1720000000000</v>
      </c>
      <c r="S9" s="17">
        <f>R9*AEO_growth_calcs!S$37</f>
        <v>1720000000000</v>
      </c>
      <c r="T9" s="17">
        <f>S9*AEO_growth_calcs!T$37</f>
        <v>1720000000000</v>
      </c>
      <c r="U9" s="17">
        <f>T9*AEO_growth_calcs!U$37</f>
        <v>1720000000000</v>
      </c>
      <c r="V9" s="17">
        <f>U9*AEO_growth_calcs!V$37</f>
        <v>1720000000000</v>
      </c>
      <c r="W9" s="17">
        <f>V9*AEO_growth_calcs!W$37</f>
        <v>1720000000000</v>
      </c>
      <c r="X9" s="17">
        <f>W9*AEO_growth_calcs!X$37</f>
        <v>1720000000000</v>
      </c>
      <c r="Y9" s="17">
        <f>X9*AEO_growth_calcs!Y$37</f>
        <v>1720000000000</v>
      </c>
      <c r="Z9" s="17">
        <f>Y9*AEO_growth_calcs!Z$37</f>
        <v>1720000000000</v>
      </c>
      <c r="AA9" s="17">
        <f>Z9*AEO_growth_calcs!AA$37</f>
        <v>1720000000000</v>
      </c>
      <c r="AB9" s="17">
        <f>AA9*AEO_growth_calcs!AB$37</f>
        <v>1720000000000</v>
      </c>
    </row>
    <row r="10" spans="1:28" x14ac:dyDescent="0.25">
      <c r="A10" s="4" t="s">
        <v>6616</v>
      </c>
      <c r="B10" s="17">
        <f>Petroleum_calcs!B18</f>
        <v>588705454284896.5</v>
      </c>
      <c r="C10" s="17">
        <f>B10*AEO_growth_calcs!C$38</f>
        <v>588705454284896.5</v>
      </c>
      <c r="D10" s="17">
        <f>C10*AEO_growth_calcs!D$38</f>
        <v>574436327234537.25</v>
      </c>
      <c r="E10" s="17">
        <f>D10*AEO_growth_calcs!E$38</f>
        <v>578209100483211.63</v>
      </c>
      <c r="F10" s="17">
        <f>E10*AEO_growth_calcs!F$38</f>
        <v>583091807571995.38</v>
      </c>
      <c r="G10" s="17">
        <f>F10*AEO_growth_calcs!G$38</f>
        <v>587985465455280.25</v>
      </c>
      <c r="H10" s="17">
        <f>G10*AEO_growth_calcs!H$38</f>
        <v>591344630304713.25</v>
      </c>
      <c r="I10" s="17">
        <f>H10*AEO_growth_calcs!I$38</f>
        <v>590584500076957.88</v>
      </c>
      <c r="J10" s="17">
        <f>I10*AEO_growth_calcs!J$38</f>
        <v>595821605275473.88</v>
      </c>
      <c r="K10" s="17">
        <f>J10*AEO_growth_calcs!K$38</f>
        <v>594076110813193.75</v>
      </c>
      <c r="L10" s="17">
        <f>K10*AEO_growth_calcs!L$38</f>
        <v>591404462405898</v>
      </c>
      <c r="M10" s="17">
        <f>L10*AEO_growth_calcs!M$38</f>
        <v>592658932915382.88</v>
      </c>
      <c r="N10" s="17">
        <f>M10*AEO_growth_calcs!N$38</f>
        <v>590750040162915.13</v>
      </c>
      <c r="O10" s="17">
        <f>N10*AEO_growth_calcs!O$38</f>
        <v>591110898205049.75</v>
      </c>
      <c r="P10" s="17">
        <f>O10*AEO_growth_calcs!P$38</f>
        <v>594423772629778.13</v>
      </c>
      <c r="Q10" s="17">
        <f>P10*AEO_growth_calcs!Q$38</f>
        <v>590727033130935.5</v>
      </c>
      <c r="R10" s="17">
        <f>Q10*AEO_growth_calcs!R$38</f>
        <v>595717900906099</v>
      </c>
      <c r="S10" s="17">
        <f>R10*AEO_growth_calcs!S$38</f>
        <v>597587204981916.63</v>
      </c>
      <c r="T10" s="17">
        <f>S10*AEO_growth_calcs!T$38</f>
        <v>599529537384469.13</v>
      </c>
      <c r="U10" s="17">
        <f>T10*AEO_growth_calcs!U$38</f>
        <v>599617558281593.25</v>
      </c>
      <c r="V10" s="17">
        <f>U10*AEO_growth_calcs!V$38</f>
        <v>598859431669235.88</v>
      </c>
      <c r="W10" s="17">
        <f>V10*AEO_growth_calcs!W$38</f>
        <v>597807879036402.25</v>
      </c>
      <c r="X10" s="17">
        <f>W10*AEO_growth_calcs!X$38</f>
        <v>593314460601343.5</v>
      </c>
      <c r="Y10" s="17">
        <f>X10*AEO_growth_calcs!Y$38</f>
        <v>595718937258891.13</v>
      </c>
      <c r="Z10" s="17">
        <f>Y10*AEO_growth_calcs!Z$38</f>
        <v>594480081131470.5</v>
      </c>
      <c r="AA10" s="17">
        <f>Z10*AEO_growth_calcs!AA$38</f>
        <v>596352977896966.88</v>
      </c>
      <c r="AB10" s="17">
        <f>AA10*AEO_growth_calcs!AB$38</f>
        <v>593479102514881.25</v>
      </c>
    </row>
    <row r="11" spans="1:28" x14ac:dyDescent="0.25">
      <c r="A11" s="4" t="s">
        <v>6617</v>
      </c>
      <c r="B11" s="17">
        <f>Petroleum_calcs!B19</f>
        <v>348228206926189.81</v>
      </c>
      <c r="C11" s="17">
        <f>B11*AEO_growth_calcs!C$39</f>
        <v>348228206926189.81</v>
      </c>
      <c r="D11" s="17">
        <f>C11*AEO_growth_calcs!D$39</f>
        <v>339787801811913.5</v>
      </c>
      <c r="E11" s="17">
        <f>D11*AEO_growth_calcs!E$39</f>
        <v>342019454421826.56</v>
      </c>
      <c r="F11" s="17">
        <f>E11*AEO_growth_calcs!F$39</f>
        <v>344907649735964.31</v>
      </c>
      <c r="G11" s="17">
        <f>F11*AEO_growth_calcs!G$39</f>
        <v>347802322611174.06</v>
      </c>
      <c r="H11" s="17">
        <f>G11*AEO_growth_calcs!H$39</f>
        <v>349789319578457.88</v>
      </c>
      <c r="I11" s="17">
        <f>H11*AEO_growth_calcs!I$39</f>
        <v>349339691017494.06</v>
      </c>
      <c r="J11" s="17">
        <f>I11*AEO_growth_calcs!J$39</f>
        <v>352437518189790.75</v>
      </c>
      <c r="K11" s="17">
        <f>J11*AEO_growth_calcs!K$39</f>
        <v>351405031736038.19</v>
      </c>
      <c r="L11" s="17">
        <f>K11*AEO_growth_calcs!L$39</f>
        <v>349824711173967.13</v>
      </c>
      <c r="M11" s="17">
        <f>L11*AEO_growth_calcs!M$39</f>
        <v>350566749510762.13</v>
      </c>
      <c r="N11" s="17">
        <f>M11*AEO_growth_calcs!N$39</f>
        <v>349437610489596.25</v>
      </c>
      <c r="O11" s="17">
        <f>N11*AEO_growth_calcs!O$39</f>
        <v>349651063495769</v>
      </c>
      <c r="P11" s="17">
        <f>O11*AEO_growth_calcs!P$39</f>
        <v>351610678974609.94</v>
      </c>
      <c r="Q11" s="17">
        <f>P11*AEO_growth_calcs!Q$39</f>
        <v>349424001481161.38</v>
      </c>
      <c r="R11" s="17">
        <f>Q11*AEO_growth_calcs!R$39</f>
        <v>352376175482100.44</v>
      </c>
      <c r="S11" s="17">
        <f>R11*AEO_growth_calcs!S$39</f>
        <v>353481897200463.81</v>
      </c>
      <c r="T11" s="17">
        <f>S11*AEO_growth_calcs!T$39</f>
        <v>354630816281937.44</v>
      </c>
      <c r="U11" s="17">
        <f>T11*AEO_growth_calcs!U$39</f>
        <v>354682881977871.56</v>
      </c>
      <c r="V11" s="17">
        <f>U11*AEO_growth_calcs!V$39</f>
        <v>354234438585810.69</v>
      </c>
      <c r="W11" s="17">
        <f>V11*AEO_growth_calcs!W$39</f>
        <v>353612429251338.06</v>
      </c>
      <c r="X11" s="17">
        <f>W11*AEO_growth_calcs!X$39</f>
        <v>350954504081423.88</v>
      </c>
      <c r="Y11" s="17">
        <f>X11*AEO_growth_calcs!Y$39</f>
        <v>352376788500498.56</v>
      </c>
      <c r="Z11" s="17">
        <f>Y11*AEO_growth_calcs!Z$39</f>
        <v>351643986307566.25</v>
      </c>
      <c r="AA11" s="17">
        <f>Z11*AEO_growth_calcs!AA$39</f>
        <v>352751833156376.06</v>
      </c>
      <c r="AB11" s="17">
        <f>AA11*AEO_growth_calcs!AB$39</f>
        <v>351051892270914.75</v>
      </c>
    </row>
    <row r="12" spans="1:28" x14ac:dyDescent="0.25">
      <c r="A12" s="4" t="s">
        <v>542</v>
      </c>
      <c r="B12" s="17">
        <f>Petroleum_calcs!B23</f>
        <v>60383923362107.281</v>
      </c>
      <c r="C12" s="17">
        <f>B12*AEO_growth_calcs!C$40</f>
        <v>60383923362107.281</v>
      </c>
      <c r="D12" s="17">
        <f>C12*AEO_growth_calcs!D$40</f>
        <v>60553871874982.773</v>
      </c>
      <c r="E12" s="17">
        <f>D12*AEO_growth_calcs!E$40</f>
        <v>60136517772645.172</v>
      </c>
      <c r="F12" s="17">
        <f>E12*AEO_growth_calcs!F$40</f>
        <v>60396651668478.891</v>
      </c>
      <c r="G12" s="17">
        <f>F12*AEO_growth_calcs!G$40</f>
        <v>60182375686025.273</v>
      </c>
      <c r="H12" s="17">
        <f>G12*AEO_growth_calcs!H$40</f>
        <v>60298647864468.695</v>
      </c>
      <c r="I12" s="17">
        <f>H12*AEO_growth_calcs!I$40</f>
        <v>60084669660673.406</v>
      </c>
      <c r="J12" s="17">
        <f>I12*AEO_growth_calcs!J$40</f>
        <v>59996603353748.781</v>
      </c>
      <c r="K12" s="17">
        <f>J12*AEO_growth_calcs!K$40</f>
        <v>59870352127709.406</v>
      </c>
      <c r="L12" s="17">
        <f>K12*AEO_growth_calcs!L$40</f>
        <v>59995834669305.242</v>
      </c>
      <c r="M12" s="17">
        <f>L12*AEO_growth_calcs!M$40</f>
        <v>60083928676570.164</v>
      </c>
      <c r="N12" s="17">
        <f>M12*AEO_growth_calcs!N$40</f>
        <v>60449753220849.57</v>
      </c>
      <c r="O12" s="17">
        <f>N12*AEO_growth_calcs!O$40</f>
        <v>60401118348353.563</v>
      </c>
      <c r="P12" s="17">
        <f>O12*AEO_growth_calcs!P$40</f>
        <v>60436422432076.297</v>
      </c>
      <c r="Q12" s="17">
        <f>P12*AEO_growth_calcs!Q$40</f>
        <v>60486920152458.016</v>
      </c>
      <c r="R12" s="17">
        <f>Q12*AEO_growth_calcs!R$40</f>
        <v>60639645978746.922</v>
      </c>
      <c r="S12" s="17">
        <f>R12*AEO_growth_calcs!S$40</f>
        <v>60801859171591.391</v>
      </c>
      <c r="T12" s="17">
        <f>S12*AEO_growth_calcs!T$40</f>
        <v>61387042710770.898</v>
      </c>
      <c r="U12" s="17">
        <f>T12*AEO_growth_calcs!U$40</f>
        <v>61624884757741.578</v>
      </c>
      <c r="V12" s="17">
        <f>U12*AEO_growth_calcs!V$40</f>
        <v>61818662488367.133</v>
      </c>
      <c r="W12" s="17">
        <f>V12*AEO_growth_calcs!W$40</f>
        <v>61872816653669.531</v>
      </c>
      <c r="X12" s="17">
        <f>W12*AEO_growth_calcs!X$40</f>
        <v>61871029981719.656</v>
      </c>
      <c r="Y12" s="17">
        <f>X12*AEO_growth_calcs!Y$40</f>
        <v>62334269697777.711</v>
      </c>
      <c r="Z12" s="17">
        <f>Y12*AEO_growth_calcs!Z$40</f>
        <v>62705350381630.516</v>
      </c>
      <c r="AA12" s="17">
        <f>Z12*AEO_growth_calcs!AA$40</f>
        <v>62866531736798.516</v>
      </c>
      <c r="AB12" s="17">
        <f>AA12*AEO_growth_calcs!AB$40</f>
        <v>63141118285187.969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123962208517985.97</v>
      </c>
      <c r="C14" s="17">
        <f>B14*AEO_growth_calcs!C$42</f>
        <v>123962208517985.97</v>
      </c>
      <c r="D14" s="17">
        <f>C14*AEO_growth_calcs!D$42</f>
        <v>120957594767744.98</v>
      </c>
      <c r="E14" s="17">
        <f>D14*AEO_growth_calcs!E$42</f>
        <v>121752018024297.52</v>
      </c>
      <c r="F14" s="17">
        <f>E14*AEO_growth_calcs!F$42</f>
        <v>122780157223393.75</v>
      </c>
      <c r="G14" s="17">
        <f>F14*AEO_growth_calcs!G$42</f>
        <v>123810602303404.64</v>
      </c>
      <c r="H14" s="17">
        <f>G14*AEO_growth_calcs!H$42</f>
        <v>124517933092478.97</v>
      </c>
      <c r="I14" s="17">
        <f>H14*AEO_growth_calcs!I$42</f>
        <v>124357874405901.48</v>
      </c>
      <c r="J14" s="17">
        <f>I14*AEO_growth_calcs!J$42</f>
        <v>125460638312578.13</v>
      </c>
      <c r="K14" s="17">
        <f>J14*AEO_growth_calcs!K$42</f>
        <v>125093093988119.66</v>
      </c>
      <c r="L14" s="17">
        <f>K14*AEO_growth_calcs!L$42</f>
        <v>124530531785677.98</v>
      </c>
      <c r="M14" s="17">
        <f>L14*AEO_growth_calcs!M$42</f>
        <v>124794682446665.7</v>
      </c>
      <c r="N14" s="17">
        <f>M14*AEO_growth_calcs!N$42</f>
        <v>124392731760295.19</v>
      </c>
      <c r="O14" s="17">
        <f>N14*AEO_growth_calcs!O$42</f>
        <v>124468716719392.97</v>
      </c>
      <c r="P14" s="17">
        <f>O14*AEO_growth_calcs!P$42</f>
        <v>125166300251604.2</v>
      </c>
      <c r="Q14" s="17">
        <f>P14*AEO_growth_calcs!Q$42</f>
        <v>124387887228152.86</v>
      </c>
      <c r="R14" s="17">
        <f>Q14*AEO_growth_calcs!R$42</f>
        <v>125438801547576.03</v>
      </c>
      <c r="S14" s="17">
        <f>R14*AEO_growth_calcs!S$42</f>
        <v>125832416147106.97</v>
      </c>
      <c r="T14" s="17">
        <f>S14*AEO_growth_calcs!T$42</f>
        <v>126241408135450.16</v>
      </c>
      <c r="U14" s="17">
        <f>T14*AEO_growth_calcs!U$42</f>
        <v>126259942471634.44</v>
      </c>
      <c r="V14" s="17">
        <f>U14*AEO_growth_calcs!V$42</f>
        <v>126100305681249.61</v>
      </c>
      <c r="W14" s="17">
        <f>V14*AEO_growth_calcs!W$42</f>
        <v>125878882920868.88</v>
      </c>
      <c r="X14" s="17">
        <f>W14*AEO_growth_calcs!X$42</f>
        <v>124932715242361.59</v>
      </c>
      <c r="Y14" s="17">
        <f>X14*AEO_growth_calcs!Y$42</f>
        <v>125439019769744.67</v>
      </c>
      <c r="Z14" s="17">
        <f>Y14*AEO_growth_calcs!Z$42</f>
        <v>125178156989430.13</v>
      </c>
      <c r="AA14" s="17">
        <f>Z14*AEO_growth_calcs!AA$42</f>
        <v>125572528092478.83</v>
      </c>
      <c r="AB14" s="17">
        <f>AA14*AEO_growth_calcs!AB$42</f>
        <v>124967383470875.92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212239400000000</v>
      </c>
      <c r="C18" s="17">
        <f>B18*AEO_growth_calcs!C$46</f>
        <v>212239400000000</v>
      </c>
      <c r="D18" s="17">
        <f>C18*AEO_growth_calcs!D$46</f>
        <v>192863402865655.81</v>
      </c>
      <c r="E18" s="17">
        <f>D18*AEO_growth_calcs!E$46</f>
        <v>226612601239488.88</v>
      </c>
      <c r="F18" s="17">
        <f>E18*AEO_growth_calcs!F$46</f>
        <v>229063409116069.66</v>
      </c>
      <c r="G18" s="17">
        <f>F18*AEO_growth_calcs!G$46</f>
        <v>233456313601271.31</v>
      </c>
      <c r="H18" s="17">
        <f>G18*AEO_growth_calcs!H$46</f>
        <v>281446616918493.06</v>
      </c>
      <c r="I18" s="17">
        <f>H18*AEO_growth_calcs!I$46</f>
        <v>355335289096647.56</v>
      </c>
      <c r="J18" s="17">
        <f>I18*AEO_growth_calcs!J$46</f>
        <v>375335230438102.94</v>
      </c>
      <c r="K18" s="17">
        <f>J18*AEO_growth_calcs!K$46</f>
        <v>380910443616058.69</v>
      </c>
      <c r="L18" s="17">
        <f>K18*AEO_growth_calcs!L$46</f>
        <v>379407731141274.44</v>
      </c>
      <c r="M18" s="17">
        <f>L18*AEO_growth_calcs!M$46</f>
        <v>386672090573616.88</v>
      </c>
      <c r="N18" s="17">
        <f>M18*AEO_growth_calcs!N$46</f>
        <v>397845001405460.44</v>
      </c>
      <c r="O18" s="17">
        <f>N18*AEO_growth_calcs!O$46</f>
        <v>413865190506963.44</v>
      </c>
      <c r="P18" s="17">
        <f>O18*AEO_growth_calcs!P$46</f>
        <v>434058123600167.81</v>
      </c>
      <c r="Q18" s="17">
        <f>P18*AEO_growth_calcs!Q$46</f>
        <v>449355998912357.5</v>
      </c>
      <c r="R18" s="17">
        <f>Q18*AEO_growth_calcs!R$46</f>
        <v>464652937371383.19</v>
      </c>
      <c r="S18" s="17">
        <f>R18*AEO_growth_calcs!S$46</f>
        <v>482183333772981.13</v>
      </c>
      <c r="T18" s="17">
        <f>S18*AEO_growth_calcs!T$46</f>
        <v>483625150792116.38</v>
      </c>
      <c r="U18" s="17">
        <f>T18*AEO_growth_calcs!U$46</f>
        <v>486136854124346.25</v>
      </c>
      <c r="V18" s="17">
        <f>U18*AEO_growth_calcs!V$46</f>
        <v>487230161766536.56</v>
      </c>
      <c r="W18" s="17">
        <f>V18*AEO_growth_calcs!W$46</f>
        <v>485460446140060.69</v>
      </c>
      <c r="X18" s="17">
        <f>W18*AEO_growth_calcs!X$46</f>
        <v>492334137803085.5</v>
      </c>
      <c r="Y18" s="17">
        <f>X18*AEO_growth_calcs!Y$46</f>
        <v>505223363631066.88</v>
      </c>
      <c r="Z18" s="17">
        <f>Y18*AEO_growth_calcs!Z$46</f>
        <v>528423595380167.5</v>
      </c>
      <c r="AA18" s="17">
        <f>Z18*AEO_growth_calcs!AA$46</f>
        <v>544784799033304.88</v>
      </c>
      <c r="AB18" s="17">
        <f>AA18*AEO_growth_calcs!AB$46</f>
        <v>557989744377497</v>
      </c>
    </row>
    <row r="19" spans="1:28" x14ac:dyDescent="0.25">
      <c r="A19" s="4" t="s">
        <v>6621</v>
      </c>
      <c r="B19" s="17">
        <f>Petroleum_calcs!B21</f>
        <v>24080071523219.633</v>
      </c>
      <c r="C19" s="17">
        <f>B19*AEO_growth_calcs!C$47</f>
        <v>24080071523219.633</v>
      </c>
      <c r="D19" s="17">
        <f>C19*AEO_growth_calcs!D$47</f>
        <v>23496415303550.438</v>
      </c>
      <c r="E19" s="17">
        <f>D19*AEO_growth_calcs!E$47</f>
        <v>23650734664799.301</v>
      </c>
      <c r="F19" s="17">
        <f>E19*AEO_growth_calcs!F$47</f>
        <v>23850454125641.844</v>
      </c>
      <c r="G19" s="17">
        <f>F19*AEO_growth_calcs!G$47</f>
        <v>24050621511525.52</v>
      </c>
      <c r="H19" s="17">
        <f>G19*AEO_growth_calcs!H$47</f>
        <v>24188022871142.422</v>
      </c>
      <c r="I19" s="17">
        <f>H19*AEO_growth_calcs!I$47</f>
        <v>24156930938635.109</v>
      </c>
      <c r="J19" s="17">
        <f>I19*AEO_growth_calcs!J$47</f>
        <v>24371146497259.543</v>
      </c>
      <c r="K19" s="17">
        <f>J19*AEO_growth_calcs!K$47</f>
        <v>24299749789127.895</v>
      </c>
      <c r="L19" s="17">
        <f>K19*AEO_growth_calcs!L$47</f>
        <v>24190470209221.977</v>
      </c>
      <c r="M19" s="17">
        <f>L19*AEO_growth_calcs!M$47</f>
        <v>24241782354153.367</v>
      </c>
      <c r="N19" s="17">
        <f>M19*AEO_growth_calcs!N$47</f>
        <v>24163702095723.598</v>
      </c>
      <c r="O19" s="17">
        <f>N19*AEO_growth_calcs!O$47</f>
        <v>24178462426889.352</v>
      </c>
      <c r="P19" s="17">
        <f>O19*AEO_growth_calcs!P$47</f>
        <v>24313970349423.898</v>
      </c>
      <c r="Q19" s="17">
        <f>P19*AEO_growth_calcs!Q$47</f>
        <v>24162761029233.426</v>
      </c>
      <c r="R19" s="17">
        <f>Q19*AEO_growth_calcs!R$47</f>
        <v>24366904632990</v>
      </c>
      <c r="S19" s="17">
        <f>R19*AEO_growth_calcs!S$47</f>
        <v>24443365578810.543</v>
      </c>
      <c r="T19" s="17">
        <f>S19*AEO_growth_calcs!T$47</f>
        <v>24522813633580.387</v>
      </c>
      <c r="U19" s="17">
        <f>T19*AEO_growth_calcs!U$47</f>
        <v>24526413990062.324</v>
      </c>
      <c r="V19" s="17">
        <f>U19*AEO_growth_calcs!V$47</f>
        <v>24495404012294.414</v>
      </c>
      <c r="W19" s="17">
        <f>V19*AEO_growth_calcs!W$47</f>
        <v>24452391904244.859</v>
      </c>
      <c r="X19" s="17">
        <f>W19*AEO_growth_calcs!X$47</f>
        <v>24268595684059.672</v>
      </c>
      <c r="Y19" s="17">
        <f>X19*AEO_growth_calcs!Y$47</f>
        <v>24366947023372.453</v>
      </c>
      <c r="Z19" s="17">
        <f>Y19*AEO_growth_calcs!Z$47</f>
        <v>24316273560203.164</v>
      </c>
      <c r="AA19" s="17">
        <f>Z19*AEO_growth_calcs!AA$47</f>
        <v>24392881459349.508</v>
      </c>
      <c r="AB19" s="17">
        <f>AA19*AEO_growth_calcs!AB$47</f>
        <v>24275330102816.719</v>
      </c>
    </row>
    <row r="20" spans="1:28" x14ac:dyDescent="0.25">
      <c r="A20" s="4" t="s">
        <v>6622</v>
      </c>
      <c r="B20" s="17">
        <f>Petroleum_calcs!B22</f>
        <v>263999760075808.44</v>
      </c>
      <c r="C20" s="17">
        <f>B20*AEO_growth_calcs!C$48</f>
        <v>263999760075808.44</v>
      </c>
      <c r="D20" s="17">
        <f>C20*AEO_growth_calcs!D$48</f>
        <v>269605549033988.34</v>
      </c>
      <c r="E20" s="17">
        <f>D20*AEO_growth_calcs!E$48</f>
        <v>298481765610352.69</v>
      </c>
      <c r="F20" s="17">
        <f>E20*AEO_growth_calcs!F$48</f>
        <v>295636340554951.13</v>
      </c>
      <c r="G20" s="17">
        <f>F20*AEO_growth_calcs!G$48</f>
        <v>296420600292659.44</v>
      </c>
      <c r="H20" s="17">
        <f>G20*AEO_growth_calcs!H$48</f>
        <v>297983087787301.13</v>
      </c>
      <c r="I20" s="17">
        <f>H20*AEO_growth_calcs!I$48</f>
        <v>312510994207359.25</v>
      </c>
      <c r="J20" s="17">
        <f>I20*AEO_growth_calcs!J$48</f>
        <v>326353061005404.56</v>
      </c>
      <c r="K20" s="17">
        <f>J20*AEO_growth_calcs!K$48</f>
        <v>339484069730739.5</v>
      </c>
      <c r="L20" s="17">
        <f>K20*AEO_growth_calcs!L$48</f>
        <v>348829039268639.31</v>
      </c>
      <c r="M20" s="17">
        <f>L20*AEO_growth_calcs!M$48</f>
        <v>355950525271720.56</v>
      </c>
      <c r="N20" s="17">
        <f>M20*AEO_growth_calcs!N$48</f>
        <v>359816104815815.56</v>
      </c>
      <c r="O20" s="17">
        <f>N20*AEO_growth_calcs!O$48</f>
        <v>365893342486091</v>
      </c>
      <c r="P20" s="17">
        <f>O20*AEO_growth_calcs!P$48</f>
        <v>372365453383708.63</v>
      </c>
      <c r="Q20" s="17">
        <f>P20*AEO_growth_calcs!Q$48</f>
        <v>377959519170213</v>
      </c>
      <c r="R20" s="17">
        <f>Q20*AEO_growth_calcs!R$48</f>
        <v>387276066832597.06</v>
      </c>
      <c r="S20" s="17">
        <f>R20*AEO_growth_calcs!S$48</f>
        <v>395522227578816.81</v>
      </c>
      <c r="T20" s="17">
        <f>S20*AEO_growth_calcs!T$48</f>
        <v>400067614764149.44</v>
      </c>
      <c r="U20" s="17">
        <f>T20*AEO_growth_calcs!U$48</f>
        <v>402098858730879.94</v>
      </c>
      <c r="V20" s="17">
        <f>U20*AEO_growth_calcs!V$48</f>
        <v>400405916872359.38</v>
      </c>
      <c r="W20" s="17">
        <f>V20*AEO_growth_calcs!W$48</f>
        <v>396227389986702</v>
      </c>
      <c r="X20" s="17">
        <f>W20*AEO_growth_calcs!X$48</f>
        <v>392745778393972.06</v>
      </c>
      <c r="Y20" s="17">
        <f>X20*AEO_growth_calcs!Y$48</f>
        <v>393515622719997.56</v>
      </c>
      <c r="Z20" s="17">
        <f>Y20*AEO_growth_calcs!Z$48</f>
        <v>395996573004844</v>
      </c>
      <c r="AA20" s="17">
        <f>Z20*AEO_growth_calcs!AA$48</f>
        <v>397419200335076.31</v>
      </c>
      <c r="AB20" s="17">
        <f>AA20*AEO_growth_calcs!AB$48</f>
        <v>396534543900401.56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24301991500000</v>
      </c>
      <c r="C3" s="17">
        <f>MAX(VLOOKUP("zero_test", Keys!$B:$C, 2, FALSE), $B3*AEO_growth_calcs!C$55, 'BFPIaE-production'!C3-Demand_calcs!C5)</f>
        <v>24301991500000</v>
      </c>
      <c r="D3" s="17">
        <f>MAX(VLOOKUP("zero_test", Keys!$B:$C, 2, FALSE), $B3*AEO_growth_calcs!D$55, 'BFPIaE-production'!D3-Demand_calcs!D5)</f>
        <v>24302593886849.488</v>
      </c>
      <c r="E3" s="17">
        <f>MAX(VLOOKUP("zero_test", Keys!$B:$C, 2, FALSE), $B3*AEO_growth_calcs!E$55, 'BFPIaE-production'!E3-Demand_calcs!E5)</f>
        <v>21384355778289.047</v>
      </c>
      <c r="F3" s="17">
        <f>MAX(VLOOKUP("zero_test", Keys!$B:$C, 2, FALSE), $B3*AEO_growth_calcs!F$55, 'BFPIaE-production'!F3-Demand_calcs!F5)</f>
        <v>21021305120212.617</v>
      </c>
      <c r="G3" s="17">
        <f>MAX(VLOOKUP("zero_test", Keys!$B:$C, 2, FALSE), $B3*AEO_growth_calcs!G$55, 'BFPIaE-production'!G3-Demand_calcs!G5)</f>
        <v>20505911352251.633</v>
      </c>
      <c r="H3" s="17">
        <f>MAX(VLOOKUP("zero_test", Keys!$B:$C, 2, FALSE), $B3*AEO_growth_calcs!H$55, 'BFPIaE-production'!H3-Demand_calcs!H5)</f>
        <v>21102519544481.938</v>
      </c>
      <c r="I3" s="17">
        <f>MAX(VLOOKUP("zero_test", Keys!$B:$C, 2, FALSE), $B3*AEO_growth_calcs!I$55, 'BFPIaE-production'!I3-Demand_calcs!I5)</f>
        <v>20755444784031.051</v>
      </c>
      <c r="J3" s="17">
        <f>MAX(VLOOKUP("zero_test", Keys!$B:$C, 2, FALSE), $B3*AEO_growth_calcs!J$55, 'BFPIaE-production'!J3-Demand_calcs!J5)</f>
        <v>19651726182793.387</v>
      </c>
      <c r="K3" s="17">
        <f>MAX(VLOOKUP("zero_test", Keys!$B:$C, 2, FALSE), $B3*AEO_growth_calcs!K$55, 'BFPIaE-production'!K3-Demand_calcs!K5)</f>
        <v>18800097841696.043</v>
      </c>
      <c r="L3" s="17">
        <f>MAX(VLOOKUP("zero_test", Keys!$B:$C, 2, FALSE), $B3*AEO_growth_calcs!L$55, 'BFPIaE-production'!L3-Demand_calcs!L5)</f>
        <v>18424871597500.754</v>
      </c>
      <c r="M3" s="17">
        <f>MAX(VLOOKUP("zero_test", Keys!$B:$C, 2, FALSE), $B3*AEO_growth_calcs!M$55, 'BFPIaE-production'!M3-Demand_calcs!M5)</f>
        <v>18398904961297.754</v>
      </c>
      <c r="N3" s="17">
        <f>MAX(VLOOKUP("zero_test", Keys!$B:$C, 2, FALSE), $B3*AEO_growth_calcs!N$55, 'BFPIaE-production'!N3-Demand_calcs!N5)</f>
        <v>18057932105118.977</v>
      </c>
      <c r="O3" s="17">
        <f>MAX(VLOOKUP("zero_test", Keys!$B:$C, 2, FALSE), $B3*AEO_growth_calcs!O$55, 'BFPIaE-production'!O3-Demand_calcs!O5)</f>
        <v>18756938504938.039</v>
      </c>
      <c r="P3" s="17">
        <f>MAX(VLOOKUP("zero_test", Keys!$B:$C, 2, FALSE), $B3*AEO_growth_calcs!P$55, 'BFPIaE-production'!P3-Demand_calcs!P5)</f>
        <v>18892163094522.234</v>
      </c>
      <c r="Q3" s="17">
        <f>MAX(VLOOKUP("zero_test", Keys!$B:$C, 2, FALSE), $B3*AEO_growth_calcs!Q$55, 'BFPIaE-production'!Q3-Demand_calcs!Q5)</f>
        <v>18831530992048.285</v>
      </c>
      <c r="R3" s="17">
        <f>MAX(VLOOKUP("zero_test", Keys!$B:$C, 2, FALSE), $B3*AEO_growth_calcs!R$55, 'BFPIaE-production'!R3-Demand_calcs!R5)</f>
        <v>18733215628661.617</v>
      </c>
      <c r="S3" s="17">
        <f>MAX(VLOOKUP("zero_test", Keys!$B:$C, 2, FALSE), $B3*AEO_growth_calcs!S$55, 'BFPIaE-production'!S3-Demand_calcs!S5)</f>
        <v>18161258722547.449</v>
      </c>
      <c r="T3" s="17">
        <f>MAX(VLOOKUP("zero_test", Keys!$B:$C, 2, FALSE), $B3*AEO_growth_calcs!T$55, 'BFPIaE-production'!T3-Demand_calcs!T5)</f>
        <v>17819508130351.781</v>
      </c>
      <c r="U3" s="17">
        <f>MAX(VLOOKUP("zero_test", Keys!$B:$C, 2, FALSE), $B3*AEO_growth_calcs!U$55, 'BFPIaE-production'!U3-Demand_calcs!U5)</f>
        <v>17952048813550.504</v>
      </c>
      <c r="V3" s="17">
        <f>MAX(VLOOKUP("zero_test", Keys!$B:$C, 2, FALSE), $B3*AEO_growth_calcs!V$55, 'BFPIaE-production'!V3-Demand_calcs!V5)</f>
        <v>18016536592835.531</v>
      </c>
      <c r="W3" s="17">
        <f>MAX(VLOOKUP("zero_test", Keys!$B:$C, 2, FALSE), $B3*AEO_growth_calcs!W$55, 'BFPIaE-production'!W3-Demand_calcs!W5)</f>
        <v>17854355885730.793</v>
      </c>
      <c r="X3" s="17">
        <f>MAX(VLOOKUP("zero_test", Keys!$B:$C, 2, FALSE), $B3*AEO_growth_calcs!X$55, 'BFPIaE-production'!X3-Demand_calcs!X5)</f>
        <v>17841327303794.086</v>
      </c>
      <c r="Y3" s="17">
        <f>MAX(VLOOKUP("zero_test", Keys!$B:$C, 2, FALSE), $B3*AEO_growth_calcs!Y$55, 'BFPIaE-production'!Y3-Demand_calcs!Y5)</f>
        <v>17780232847051.125</v>
      </c>
      <c r="Z3" s="17">
        <f>MAX(VLOOKUP("zero_test", Keys!$B:$C, 2, FALSE), $B3*AEO_growth_calcs!Z$55, 'BFPIaE-production'!Z3-Demand_calcs!Z5)</f>
        <v>17655933112057.539</v>
      </c>
      <c r="AA3" s="17">
        <f>MAX(VLOOKUP("zero_test", Keys!$B:$C, 2, FALSE), $B3*AEO_growth_calcs!AA$55, 'BFPIaE-production'!AA3-Demand_calcs!AA5)</f>
        <v>17608991044975.867</v>
      </c>
      <c r="AB3" s="17">
        <f>MAX(VLOOKUP("zero_test", Keys!$B:$C, 2, FALSE), $B3*AEO_growth_calcs!AB$55, 'BFPIaE-production'!AB3-Demand_calcs!AB5)</f>
        <v>17119616965208.725</v>
      </c>
    </row>
    <row r="4" spans="1:28" x14ac:dyDescent="0.25">
      <c r="A4" s="4" t="s">
        <v>6611</v>
      </c>
      <c r="B4" s="17">
        <f>NG_calcs!B12</f>
        <v>3774357493000000</v>
      </c>
      <c r="C4" s="17">
        <f>MAX(VLOOKUP("zero_test", Keys!$B:$C, 2, FALSE), $B4*AEO_growth_calcs!C$56, 'BFPIaE-production'!C4-Demand_calcs!C6)</f>
        <v>3774357493000000</v>
      </c>
      <c r="D4" s="17">
        <f>MAX(VLOOKUP("zero_test", Keys!$B:$C, 2, FALSE), $B4*AEO_growth_calcs!D$56, 'BFPIaE-production'!D4-Demand_calcs!D6)</f>
        <v>3786080360877321</v>
      </c>
      <c r="E4" s="17">
        <f>MAX(VLOOKUP("zero_test", Keys!$B:$C, 2, FALSE), $B4*AEO_growth_calcs!E$56, 'BFPIaE-production'!E4-Demand_calcs!E6)</f>
        <v>3779874918846116.5</v>
      </c>
      <c r="F4" s="17">
        <f>MAX(VLOOKUP("zero_test", Keys!$B:$C, 2, FALSE), $B4*AEO_growth_calcs!F$56, 'BFPIaE-production'!F4-Demand_calcs!F6)</f>
        <v>3970202771172318</v>
      </c>
      <c r="G4" s="17">
        <f>MAX(VLOOKUP("zero_test", Keys!$B:$C, 2, FALSE), $B4*AEO_growth_calcs!G$56, 'BFPIaE-production'!G4-Demand_calcs!G6)</f>
        <v>4165527793684942</v>
      </c>
      <c r="H4" s="17">
        <f>MAX(VLOOKUP("zero_test", Keys!$B:$C, 2, FALSE), $B4*AEO_growth_calcs!H$56, 'BFPIaE-production'!H4-Demand_calcs!H6)</f>
        <v>4413148835897602.5</v>
      </c>
      <c r="I4" s="17">
        <f>MAX(VLOOKUP("zero_test", Keys!$B:$C, 2, FALSE), $B4*AEO_growth_calcs!I$56, 'BFPIaE-production'!I4-Demand_calcs!I6)</f>
        <v>4630087524750961</v>
      </c>
      <c r="J4" s="17">
        <f>MAX(VLOOKUP("zero_test", Keys!$B:$C, 2, FALSE), $B4*AEO_growth_calcs!J$56, 'BFPIaE-production'!J4-Demand_calcs!J6)</f>
        <v>4881028414797502</v>
      </c>
      <c r="K4" s="17">
        <f>MAX(VLOOKUP("zero_test", Keys!$B:$C, 2, FALSE), $B4*AEO_growth_calcs!K$56, 'BFPIaE-production'!K4-Demand_calcs!K6)</f>
        <v>5089516273272190</v>
      </c>
      <c r="L4" s="17">
        <f>MAX(VLOOKUP("zero_test", Keys!$B:$C, 2, FALSE), $B4*AEO_growth_calcs!L$56, 'BFPIaE-production'!L4-Demand_calcs!L6)</f>
        <v>5279544250122985</v>
      </c>
      <c r="M4" s="17">
        <f>MAX(VLOOKUP("zero_test", Keys!$B:$C, 2, FALSE), $B4*AEO_growth_calcs!M$56, 'BFPIaE-production'!M4-Demand_calcs!M6)</f>
        <v>5430987023231907</v>
      </c>
      <c r="N4" s="17">
        <f>MAX(VLOOKUP("zero_test", Keys!$B:$C, 2, FALSE), $B4*AEO_growth_calcs!N$56, 'BFPIaE-production'!N4-Demand_calcs!N6)</f>
        <v>5589778725798070</v>
      </c>
      <c r="O4" s="17">
        <f>MAX(VLOOKUP("zero_test", Keys!$B:$C, 2, FALSE), $B4*AEO_growth_calcs!O$56, 'BFPIaE-production'!O4-Demand_calcs!O6)</f>
        <v>5713124015565430</v>
      </c>
      <c r="P4" s="17">
        <f>MAX(VLOOKUP("zero_test", Keys!$B:$C, 2, FALSE), $B4*AEO_growth_calcs!P$56, 'BFPIaE-production'!P4-Demand_calcs!P6)</f>
        <v>5812602612307009</v>
      </c>
      <c r="Q4" s="17">
        <f>MAX(VLOOKUP("zero_test", Keys!$B:$C, 2, FALSE), $B4*AEO_growth_calcs!Q$56, 'BFPIaE-production'!Q4-Demand_calcs!Q6)</f>
        <v>5903305042069238</v>
      </c>
      <c r="R4" s="17">
        <f>MAX(VLOOKUP("zero_test", Keys!$B:$C, 2, FALSE), $B4*AEO_growth_calcs!R$56, 'BFPIaE-production'!R4-Demand_calcs!R6)</f>
        <v>6002893687452264</v>
      </c>
      <c r="S4" s="17">
        <f>MAX(VLOOKUP("zero_test", Keys!$B:$C, 2, FALSE), $B4*AEO_growth_calcs!S$56, 'BFPIaE-production'!S4-Demand_calcs!S6)</f>
        <v>6085693549733315</v>
      </c>
      <c r="T4" s="17">
        <f>MAX(VLOOKUP("zero_test", Keys!$B:$C, 2, FALSE), $B4*AEO_growth_calcs!T$56, 'BFPIaE-production'!T4-Demand_calcs!T6)</f>
        <v>6196938864067958</v>
      </c>
      <c r="U4" s="17">
        <f>MAX(VLOOKUP("zero_test", Keys!$B:$C, 2, FALSE), $B4*AEO_growth_calcs!U$56, 'BFPIaE-production'!U4-Demand_calcs!U6)</f>
        <v>6296111078602116</v>
      </c>
      <c r="V4" s="17">
        <f>MAX(VLOOKUP("zero_test", Keys!$B:$C, 2, FALSE), $B4*AEO_growth_calcs!V$56, 'BFPIaE-production'!V4-Demand_calcs!V6)</f>
        <v>6336082499164272</v>
      </c>
      <c r="W4" s="17">
        <f>MAX(VLOOKUP("zero_test", Keys!$B:$C, 2, FALSE), $B4*AEO_growth_calcs!W$56, 'BFPIaE-production'!W4-Demand_calcs!W6)</f>
        <v>6417014646456037</v>
      </c>
      <c r="X4" s="17">
        <f>MAX(VLOOKUP("zero_test", Keys!$B:$C, 2, FALSE), $B4*AEO_growth_calcs!X$56, 'BFPIaE-production'!X4-Demand_calcs!X6)</f>
        <v>6579519712692205</v>
      </c>
      <c r="Y4" s="17">
        <f>MAX(VLOOKUP("zero_test", Keys!$B:$C, 2, FALSE), $B4*AEO_growth_calcs!Y$56, 'BFPIaE-production'!Y4-Demand_calcs!Y6)</f>
        <v>6680867438930030</v>
      </c>
      <c r="Z4" s="17">
        <f>MAX(VLOOKUP("zero_test", Keys!$B:$C, 2, FALSE), $B4*AEO_growth_calcs!Z$56, 'BFPIaE-production'!Z4-Demand_calcs!Z6)</f>
        <v>6763680031773716</v>
      </c>
      <c r="AA4" s="17">
        <f>MAX(VLOOKUP("zero_test", Keys!$B:$C, 2, FALSE), $B4*AEO_growth_calcs!AA$56, 'BFPIaE-production'!AA4-Demand_calcs!AA6)</f>
        <v>6783807900004220</v>
      </c>
      <c r="AB4" s="17">
        <f>MAX(VLOOKUP("zero_test", Keys!$B:$C, 2, FALSE), $B4*AEO_growth_calcs!AB$56, 'BFPIaE-production'!AB4-Demand_calcs!AB6)</f>
        <v>6802979561530121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79212654284896.5</v>
      </c>
      <c r="D10" s="17">
        <f>MAX(VLOOKUP("zero_test", Keys!$B:$C, 2, FALSE), $B10*AEO_growth_calcs!D$62, 'BFPIaE-production'!D10-Demand_calcs!D12)</f>
        <v>72508127234537.25</v>
      </c>
      <c r="E10" s="17">
        <f>MAX(VLOOKUP("zero_test", Keys!$B:$C, 2, FALSE), $B10*AEO_growth_calcs!E$62, 'BFPIaE-production'!E10-Demand_calcs!E12)</f>
        <v>83299100483211.625</v>
      </c>
      <c r="F10" s="17">
        <f>MAX(VLOOKUP("zero_test", Keys!$B:$C, 2, FALSE), $B10*AEO_growth_calcs!F$62, 'BFPIaE-production'!F10-Demand_calcs!F12)</f>
        <v>96754507571995.375</v>
      </c>
      <c r="G10" s="17">
        <f>MAX(VLOOKUP("zero_test", Keys!$B:$C, 2, FALSE), $B10*AEO_growth_calcs!G$62, 'BFPIaE-production'!G10-Demand_calcs!G12)</f>
        <v>110154065455280.25</v>
      </c>
      <c r="H10" s="17">
        <f>MAX(VLOOKUP("zero_test", Keys!$B:$C, 2, FALSE), $B10*AEO_growth_calcs!H$62, 'BFPIaE-production'!H10-Demand_calcs!H12)</f>
        <v>122188130304713.25</v>
      </c>
      <c r="I10" s="17">
        <f>MAX(VLOOKUP("zero_test", Keys!$B:$C, 2, FALSE), $B10*AEO_growth_calcs!I$62, 'BFPIaE-production'!I10-Demand_calcs!I12)</f>
        <v>131443000076957.88</v>
      </c>
      <c r="J10" s="17">
        <f>MAX(VLOOKUP("zero_test", Keys!$B:$C, 2, FALSE), $B10*AEO_growth_calcs!J$62, 'BFPIaE-production'!J10-Demand_calcs!J12)</f>
        <v>146535305275473.88</v>
      </c>
      <c r="K10" s="17">
        <f>MAX(VLOOKUP("zero_test", Keys!$B:$C, 2, FALSE), $B10*AEO_growth_calcs!K$62, 'BFPIaE-production'!K10-Demand_calcs!K12)</f>
        <v>155405910813193.75</v>
      </c>
      <c r="L10" s="17">
        <f>MAX(VLOOKUP("zero_test", Keys!$B:$C, 2, FALSE), $B10*AEO_growth_calcs!L$62, 'BFPIaE-production'!L10-Demand_calcs!L12)</f>
        <v>163273162405898</v>
      </c>
      <c r="M10" s="17">
        <f>MAX(VLOOKUP("zero_test", Keys!$B:$C, 2, FALSE), $B10*AEO_growth_calcs!M$62, 'BFPIaE-production'!M10-Demand_calcs!M12)</f>
        <v>175723432915382.88</v>
      </c>
      <c r="N10" s="17">
        <f>MAX(VLOOKUP("zero_test", Keys!$B:$C, 2, FALSE), $B10*AEO_growth_calcs!N$62, 'BFPIaE-production'!N10-Demand_calcs!N12)</f>
        <v>184959440162915.13</v>
      </c>
      <c r="O10" s="17">
        <f>MAX(VLOOKUP("zero_test", Keys!$B:$C, 2, FALSE), $B10*AEO_growth_calcs!O$62, 'BFPIaE-production'!O10-Demand_calcs!O12)</f>
        <v>196444298205049.75</v>
      </c>
      <c r="P10" s="17">
        <f>MAX(VLOOKUP("zero_test", Keys!$B:$C, 2, FALSE), $B10*AEO_growth_calcs!P$62, 'BFPIaE-production'!P10-Demand_calcs!P12)</f>
        <v>211050572629778.13</v>
      </c>
      <c r="Q10" s="17">
        <f>MAX(VLOOKUP("zero_test", Keys!$B:$C, 2, FALSE), $B10*AEO_growth_calcs!Q$62, 'BFPIaE-production'!Q10-Demand_calcs!Q12)</f>
        <v>219065533130935.5</v>
      </c>
      <c r="R10" s="17">
        <f>MAX(VLOOKUP("zero_test", Keys!$B:$C, 2, FALSE), $B10*AEO_growth_calcs!R$62, 'BFPIaE-production'!R10-Demand_calcs!R12)</f>
        <v>236194300906099</v>
      </c>
      <c r="S10" s="17">
        <f>MAX(VLOOKUP("zero_test", Keys!$B:$C, 2, FALSE), $B10*AEO_growth_calcs!S$62, 'BFPIaE-production'!S10-Demand_calcs!S12)</f>
        <v>250714004981916.63</v>
      </c>
      <c r="T10" s="17">
        <f>MAX(VLOOKUP("zero_test", Keys!$B:$C, 2, FALSE), $B10*AEO_growth_calcs!T$62, 'BFPIaE-production'!T10-Demand_calcs!T12)</f>
        <v>263543137384469.13</v>
      </c>
      <c r="U10" s="17">
        <f>MAX(VLOOKUP("zero_test", Keys!$B:$C, 2, FALSE), $B10*AEO_growth_calcs!U$62, 'BFPIaE-production'!U10-Demand_calcs!U12)</f>
        <v>274767558281593.25</v>
      </c>
      <c r="V10" s="17">
        <f>MAX(VLOOKUP("zero_test", Keys!$B:$C, 2, FALSE), $B10*AEO_growth_calcs!V$62, 'BFPIaE-production'!V10-Demand_calcs!V12)</f>
        <v>284980531669235.88</v>
      </c>
      <c r="W10" s="17">
        <f>MAX(VLOOKUP("zero_test", Keys!$B:$C, 2, FALSE), $B10*AEO_growth_calcs!W$62, 'BFPIaE-production'!W10-Demand_calcs!W12)</f>
        <v>294769679036402.25</v>
      </c>
      <c r="X10" s="17">
        <f>MAX(VLOOKUP("zero_test", Keys!$B:$C, 2, FALSE), $B10*AEO_growth_calcs!X$62, 'BFPIaE-production'!X10-Demand_calcs!X12)</f>
        <v>300934460601343.5</v>
      </c>
      <c r="Y10" s="17">
        <f>MAX(VLOOKUP("zero_test", Keys!$B:$C, 2, FALSE), $B10*AEO_growth_calcs!Y$62, 'BFPIaE-production'!Y10-Demand_calcs!Y12)</f>
        <v>313990437258891.13</v>
      </c>
      <c r="Z10" s="17">
        <f>MAX(VLOOKUP("zero_test", Keys!$B:$C, 2, FALSE), $B10*AEO_growth_calcs!Z$62, 'BFPIaE-production'!Z10-Demand_calcs!Z12)</f>
        <v>322999181131470.5</v>
      </c>
      <c r="AA10" s="17">
        <f>MAX(VLOOKUP("zero_test", Keys!$B:$C, 2, FALSE), $B10*AEO_growth_calcs!AA$62, 'BFPIaE-production'!AA10-Demand_calcs!AA12)</f>
        <v>334744477896966.88</v>
      </c>
      <c r="AB10" s="17">
        <f>MAX(VLOOKUP("zero_test", Keys!$B:$C, 2, FALSE), $B10*AEO_growth_calcs!AB$62, 'BFPIaE-production'!AB10-Demand_calcs!AB12)</f>
        <v>341131002514881.25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38432326926189.813</v>
      </c>
      <c r="D11" s="17">
        <f>MAX(VLOOKUP("zero_test", Keys!$B:$C, 2, FALSE), $B11*AEO_growth_calcs!D$63, 'BFPIaE-production'!D11-Demand_calcs!D13)</f>
        <v>28711671811913.5</v>
      </c>
      <c r="E11" s="17">
        <f>MAX(VLOOKUP("zero_test", Keys!$B:$C, 2, FALSE), $B11*AEO_growth_calcs!E$63, 'BFPIaE-production'!E11-Demand_calcs!E13)</f>
        <v>28276264421826.563</v>
      </c>
      <c r="F11" s="17">
        <f>MAX(VLOOKUP("zero_test", Keys!$B:$C, 2, FALSE), $B11*AEO_growth_calcs!F$63, 'BFPIaE-production'!F11-Demand_calcs!F13)</f>
        <v>30729574735964.313</v>
      </c>
      <c r="G11" s="17">
        <f>MAX(VLOOKUP("zero_test", Keys!$B:$C, 2, FALSE), $B11*AEO_growth_calcs!G$63, 'BFPIaE-production'!G11-Demand_calcs!G13)</f>
        <v>33480122611174.063</v>
      </c>
      <c r="H11" s="17">
        <f>MAX(VLOOKUP("zero_test", Keys!$B:$C, 2, FALSE), $B11*AEO_growth_calcs!H$63, 'BFPIaE-production'!H11-Demand_calcs!H13)</f>
        <v>34663919578457.875</v>
      </c>
      <c r="I11" s="17">
        <f>MAX(VLOOKUP("zero_test", Keys!$B:$C, 2, FALSE), $B11*AEO_growth_calcs!I$63, 'BFPIaE-production'!I11-Demand_calcs!I13)</f>
        <v>35517191017494.063</v>
      </c>
      <c r="J11" s="17">
        <f>MAX(VLOOKUP("zero_test", Keys!$B:$C, 2, FALSE), $B11*AEO_growth_calcs!J$63, 'BFPIaE-production'!J11-Demand_calcs!J13)</f>
        <v>39762218189790.75</v>
      </c>
      <c r="K11" s="17">
        <f>MAX(VLOOKUP("zero_test", Keys!$B:$C, 2, FALSE), $B11*AEO_growth_calcs!K$63, 'BFPIaE-production'!K11-Demand_calcs!K13)</f>
        <v>40800331736038.188</v>
      </c>
      <c r="L11" s="17">
        <f>MAX(VLOOKUP("zero_test", Keys!$B:$C, 2, FALSE), $B11*AEO_growth_calcs!L$63, 'BFPIaE-production'!L11-Demand_calcs!L13)</f>
        <v>41259111173967.125</v>
      </c>
      <c r="M11" s="17">
        <f>MAX(VLOOKUP("zero_test", Keys!$B:$C, 2, FALSE), $B11*AEO_growth_calcs!M$63, 'BFPIaE-production'!M11-Demand_calcs!M13)</f>
        <v>44188749510762.125</v>
      </c>
      <c r="N11" s="17">
        <f>MAX(VLOOKUP("zero_test", Keys!$B:$C, 2, FALSE), $B11*AEO_growth_calcs!N$63, 'BFPIaE-production'!N11-Demand_calcs!N13)</f>
        <v>45613410489596.25</v>
      </c>
      <c r="O11" s="17">
        <f>MAX(VLOOKUP("zero_test", Keys!$B:$C, 2, FALSE), $B11*AEO_growth_calcs!O$63, 'BFPIaE-production'!O11-Demand_calcs!O13)</f>
        <v>48667163495769</v>
      </c>
      <c r="P11" s="17">
        <f>MAX(VLOOKUP("zero_test", Keys!$B:$C, 2, FALSE), $B11*AEO_growth_calcs!P$63, 'BFPIaE-production'!P11-Demand_calcs!P13)</f>
        <v>54363578974609.938</v>
      </c>
      <c r="Q11" s="17">
        <f>MAX(VLOOKUP("zero_test", Keys!$B:$C, 2, FALSE), $B11*AEO_growth_calcs!Q$63, 'BFPIaE-production'!Q11-Demand_calcs!Q13)</f>
        <v>54742301481161.375</v>
      </c>
      <c r="R11" s="17">
        <f>MAX(VLOOKUP("zero_test", Keys!$B:$C, 2, FALSE), $B11*AEO_growth_calcs!R$63, 'BFPIaE-production'!R11-Demand_calcs!R13)</f>
        <v>59818975482100.438</v>
      </c>
      <c r="S11" s="17">
        <f>MAX(VLOOKUP("zero_test", Keys!$B:$C, 2, FALSE), $B11*AEO_growth_calcs!S$63, 'BFPIaE-production'!S11-Demand_calcs!S13)</f>
        <v>63941397200463.813</v>
      </c>
      <c r="T11" s="17">
        <f>MAX(VLOOKUP("zero_test", Keys!$B:$C, 2, FALSE), $B11*AEO_growth_calcs!T$63, 'BFPIaE-production'!T11-Demand_calcs!T13)</f>
        <v>68299316281937.438</v>
      </c>
      <c r="U11" s="17">
        <f>MAX(VLOOKUP("zero_test", Keys!$B:$C, 2, FALSE), $B11*AEO_growth_calcs!U$63, 'BFPIaE-production'!U11-Demand_calcs!U13)</f>
        <v>71688481977871.563</v>
      </c>
      <c r="V11" s="17">
        <f>MAX(VLOOKUP("zero_test", Keys!$B:$C, 2, FALSE), $B11*AEO_growth_calcs!V$63, 'BFPIaE-production'!V11-Demand_calcs!V13)</f>
        <v>74754138585810.688</v>
      </c>
      <c r="W11" s="17">
        <f>MAX(VLOOKUP("zero_test", Keys!$B:$C, 2, FALSE), $B11*AEO_growth_calcs!W$63, 'BFPIaE-production'!W11-Demand_calcs!W13)</f>
        <v>76701329251338.063</v>
      </c>
      <c r="X11" s="17">
        <f>MAX(VLOOKUP("zero_test", Keys!$B:$C, 2, FALSE), $B11*AEO_growth_calcs!X$63, 'BFPIaE-production'!X11-Demand_calcs!X13)</f>
        <v>76381704081423.875</v>
      </c>
      <c r="Y11" s="17">
        <f>MAX(VLOOKUP("zero_test", Keys!$B:$C, 2, FALSE), $B11*AEO_growth_calcs!Y$63, 'BFPIaE-production'!Y11-Demand_calcs!Y13)</f>
        <v>79923588500498.563</v>
      </c>
      <c r="Z11" s="17">
        <f>MAX(VLOOKUP("zero_test", Keys!$B:$C, 2, FALSE), $B11*AEO_growth_calcs!Z$63, 'BFPIaE-production'!Z11-Demand_calcs!Z13)</f>
        <v>81557186307566.25</v>
      </c>
      <c r="AA11" s="17">
        <f>MAX(VLOOKUP("zero_test", Keys!$B:$C, 2, FALSE), $B11*AEO_growth_calcs!AA$63, 'BFPIaE-production'!AA11-Demand_calcs!AA13)</f>
        <v>85055133156376.063</v>
      </c>
      <c r="AB11" s="17">
        <f>MAX(VLOOKUP("zero_test", Keys!$B:$C, 2, FALSE), $B11*AEO_growth_calcs!AB$63, 'BFPIaE-production'!AB11-Demand_calcs!AB13)</f>
        <v>85669492270914.75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25226033362107.281</v>
      </c>
      <c r="D12" s="17">
        <f>MAX(VLOOKUP("zero_test", Keys!$B:$C, 2, FALSE), $B12*AEO_growth_calcs!D$64, 'BFPIaE-production'!D12-Demand_calcs!D14)</f>
        <v>25912871874982.773</v>
      </c>
      <c r="E12" s="17">
        <f>MAX(VLOOKUP("zero_test", Keys!$B:$C, 2, FALSE), $B12*AEO_growth_calcs!E$64, 'BFPIaE-production'!E12-Demand_calcs!E14)</f>
        <v>25972667772645.172</v>
      </c>
      <c r="F12" s="17">
        <f>MAX(VLOOKUP("zero_test", Keys!$B:$C, 2, FALSE), $B12*AEO_growth_calcs!F$64, 'BFPIaE-production'!F12-Demand_calcs!F14)</f>
        <v>26816841668478.891</v>
      </c>
      <c r="G12" s="17">
        <f>MAX(VLOOKUP("zero_test", Keys!$B:$C, 2, FALSE), $B12*AEO_growth_calcs!G$64, 'BFPIaE-production'!G12-Demand_calcs!G14)</f>
        <v>27182895686025.273</v>
      </c>
      <c r="H12" s="17">
        <f>MAX(VLOOKUP("zero_test", Keys!$B:$C, 2, FALSE), $B12*AEO_growth_calcs!H$64, 'BFPIaE-production'!H12-Demand_calcs!H14)</f>
        <v>27892067864468.695</v>
      </c>
      <c r="I12" s="17">
        <f>MAX(VLOOKUP("zero_test", Keys!$B:$C, 2, FALSE), $B12*AEO_growth_calcs!I$64, 'BFPIaE-production'!I12-Demand_calcs!I14)</f>
        <v>28363799660673.406</v>
      </c>
      <c r="J12" s="17">
        <f>MAX(VLOOKUP("zero_test", Keys!$B:$C, 2, FALSE), $B12*AEO_growth_calcs!J$64, 'BFPIaE-production'!J12-Demand_calcs!J14)</f>
        <v>28951133353748.781</v>
      </c>
      <c r="K12" s="17">
        <f>MAX(VLOOKUP("zero_test", Keys!$B:$C, 2, FALSE), $B12*AEO_growth_calcs!K$64, 'BFPIaE-production'!K12-Demand_calcs!K14)</f>
        <v>29553642127709.406</v>
      </c>
      <c r="L12" s="17">
        <f>MAX(VLOOKUP("zero_test", Keys!$B:$C, 2, FALSE), $B12*AEO_growth_calcs!L$64, 'BFPIaE-production'!L12-Demand_calcs!L14)</f>
        <v>30402964669305.242</v>
      </c>
      <c r="M12" s="17">
        <f>MAX(VLOOKUP("zero_test", Keys!$B:$C, 2, FALSE), $B12*AEO_growth_calcs!M$64, 'BFPIaE-production'!M12-Demand_calcs!M14)</f>
        <v>31260938676570.164</v>
      </c>
      <c r="N12" s="17">
        <f>MAX(VLOOKUP("zero_test", Keys!$B:$C, 2, FALSE), $B12*AEO_growth_calcs!N$64, 'BFPIaE-production'!N12-Demand_calcs!N14)</f>
        <v>32392723220849.57</v>
      </c>
      <c r="O12" s="17">
        <f>MAX(VLOOKUP("zero_test", Keys!$B:$C, 2, FALSE), $B12*AEO_growth_calcs!O$64, 'BFPIaE-production'!O12-Demand_calcs!O14)</f>
        <v>33108788348353.563</v>
      </c>
      <c r="P12" s="17">
        <f>MAX(VLOOKUP("zero_test", Keys!$B:$C, 2, FALSE), $B12*AEO_growth_calcs!P$64, 'BFPIaE-production'!P12-Demand_calcs!P14)</f>
        <v>33920722432076.297</v>
      </c>
      <c r="Q12" s="17">
        <f>MAX(VLOOKUP("zero_test", Keys!$B:$C, 2, FALSE), $B12*AEO_growth_calcs!Q$64, 'BFPIaE-production'!Q12-Demand_calcs!Q14)</f>
        <v>34777060152458.016</v>
      </c>
      <c r="R12" s="17">
        <f>MAX(VLOOKUP("zero_test", Keys!$B:$C, 2, FALSE), $B12*AEO_growth_calcs!R$64, 'BFPIaE-production'!R12-Demand_calcs!R14)</f>
        <v>35765365978746.922</v>
      </c>
      <c r="S12" s="17">
        <f>MAX(VLOOKUP("zero_test", Keys!$B:$C, 2, FALSE), $B12*AEO_growth_calcs!S$64, 'BFPIaE-production'!S12-Demand_calcs!S14)</f>
        <v>36798769171591.391</v>
      </c>
      <c r="T12" s="17">
        <f>MAX(VLOOKUP("zero_test", Keys!$B:$C, 2, FALSE), $B12*AEO_growth_calcs!T$64, 'BFPIaE-production'!T12-Demand_calcs!T14)</f>
        <v>38132344710770.898</v>
      </c>
      <c r="U12" s="17">
        <f>MAX(VLOOKUP("zero_test", Keys!$B:$C, 2, FALSE), $B12*AEO_growth_calcs!U$64, 'BFPIaE-production'!U12-Demand_calcs!U14)</f>
        <v>39136023757741.578</v>
      </c>
      <c r="V12" s="17">
        <f>MAX(VLOOKUP("zero_test", Keys!$B:$C, 2, FALSE), $B12*AEO_growth_calcs!V$64, 'BFPIaE-production'!V12-Demand_calcs!V14)</f>
        <v>40084239488367.133</v>
      </c>
      <c r="W12" s="17">
        <f>MAX(VLOOKUP("zero_test", Keys!$B:$C, 2, FALSE), $B12*AEO_growth_calcs!W$64, 'BFPIaE-production'!W12-Demand_calcs!W14)</f>
        <v>40883848653669.531</v>
      </c>
      <c r="X12" s="17">
        <f>MAX(VLOOKUP("zero_test", Keys!$B:$C, 2, FALSE), $B12*AEO_growth_calcs!X$64, 'BFPIaE-production'!X12-Demand_calcs!X14)</f>
        <v>41614884981719.656</v>
      </c>
      <c r="Y12" s="17">
        <f>MAX(VLOOKUP("zero_test", Keys!$B:$C, 2, FALSE), $B12*AEO_growth_calcs!Y$64, 'BFPIaE-production'!Y12-Demand_calcs!Y14)</f>
        <v>42810496697777.711</v>
      </c>
      <c r="Z12" s="17">
        <f>MAX(VLOOKUP("zero_test", Keys!$B:$C, 2, FALSE), $B12*AEO_growth_calcs!Z$64, 'BFPIaE-production'!Z12-Demand_calcs!Z14)</f>
        <v>43885947381630.516</v>
      </c>
      <c r="AA12" s="17">
        <f>MAX(VLOOKUP("zero_test", Keys!$B:$C, 2, FALSE), $B12*AEO_growth_calcs!AA$64, 'BFPIaE-production'!AA12-Demand_calcs!AA14)</f>
        <v>44725446736798.516</v>
      </c>
      <c r="AB12" s="17">
        <f>MAX(VLOOKUP("zero_test", Keys!$B:$C, 2, FALSE), $B12*AEO_growth_calcs!AB$64, 'BFPIaE-production'!AB12-Demand_calcs!AB14)</f>
        <v>45635887285187.969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74253308517985.969</v>
      </c>
      <c r="D14" s="17">
        <f>MAX(VLOOKUP("zero_test", Keys!$B:$C, 2, FALSE), $B14*AEO_growth_calcs!D$66, 'BFPIaE-production'!D14-Demand_calcs!D16)</f>
        <v>70479594767744.984</v>
      </c>
      <c r="E14" s="17">
        <f>MAX(VLOOKUP("zero_test", Keys!$B:$C, 2, FALSE), $B14*AEO_growth_calcs!E$66, 'BFPIaE-production'!E14-Demand_calcs!E16)</f>
        <v>71132018024297.516</v>
      </c>
      <c r="F14" s="17">
        <f>MAX(VLOOKUP("zero_test", Keys!$B:$C, 2, FALSE), $B14*AEO_growth_calcs!F$66, 'BFPIaE-production'!F14-Demand_calcs!F16)</f>
        <v>72506957223393.75</v>
      </c>
      <c r="G14" s="17">
        <f>MAX(VLOOKUP("zero_test", Keys!$B:$C, 2, FALSE), $B14*AEO_growth_calcs!G$66, 'BFPIaE-production'!G14-Demand_calcs!G16)</f>
        <v>73655802303404.641</v>
      </c>
      <c r="H14" s="17">
        <f>MAX(VLOOKUP("zero_test", Keys!$B:$C, 2, FALSE), $B14*AEO_growth_calcs!H$66, 'BFPIaE-production'!H14-Demand_calcs!H16)</f>
        <v>74294733092478.969</v>
      </c>
      <c r="I14" s="17">
        <f>MAX(VLOOKUP("zero_test", Keys!$B:$C, 2, FALSE), $B14*AEO_growth_calcs!I$66, 'BFPIaE-production'!I14-Demand_calcs!I16)</f>
        <v>74246674405901.484</v>
      </c>
      <c r="J14" s="17">
        <f>MAX(VLOOKUP("zero_test", Keys!$B:$C, 2, FALSE), $B14*AEO_growth_calcs!J$66, 'BFPIaE-production'!J14-Demand_calcs!J16)</f>
        <v>75272738312578.125</v>
      </c>
      <c r="K14" s="17">
        <f>MAX(VLOOKUP("zero_test", Keys!$B:$C, 2, FALSE), $B14*AEO_growth_calcs!K$66, 'BFPIaE-production'!K14-Demand_calcs!K16)</f>
        <v>74659793988119.656</v>
      </c>
      <c r="L14" s="17">
        <f>MAX(VLOOKUP("zero_test", Keys!$B:$C, 2, FALSE), $B14*AEO_growth_calcs!L$66, 'BFPIaE-production'!L14-Demand_calcs!L16)</f>
        <v>73760531785677.984</v>
      </c>
      <c r="M14" s="17">
        <f>MAX(VLOOKUP("zero_test", Keys!$B:$C, 2, FALSE), $B14*AEO_growth_calcs!M$66, 'BFPIaE-production'!M14-Demand_calcs!M16)</f>
        <v>73490382446665.703</v>
      </c>
      <c r="N14" s="17">
        <f>MAX(VLOOKUP("zero_test", Keys!$B:$C, 2, FALSE), $B14*AEO_growth_calcs!N$66, 'BFPIaE-production'!N14-Demand_calcs!N16)</f>
        <v>72838731760295.188</v>
      </c>
      <c r="O14" s="17">
        <f>MAX(VLOOKUP("zero_test", Keys!$B:$C, 2, FALSE), $B14*AEO_growth_calcs!O$66, 'BFPIaE-production'!O14-Demand_calcs!O16)</f>
        <v>72662116719392.969</v>
      </c>
      <c r="P14" s="17">
        <f>MAX(VLOOKUP("zero_test", Keys!$B:$C, 2, FALSE), $B14*AEO_growth_calcs!P$66, 'BFPIaE-production'!P14-Demand_calcs!P16)</f>
        <v>73140900251604.203</v>
      </c>
      <c r="Q14" s="17">
        <f>MAX(VLOOKUP("zero_test", Keys!$B:$C, 2, FALSE), $B14*AEO_growth_calcs!Q$66, 'BFPIaE-production'!Q14-Demand_calcs!Q16)</f>
        <v>72177687228152.859</v>
      </c>
      <c r="R14" s="17">
        <f>MAX(VLOOKUP("zero_test", Keys!$B:$C, 2, FALSE), $B14*AEO_growth_calcs!R$66, 'BFPIaE-production'!R14-Demand_calcs!R16)</f>
        <v>73021401547576.031</v>
      </c>
      <c r="S14" s="17">
        <f>MAX(VLOOKUP("zero_test", Keys!$B:$C, 2, FALSE), $B14*AEO_growth_calcs!S$66, 'BFPIaE-production'!S14-Demand_calcs!S16)</f>
        <v>73276116147106.969</v>
      </c>
      <c r="T14" s="17">
        <f>MAX(VLOOKUP("zero_test", Keys!$B:$C, 2, FALSE), $B14*AEO_growth_calcs!T$66, 'BFPIaE-production'!T14-Demand_calcs!T16)</f>
        <v>73499708135450.156</v>
      </c>
      <c r="U14" s="17">
        <f>MAX(VLOOKUP("zero_test", Keys!$B:$C, 2, FALSE), $B14*AEO_growth_calcs!U$66, 'BFPIaE-production'!U14-Demand_calcs!U16)</f>
        <v>73283742471634.438</v>
      </c>
      <c r="V14" s="17">
        <f>MAX(VLOOKUP("zero_test", Keys!$B:$C, 2, FALSE), $B14*AEO_growth_calcs!V$66, 'BFPIaE-production'!V14-Demand_calcs!V16)</f>
        <v>72896905681249.609</v>
      </c>
      <c r="W14" s="17">
        <f>MAX(VLOOKUP("zero_test", Keys!$B:$C, 2, FALSE), $B14*AEO_growth_calcs!W$66, 'BFPIaE-production'!W14-Demand_calcs!W16)</f>
        <v>72442382920868.875</v>
      </c>
      <c r="X14" s="17">
        <f>MAX(VLOOKUP("zero_test", Keys!$B:$C, 2, FALSE), $B14*AEO_growth_calcs!X$66, 'BFPIaE-production'!X14-Demand_calcs!X16)</f>
        <v>71302615242361.594</v>
      </c>
      <c r="Y14" s="17">
        <f>MAX(VLOOKUP("zero_test", Keys!$B:$C, 2, FALSE), $B14*AEO_growth_calcs!Y$66, 'BFPIaE-production'!Y14-Demand_calcs!Y16)</f>
        <v>71738019769744.672</v>
      </c>
      <c r="Z14" s="17">
        <f>MAX(VLOOKUP("zero_test", Keys!$B:$C, 2, FALSE), $B14*AEO_growth_calcs!Z$66, 'BFPIaE-production'!Z14-Demand_calcs!Z16)</f>
        <v>71409056989430.125</v>
      </c>
      <c r="AA14" s="17">
        <f>MAX(VLOOKUP("zero_test", Keys!$B:$C, 2, FALSE), $B14*AEO_growth_calcs!AA$66, 'BFPIaE-production'!AA14-Demand_calcs!AA16)</f>
        <v>71786328092478.828</v>
      </c>
      <c r="AB14" s="17">
        <f>MAX(VLOOKUP("zero_test", Keys!$B:$C, 2, FALSE), $B14*AEO_growth_calcs!AB$66, 'BFPIaE-production'!AB14-Demand_calcs!AB16)</f>
        <v>71153083470875.922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220530760075808.44</v>
      </c>
      <c r="D20" s="17">
        <f>MAX(VLOOKUP("zero_test", Keys!$B:$C, 2, FALSE), $B20*AEO_growth_calcs!D$72, 'BFPIaE-production'!D20-Demand_calcs!D22)</f>
        <v>226652549033988.34</v>
      </c>
      <c r="E20" s="17">
        <f>MAX(VLOOKUP("zero_test", Keys!$B:$C, 2, FALSE), $B20*AEO_growth_calcs!E$72, 'BFPIaE-production'!E20-Demand_calcs!E22)</f>
        <v>254857765610352.69</v>
      </c>
      <c r="F20" s="17">
        <f>MAX(VLOOKUP("zero_test", Keys!$B:$C, 2, FALSE), $B20*AEO_growth_calcs!F$72, 'BFPIaE-production'!F20-Demand_calcs!F22)</f>
        <v>251900340554951.13</v>
      </c>
      <c r="G20" s="17">
        <f>MAX(VLOOKUP("zero_test", Keys!$B:$C, 2, FALSE), $B20*AEO_growth_calcs!G$72, 'BFPIaE-production'!G20-Demand_calcs!G22)</f>
        <v>253111600292659.44</v>
      </c>
      <c r="H20" s="17">
        <f>MAX(VLOOKUP("zero_test", Keys!$B:$C, 2, FALSE), $B20*AEO_growth_calcs!H$72, 'BFPIaE-production'!H20-Demand_calcs!H22)</f>
        <v>254931087787301.13</v>
      </c>
      <c r="I20" s="17">
        <f>MAX(VLOOKUP("zero_test", Keys!$B:$C, 2, FALSE), $B20*AEO_growth_calcs!I$72, 'BFPIaE-production'!I20-Demand_calcs!I22)</f>
        <v>269675994207359.25</v>
      </c>
      <c r="J20" s="17">
        <f>MAX(VLOOKUP("zero_test", Keys!$B:$C, 2, FALSE), $B20*AEO_growth_calcs!J$72, 'BFPIaE-production'!J20-Demand_calcs!J22)</f>
        <v>283691061005404.56</v>
      </c>
      <c r="K20" s="17">
        <f>MAX(VLOOKUP("zero_test", Keys!$B:$C, 2, FALSE), $B20*AEO_growth_calcs!K$72, 'BFPIaE-production'!K20-Demand_calcs!K22)</f>
        <v>297031069730739.5</v>
      </c>
      <c r="L20" s="17">
        <f>MAX(VLOOKUP("zero_test", Keys!$B:$C, 2, FALSE), $B20*AEO_growth_calcs!L$72, 'BFPIaE-production'!L20-Demand_calcs!L22)</f>
        <v>306493039268639.31</v>
      </c>
      <c r="M20" s="17">
        <f>MAX(VLOOKUP("zero_test", Keys!$B:$C, 2, FALSE), $B20*AEO_growth_calcs!M$72, 'BFPIaE-production'!M20-Demand_calcs!M22)</f>
        <v>313690525271720.56</v>
      </c>
      <c r="N20" s="17">
        <f>MAX(VLOOKUP("zero_test", Keys!$B:$C, 2, FALSE), $B20*AEO_growth_calcs!N$72, 'BFPIaE-production'!N20-Demand_calcs!N22)</f>
        <v>317684104815815.56</v>
      </c>
      <c r="O20" s="17">
        <f>MAX(VLOOKUP("zero_test", Keys!$B:$C, 2, FALSE), $B20*AEO_growth_calcs!O$72, 'BFPIaE-production'!O20-Demand_calcs!O22)</f>
        <v>323744342486091</v>
      </c>
      <c r="P20" s="17">
        <f>MAX(VLOOKUP("zero_test", Keys!$B:$C, 2, FALSE), $B20*AEO_growth_calcs!P$72, 'BFPIaE-production'!P20-Demand_calcs!P22)</f>
        <v>330206453383708.63</v>
      </c>
      <c r="Q20" s="17">
        <f>MAX(VLOOKUP("zero_test", Keys!$B:$C, 2, FALSE), $B20*AEO_growth_calcs!Q$72, 'BFPIaE-production'!Q20-Demand_calcs!Q22)</f>
        <v>335807519170213</v>
      </c>
      <c r="R20" s="17">
        <f>MAX(VLOOKUP("zero_test", Keys!$B:$C, 2, FALSE), $B20*AEO_growth_calcs!R$72, 'BFPIaE-production'!R20-Demand_calcs!R22)</f>
        <v>345077066832597.06</v>
      </c>
      <c r="S20" s="17">
        <f>MAX(VLOOKUP("zero_test", Keys!$B:$C, 2, FALSE), $B20*AEO_growth_calcs!S$72, 'BFPIaE-production'!S20-Demand_calcs!S22)</f>
        <v>353272227578816.81</v>
      </c>
      <c r="T20" s="17">
        <f>MAX(VLOOKUP("zero_test", Keys!$B:$C, 2, FALSE), $B20*AEO_growth_calcs!T$72, 'BFPIaE-production'!T20-Demand_calcs!T22)</f>
        <v>357712614764149.44</v>
      </c>
      <c r="U20" s="17">
        <f>MAX(VLOOKUP("zero_test", Keys!$B:$C, 2, FALSE), $B20*AEO_growth_calcs!U$72, 'BFPIaE-production'!U20-Demand_calcs!U22)</f>
        <v>359741858730879.94</v>
      </c>
      <c r="V20" s="17">
        <f>MAX(VLOOKUP("zero_test", Keys!$B:$C, 2, FALSE), $B20*AEO_growth_calcs!V$72, 'BFPIaE-production'!V20-Demand_calcs!V22)</f>
        <v>357930916872359.38</v>
      </c>
      <c r="W20" s="17">
        <f>MAX(VLOOKUP("zero_test", Keys!$B:$C, 2, FALSE), $B20*AEO_growth_calcs!W$72, 'BFPIaE-production'!W20-Demand_calcs!W22)</f>
        <v>353590389986702</v>
      </c>
      <c r="X20" s="17">
        <f>MAX(VLOOKUP("zero_test", Keys!$B:$C, 2, FALSE), $B20*AEO_growth_calcs!X$72, 'BFPIaE-production'!X20-Demand_calcs!X22)</f>
        <v>350041778393972.06</v>
      </c>
      <c r="Y20" s="17">
        <f>MAX(VLOOKUP("zero_test", Keys!$B:$C, 2, FALSE), $B20*AEO_growth_calcs!Y$72, 'BFPIaE-production'!Y20-Demand_calcs!Y22)</f>
        <v>350630622719997.56</v>
      </c>
      <c r="Z20" s="17">
        <f>MAX(VLOOKUP("zero_test", Keys!$B:$C, 2, FALSE), $B20*AEO_growth_calcs!Z$72, 'BFPIaE-production'!Z20-Demand_calcs!Z22)</f>
        <v>352964573004844</v>
      </c>
      <c r="AA20" s="17">
        <f>MAX(VLOOKUP("zero_test", Keys!$B:$C, 2, FALSE), $B20*AEO_growth_calcs!AA$72, 'BFPIaE-production'!AA20-Demand_calcs!AA22)</f>
        <v>354415200335076.31</v>
      </c>
      <c r="AB20" s="17">
        <f>MAX(VLOOKUP("zero_test", Keys!$B:$C, 2, FALSE), $B20*AEO_growth_calcs!AB$72, 'BFPIaE-production'!AB20-Demand_calcs!AB22)</f>
        <v>353380543900401.56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310521392500000</v>
      </c>
      <c r="C3" s="17">
        <f>MAX(VLOOKUP("zero_test", Keys!$B:$C, 2, FALSE), Demand_calcs!C5-'BFPIaE-production'!C3+'BFPIaE-exports'!C3)</f>
        <v>432752962000000</v>
      </c>
      <c r="D3" s="17">
        <f>MAX(VLOOKUP("zero_test", Keys!$B:$C, 2, FALSE), Demand_calcs!D5-'BFPIaE-production'!D3+'BFPIaE-exports'!D3)</f>
        <v>380937952216641.63</v>
      </c>
      <c r="E3" s="17">
        <f>MAX(VLOOKUP("zero_test", Keys!$B:$C, 2, FALSE), Demand_calcs!E5-'BFPIaE-production'!E3+'BFPIaE-exports'!E3)</f>
        <v>348646984848153.81</v>
      </c>
      <c r="F3" s="17">
        <f>MAX(VLOOKUP("zero_test", Keys!$B:$C, 2, FALSE), Demand_calcs!F5-'BFPIaE-production'!F3+'BFPIaE-exports'!F3)</f>
        <v>335308987217596.88</v>
      </c>
      <c r="G3" s="17">
        <f>MAX(VLOOKUP("zero_test", Keys!$B:$C, 2, FALSE), Demand_calcs!G5-'BFPIaE-production'!G3+'BFPIaE-exports'!G3)</f>
        <v>354916033528721.44</v>
      </c>
      <c r="H3" s="17">
        <f>MAX(VLOOKUP("zero_test", Keys!$B:$C, 2, FALSE), Demand_calcs!H5-'BFPIaE-production'!H3+'BFPIaE-exports'!H3)</f>
        <v>387509021901636.94</v>
      </c>
      <c r="I3" s="17">
        <f>MAX(VLOOKUP("zero_test", Keys!$B:$C, 2, FALSE), Demand_calcs!I5-'BFPIaE-production'!I3+'BFPIaE-exports'!I3)</f>
        <v>407042008508694.44</v>
      </c>
      <c r="J3" s="17">
        <f>MAX(VLOOKUP("zero_test", Keys!$B:$C, 2, FALSE), Demand_calcs!J5-'BFPIaE-production'!J3+'BFPIaE-exports'!J3)</f>
        <v>406038006648142.19</v>
      </c>
      <c r="K3" s="17">
        <f>MAX(VLOOKUP("zero_test", Keys!$B:$C, 2, FALSE), Demand_calcs!K5-'BFPIaE-production'!K3+'BFPIaE-exports'!K3)</f>
        <v>402789964893446.56</v>
      </c>
      <c r="L3" s="17">
        <f>MAX(VLOOKUP("zero_test", Keys!$B:$C, 2, FALSE), Demand_calcs!L5-'BFPIaE-production'!L3+'BFPIaE-exports'!L3)</f>
        <v>400542928677728.5</v>
      </c>
      <c r="M3" s="17">
        <f>MAX(VLOOKUP("zero_test", Keys!$B:$C, 2, FALSE), Demand_calcs!M5-'BFPIaE-production'!M3+'BFPIaE-exports'!M3)</f>
        <v>402688982275629.25</v>
      </c>
      <c r="N3" s="17">
        <f>MAX(VLOOKUP("zero_test", Keys!$B:$C, 2, FALSE), Demand_calcs!N5-'BFPIaE-production'!N3+'BFPIaE-exports'!N3)</f>
        <v>410983030918437.56</v>
      </c>
      <c r="O3" s="17">
        <f>MAX(VLOOKUP("zero_test", Keys!$B:$C, 2, FALSE), Demand_calcs!O5-'BFPIaE-production'!O3+'BFPIaE-exports'!O3)</f>
        <v>416070060006599.63</v>
      </c>
      <c r="P3" s="17">
        <f>MAX(VLOOKUP("zero_test", Keys!$B:$C, 2, FALSE), Demand_calcs!P5-'BFPIaE-production'!P3+'BFPIaE-exports'!P3)</f>
        <v>419207919432245.38</v>
      </c>
      <c r="Q3" s="17">
        <f>MAX(VLOOKUP("zero_test", Keys!$B:$C, 2, FALSE), Demand_calcs!Q5-'BFPIaE-production'!Q3+'BFPIaE-exports'!Q3)</f>
        <v>420389000086912.63</v>
      </c>
      <c r="R3" s="17">
        <f>MAX(VLOOKUP("zero_test", Keys!$B:$C, 2, FALSE), Demand_calcs!R5-'BFPIaE-production'!R3+'BFPIaE-exports'!R3)</f>
        <v>421944059728903.63</v>
      </c>
      <c r="S3" s="17">
        <f>MAX(VLOOKUP("zero_test", Keys!$B:$C, 2, FALSE), Demand_calcs!S5-'BFPIaE-production'!S3+'BFPIaE-exports'!S3)</f>
        <v>418110994189798.44</v>
      </c>
      <c r="T3" s="17">
        <f>MAX(VLOOKUP("zero_test", Keys!$B:$C, 2, FALSE), Demand_calcs!T5-'BFPIaE-production'!T3+'BFPIaE-exports'!T3)</f>
        <v>409791042790998</v>
      </c>
      <c r="U3" s="17">
        <f>MAX(VLOOKUP("zero_test", Keys!$B:$C, 2, FALSE), Demand_calcs!U5-'BFPIaE-production'!U3+'BFPIaE-exports'!U3)</f>
        <v>400564082441883.31</v>
      </c>
      <c r="V3" s="17">
        <f>MAX(VLOOKUP("zero_test", Keys!$B:$C, 2, FALSE), Demand_calcs!V5-'BFPIaE-production'!V3+'BFPIaE-exports'!V3)</f>
        <v>390465018967517.38</v>
      </c>
      <c r="W3" s="17">
        <f>MAX(VLOOKUP("zero_test", Keys!$B:$C, 2, FALSE), Demand_calcs!W5-'BFPIaE-production'!W3+'BFPIaE-exports'!W3)</f>
        <v>384142921990265.94</v>
      </c>
      <c r="X3" s="17">
        <f>MAX(VLOOKUP("zero_test", Keys!$B:$C, 2, FALSE), Demand_calcs!X5-'BFPIaE-production'!X3+'BFPIaE-exports'!X3)</f>
        <v>386625022066588.44</v>
      </c>
      <c r="Y3" s="17">
        <f>MAX(VLOOKUP("zero_test", Keys!$B:$C, 2, FALSE), Demand_calcs!Y5-'BFPIaE-production'!Y3+'BFPIaE-exports'!Y3)</f>
        <v>359725040491483.19</v>
      </c>
      <c r="Z3" s="17">
        <f>MAX(VLOOKUP("zero_test", Keys!$B:$C, 2, FALSE), Demand_calcs!Z5-'BFPIaE-production'!Z3+'BFPIaE-exports'!Z3)</f>
        <v>361833062851980.81</v>
      </c>
      <c r="AA3" s="17">
        <f>MAX(VLOOKUP("zero_test", Keys!$B:$C, 2, FALSE), Demand_calcs!AA5-'BFPIaE-production'!AA3+'BFPIaE-exports'!AA3)</f>
        <v>364434003271384.31</v>
      </c>
      <c r="AB3" s="17">
        <f>MAX(VLOOKUP("zero_test", Keys!$B:$C, 2, FALSE), Demand_calcs!AB5-'BFPIaE-production'!AB3+'BFPIaE-exports'!AB3)</f>
        <v>365033968702100.38</v>
      </c>
    </row>
    <row r="4" spans="1:28" x14ac:dyDescent="0.25">
      <c r="A4" s="4" t="s">
        <v>6611</v>
      </c>
      <c r="B4" s="17">
        <f>NG_calcs!B11</f>
        <v>3143392769000000</v>
      </c>
      <c r="C4" s="17">
        <f>MAX(VLOOKUP("zero_test", Keys!$B:$C, 2, FALSE), Demand_calcs!C6-'BFPIaE-production'!C4+'BFPIaE-exports'!C4)</f>
        <v>3055790251000000</v>
      </c>
      <c r="D4" s="17">
        <f>MAX(VLOOKUP("zero_test", Keys!$B:$C, 2, FALSE), Demand_calcs!D6-'BFPIaE-production'!D4+'BFPIaE-exports'!D4)</f>
        <v>3095095822243731</v>
      </c>
      <c r="E4" s="17">
        <f>MAX(VLOOKUP("zero_test", Keys!$B:$C, 2, FALSE), Demand_calcs!E6-'BFPIaE-production'!E4+'BFPIaE-exports'!E4)</f>
        <v>3136630854454956</v>
      </c>
      <c r="F4" s="17">
        <f>MAX(VLOOKUP("zero_test", Keys!$B:$C, 2, FALSE), Demand_calcs!F6-'BFPIaE-production'!F4+'BFPIaE-exports'!F4)</f>
        <v>3220441688018748</v>
      </c>
      <c r="G4" s="17">
        <f>MAX(VLOOKUP("zero_test", Keys!$B:$C, 2, FALSE), Demand_calcs!G6-'BFPIaE-production'!G4+'BFPIaE-exports'!G4)</f>
        <v>3316240536217639.5</v>
      </c>
      <c r="H4" s="17">
        <f>MAX(VLOOKUP("zero_test", Keys!$B:$C, 2, FALSE), Demand_calcs!H6-'BFPIaE-production'!H4+'BFPIaE-exports'!H4)</f>
        <v>3433483978697897</v>
      </c>
      <c r="I4" s="17">
        <f>MAX(VLOOKUP("zero_test", Keys!$B:$C, 2, FALSE), Demand_calcs!I6-'BFPIaE-production'!I4+'BFPIaE-exports'!I4)</f>
        <v>3516300127515088</v>
      </c>
      <c r="J4" s="17">
        <f>MAX(VLOOKUP("zero_test", Keys!$B:$C, 2, FALSE), Demand_calcs!J6-'BFPIaE-production'!J4+'BFPIaE-exports'!J4)</f>
        <v>3630443950528797.5</v>
      </c>
      <c r="K4" s="17">
        <f>MAX(VLOOKUP("zero_test", Keys!$B:$C, 2, FALSE), Demand_calcs!K6-'BFPIaE-production'!K4+'BFPIaE-exports'!K4)</f>
        <v>3730344453219419.5</v>
      </c>
      <c r="L4" s="17">
        <f>MAX(VLOOKUP("zero_test", Keys!$B:$C, 2, FALSE), Demand_calcs!L6-'BFPIaE-production'!L4+'BFPIaE-exports'!L4)</f>
        <v>3824406986539032</v>
      </c>
      <c r="M4" s="17">
        <f>MAX(VLOOKUP("zero_test", Keys!$B:$C, 2, FALSE), Demand_calcs!M6-'BFPIaE-production'!M4+'BFPIaE-exports'!M4)</f>
        <v>3900591030609554.5</v>
      </c>
      <c r="N4" s="17">
        <f>MAX(VLOOKUP("zero_test", Keys!$B:$C, 2, FALSE), Demand_calcs!N6-'BFPIaE-production'!N4+'BFPIaE-exports'!N4)</f>
        <v>3970229277928264</v>
      </c>
      <c r="O4" s="17">
        <f>MAX(VLOOKUP("zero_test", Keys!$B:$C, 2, FALSE), Demand_calcs!O6-'BFPIaE-production'!O4+'BFPIaE-exports'!O4)</f>
        <v>4024161952232963.5</v>
      </c>
      <c r="P4" s="17">
        <f>MAX(VLOOKUP("zero_test", Keys!$B:$C, 2, FALSE), Demand_calcs!P6-'BFPIaE-production'!P4+'BFPIaE-exports'!P4)</f>
        <v>4063473379556483</v>
      </c>
      <c r="Q4" s="17">
        <f>MAX(VLOOKUP("zero_test", Keys!$B:$C, 2, FALSE), Demand_calcs!Q6-'BFPIaE-production'!Q4+'BFPIaE-exports'!Q4)</f>
        <v>4100289967092293.5</v>
      </c>
      <c r="R4" s="17">
        <f>MAX(VLOOKUP("zero_test", Keys!$B:$C, 2, FALSE), Demand_calcs!R6-'BFPIaE-production'!R4+'BFPIaE-exports'!R4)</f>
        <v>4141738478184668</v>
      </c>
      <c r="S4" s="17">
        <f>MAX(VLOOKUP("zero_test", Keys!$B:$C, 2, FALSE), Demand_calcs!S6-'BFPIaE-production'!S4+'BFPIaE-exports'!S4)</f>
        <v>4178433991172422</v>
      </c>
      <c r="T4" s="17">
        <f>MAX(VLOOKUP("zero_test", Keys!$B:$C, 2, FALSE), Demand_calcs!T6-'BFPIaE-production'!T4+'BFPIaE-exports'!T4)</f>
        <v>4231709750624434.5</v>
      </c>
      <c r="U4" s="17">
        <f>MAX(VLOOKUP("zero_test", Keys!$B:$C, 2, FALSE), Demand_calcs!U6-'BFPIaE-production'!U4+'BFPIaE-exports'!U4)</f>
        <v>4281920093830551</v>
      </c>
      <c r="V4" s="17">
        <f>MAX(VLOOKUP("zero_test", Keys!$B:$C, 2, FALSE), Demand_calcs!V6-'BFPIaE-production'!V4+'BFPIaE-exports'!V4)</f>
        <v>4309161669114061</v>
      </c>
      <c r="W4" s="17">
        <f>MAX(VLOOKUP("zero_test", Keys!$B:$C, 2, FALSE), Demand_calcs!W6-'BFPIaE-production'!W4+'BFPIaE-exports'!W4)</f>
        <v>4355078089448909.5</v>
      </c>
      <c r="X4" s="17">
        <f>MAX(VLOOKUP("zero_test", Keys!$B:$C, 2, FALSE), Demand_calcs!X6-'BFPIaE-production'!X4+'BFPIaE-exports'!X4)</f>
        <v>4430035081112066</v>
      </c>
      <c r="Y4" s="17">
        <f>MAX(VLOOKUP("zero_test", Keys!$B:$C, 2, FALSE), Demand_calcs!Y6-'BFPIaE-production'!Y4+'BFPIaE-exports'!Y4)</f>
        <v>4484386206278322</v>
      </c>
      <c r="Z4" s="17">
        <f>MAX(VLOOKUP("zero_test", Keys!$B:$C, 2, FALSE), Demand_calcs!Z6-'BFPIaE-production'!Z4+'BFPIaE-exports'!Z4)</f>
        <v>4525977165974555</v>
      </c>
      <c r="AA4" s="17">
        <f>MAX(VLOOKUP("zero_test", Keys!$B:$C, 2, FALSE), Demand_calcs!AA6-'BFPIaE-production'!AA4+'BFPIaE-exports'!AA4)</f>
        <v>4539568775194329</v>
      </c>
      <c r="AB4" s="17">
        <f>MAX(VLOOKUP("zero_test", Keys!$B:$C, 2, FALSE), Demand_calcs!AB6-'BFPIaE-production'!AB4+'BFPIaE-exports'!AB4)</f>
        <v>4554631276088320</v>
      </c>
    </row>
    <row r="5" spans="1:28" x14ac:dyDescent="0.25">
      <c r="A5" s="4" t="s">
        <v>626</v>
      </c>
      <c r="B5" s="17">
        <f>Uranium_calcs!B6</f>
        <v>187420000000000</v>
      </c>
      <c r="C5" s="17">
        <f>MAX(VLOOKUP("zero_test", Keys!$B:$C, 2, FALSE), Demand_calcs!C7-'BFPIaE-production'!C5+'BFPIaE-exports'!C5)</f>
        <v>179006000000000</v>
      </c>
      <c r="D5" s="17">
        <f>MAX(VLOOKUP("zero_test", Keys!$B:$C, 2, FALSE), Demand_calcs!D7-'BFPIaE-production'!D5+'BFPIaE-exports'!D5)</f>
        <v>183207000000000</v>
      </c>
      <c r="E5" s="17">
        <f>MAX(VLOOKUP("zero_test", Keys!$B:$C, 2, FALSE), Demand_calcs!E7-'BFPIaE-production'!E5+'BFPIaE-exports'!E5)</f>
        <v>183207000000000</v>
      </c>
      <c r="F5" s="17">
        <f>MAX(VLOOKUP("zero_test", Keys!$B:$C, 2, FALSE), Demand_calcs!F7-'BFPIaE-production'!F5+'BFPIaE-exports'!F5)</f>
        <v>183207000000000</v>
      </c>
      <c r="G5" s="17">
        <f>MAX(VLOOKUP("zero_test", Keys!$B:$C, 2, FALSE), Demand_calcs!G7-'BFPIaE-production'!G5+'BFPIaE-exports'!G5)</f>
        <v>183207000000000</v>
      </c>
      <c r="H5" s="17">
        <f>MAX(VLOOKUP("zero_test", Keys!$B:$C, 2, FALSE), Demand_calcs!H7-'BFPIaE-production'!H5+'BFPIaE-exports'!H5)</f>
        <v>183207000000000</v>
      </c>
      <c r="I5" s="17">
        <f>MAX(VLOOKUP("zero_test", Keys!$B:$C, 2, FALSE), Demand_calcs!I7-'BFPIaE-production'!I5+'BFPIaE-exports'!I5)</f>
        <v>183207000000000</v>
      </c>
      <c r="J5" s="17">
        <f>MAX(VLOOKUP("zero_test", Keys!$B:$C, 2, FALSE), Demand_calcs!J7-'BFPIaE-production'!J5+'BFPIaE-exports'!J5)</f>
        <v>183207000000000</v>
      </c>
      <c r="K5" s="17">
        <f>MAX(VLOOKUP("zero_test", Keys!$B:$C, 2, FALSE), Demand_calcs!K7-'BFPIaE-production'!K5+'BFPIaE-exports'!K5)</f>
        <v>183207000000000</v>
      </c>
      <c r="L5" s="17">
        <f>MAX(VLOOKUP("zero_test", Keys!$B:$C, 2, FALSE), Demand_calcs!L7-'BFPIaE-production'!L5+'BFPIaE-exports'!L5)</f>
        <v>183207000000000</v>
      </c>
      <c r="M5" s="17">
        <f>MAX(VLOOKUP("zero_test", Keys!$B:$C, 2, FALSE), Demand_calcs!M7-'BFPIaE-production'!M5+'BFPIaE-exports'!M5)</f>
        <v>183207000000000</v>
      </c>
      <c r="N5" s="17">
        <f>MAX(VLOOKUP("zero_test", Keys!$B:$C, 2, FALSE), Demand_calcs!N7-'BFPIaE-production'!N5+'BFPIaE-exports'!N5)</f>
        <v>183207000000000</v>
      </c>
      <c r="O5" s="17">
        <f>MAX(VLOOKUP("zero_test", Keys!$B:$C, 2, FALSE), Demand_calcs!O7-'BFPIaE-production'!O5+'BFPIaE-exports'!O5)</f>
        <v>183207000000000</v>
      </c>
      <c r="P5" s="17">
        <f>MAX(VLOOKUP("zero_test", Keys!$B:$C, 2, FALSE), Demand_calcs!P7-'BFPIaE-production'!P5+'BFPIaE-exports'!P5)</f>
        <v>183207000000000</v>
      </c>
      <c r="Q5" s="17">
        <f>MAX(VLOOKUP("zero_test", Keys!$B:$C, 2, FALSE), Demand_calcs!Q7-'BFPIaE-production'!Q5+'BFPIaE-exports'!Q5)</f>
        <v>183207000000000</v>
      </c>
      <c r="R5" s="17">
        <f>MAX(VLOOKUP("zero_test", Keys!$B:$C, 2, FALSE), Demand_calcs!R7-'BFPIaE-production'!R5+'BFPIaE-exports'!R5)</f>
        <v>183207000000000</v>
      </c>
      <c r="S5" s="17">
        <f>MAX(VLOOKUP("zero_test", Keys!$B:$C, 2, FALSE), Demand_calcs!S7-'BFPIaE-production'!S5+'BFPIaE-exports'!S5)</f>
        <v>183207000000000</v>
      </c>
      <c r="T5" s="17">
        <f>MAX(VLOOKUP("zero_test", Keys!$B:$C, 2, FALSE), Demand_calcs!T7-'BFPIaE-production'!T5+'BFPIaE-exports'!T5)</f>
        <v>183207000000000</v>
      </c>
      <c r="U5" s="17">
        <f>MAX(VLOOKUP("zero_test", Keys!$B:$C, 2, FALSE), Demand_calcs!U7-'BFPIaE-production'!U5+'BFPIaE-exports'!U5)</f>
        <v>183207000000000</v>
      </c>
      <c r="V5" s="17">
        <f>MAX(VLOOKUP("zero_test", Keys!$B:$C, 2, FALSE), Demand_calcs!V7-'BFPIaE-production'!V5+'BFPIaE-exports'!V5)</f>
        <v>183207000000000</v>
      </c>
      <c r="W5" s="17">
        <f>MAX(VLOOKUP("zero_test", Keys!$B:$C, 2, FALSE), Demand_calcs!W7-'BFPIaE-production'!W5+'BFPIaE-exports'!W5)</f>
        <v>183207000000000</v>
      </c>
      <c r="X5" s="17">
        <f>MAX(VLOOKUP("zero_test", Keys!$B:$C, 2, FALSE), Demand_calcs!X7-'BFPIaE-production'!X5+'BFPIaE-exports'!X5)</f>
        <v>183207000000000</v>
      </c>
      <c r="Y5" s="17">
        <f>MAX(VLOOKUP("zero_test", Keys!$B:$C, 2, FALSE), Demand_calcs!Y7-'BFPIaE-production'!Y5+'BFPIaE-exports'!Y5)</f>
        <v>183207000000000</v>
      </c>
      <c r="Z5" s="17">
        <f>MAX(VLOOKUP("zero_test", Keys!$B:$C, 2, FALSE), Demand_calcs!Z7-'BFPIaE-production'!Z5+'BFPIaE-exports'!Z5)</f>
        <v>183207000000000</v>
      </c>
      <c r="AA5" s="17">
        <f>MAX(VLOOKUP("zero_test", Keys!$B:$C, 2, FALSE), Demand_calcs!AA7-'BFPIaE-production'!AA5+'BFPIaE-exports'!AA5)</f>
        <v>183207000000000</v>
      </c>
      <c r="AB5" s="17">
        <f>MAX(VLOOKUP("zero_test", Keys!$B:$C, 2, FALSE), Demand_calcs!AB7-'BFPIaE-production'!AB5+'BFPIaE-exports'!AB5)</f>
        <v>183207000000000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48127000000000</v>
      </c>
      <c r="D9" s="17">
        <f>MAX(VLOOKUP("zero_test", Keys!$B:$C, 2, FALSE), Demand_calcs!D11-'BFPIaE-production'!D9+'BFPIaE-exports'!D9)</f>
        <v>47027900000000</v>
      </c>
      <c r="E9" s="17">
        <f>MAX(VLOOKUP("zero_test", Keys!$B:$C, 2, FALSE), Demand_calcs!E11-'BFPIaE-production'!E9+'BFPIaE-exports'!E9)</f>
        <v>46302600000000</v>
      </c>
      <c r="F9" s="17">
        <f>MAX(VLOOKUP("zero_test", Keys!$B:$C, 2, FALSE), Demand_calcs!F11-'BFPIaE-production'!F9+'BFPIaE-exports'!F9)</f>
        <v>45947400000000</v>
      </c>
      <c r="G9" s="17">
        <f>MAX(VLOOKUP("zero_test", Keys!$B:$C, 2, FALSE), Demand_calcs!G11-'BFPIaE-production'!G9+'BFPIaE-exports'!G9)</f>
        <v>45665700000000</v>
      </c>
      <c r="H9" s="17">
        <f>MAX(VLOOKUP("zero_test", Keys!$B:$C, 2, FALSE), Demand_calcs!H11-'BFPIaE-production'!H9+'BFPIaE-exports'!H9)</f>
        <v>45216800000000</v>
      </c>
      <c r="I9" s="17">
        <f>MAX(VLOOKUP("zero_test", Keys!$B:$C, 2, FALSE), Demand_calcs!I11-'BFPIaE-production'!I9+'BFPIaE-exports'!I9)</f>
        <v>44530100000000</v>
      </c>
      <c r="J9" s="17">
        <f>MAX(VLOOKUP("zero_test", Keys!$B:$C, 2, FALSE), Demand_calcs!J11-'BFPIaE-production'!J9+'BFPIaE-exports'!J9)</f>
        <v>44027400000000</v>
      </c>
      <c r="K9" s="17">
        <f>MAX(VLOOKUP("zero_test", Keys!$B:$C, 2, FALSE), Demand_calcs!K11-'BFPIaE-production'!K9+'BFPIaE-exports'!K9)</f>
        <v>43685300000000</v>
      </c>
      <c r="L9" s="17">
        <f>MAX(VLOOKUP("zero_test", Keys!$B:$C, 2, FALSE), Demand_calcs!L11-'BFPIaE-production'!L9+'BFPIaE-exports'!L9)</f>
        <v>43363100000000</v>
      </c>
      <c r="M9" s="17">
        <f>MAX(VLOOKUP("zero_test", Keys!$B:$C, 2, FALSE), Demand_calcs!M11-'BFPIaE-production'!M9+'BFPIaE-exports'!M9)</f>
        <v>43074400000000</v>
      </c>
      <c r="N9" s="17">
        <f>MAX(VLOOKUP("zero_test", Keys!$B:$C, 2, FALSE), Demand_calcs!N11-'BFPIaE-production'!N9+'BFPIaE-exports'!N9)</f>
        <v>42778200000000</v>
      </c>
      <c r="O9" s="17">
        <f>MAX(VLOOKUP("zero_test", Keys!$B:$C, 2, FALSE), Demand_calcs!O11-'BFPIaE-production'!O9+'BFPIaE-exports'!O9)</f>
        <v>42532000000000</v>
      </c>
      <c r="P9" s="17">
        <f>MAX(VLOOKUP("zero_test", Keys!$B:$C, 2, FALSE), Demand_calcs!P11-'BFPIaE-production'!P9+'BFPIaE-exports'!P9)</f>
        <v>42331000000000</v>
      </c>
      <c r="Q9" s="17">
        <f>MAX(VLOOKUP("zero_test", Keys!$B:$C, 2, FALSE), Demand_calcs!Q11-'BFPIaE-production'!Q9+'BFPIaE-exports'!Q9)</f>
        <v>42104900000000</v>
      </c>
      <c r="R9" s="17">
        <f>MAX(VLOOKUP("zero_test", Keys!$B:$C, 2, FALSE), Demand_calcs!R11-'BFPIaE-production'!R9+'BFPIaE-exports'!R9)</f>
        <v>41892200000000</v>
      </c>
      <c r="S9" s="17">
        <f>MAX(VLOOKUP("zero_test", Keys!$B:$C, 2, FALSE), Demand_calcs!S11-'BFPIaE-production'!S9+'BFPIaE-exports'!S9)</f>
        <v>41680300000000</v>
      </c>
      <c r="T9" s="17">
        <f>MAX(VLOOKUP("zero_test", Keys!$B:$C, 2, FALSE), Demand_calcs!T11-'BFPIaE-production'!T9+'BFPIaE-exports'!T9)</f>
        <v>41548200000000</v>
      </c>
      <c r="U9" s="17">
        <f>MAX(VLOOKUP("zero_test", Keys!$B:$C, 2, FALSE), Demand_calcs!U11-'BFPIaE-production'!U9+'BFPIaE-exports'!U9)</f>
        <v>41423200000000</v>
      </c>
      <c r="V9" s="17">
        <f>MAX(VLOOKUP("zero_test", Keys!$B:$C, 2, FALSE), Demand_calcs!V11-'BFPIaE-production'!V9+'BFPIaE-exports'!V9)</f>
        <v>41376000000000</v>
      </c>
      <c r="W9" s="17">
        <f>MAX(VLOOKUP("zero_test", Keys!$B:$C, 2, FALSE), Demand_calcs!W11-'BFPIaE-production'!W9+'BFPIaE-exports'!W9)</f>
        <v>41377400000000</v>
      </c>
      <c r="X9" s="17">
        <f>MAX(VLOOKUP("zero_test", Keys!$B:$C, 2, FALSE), Demand_calcs!X11-'BFPIaE-production'!X9+'BFPIaE-exports'!X9)</f>
        <v>41465800000000</v>
      </c>
      <c r="Y9" s="17">
        <f>MAX(VLOOKUP("zero_test", Keys!$B:$C, 2, FALSE), Demand_calcs!Y11-'BFPIaE-production'!Y9+'BFPIaE-exports'!Y9)</f>
        <v>41497600000000</v>
      </c>
      <c r="Z9" s="17">
        <f>MAX(VLOOKUP("zero_test", Keys!$B:$C, 2, FALSE), Demand_calcs!Z11-'BFPIaE-production'!Z9+'BFPIaE-exports'!Z9)</f>
        <v>41574800000000</v>
      </c>
      <c r="AA9" s="17">
        <f>MAX(VLOOKUP("zero_test", Keys!$B:$C, 2, FALSE), Demand_calcs!AA11-'BFPIaE-production'!AA9+'BFPIaE-exports'!AA9)</f>
        <v>41721500000000</v>
      </c>
      <c r="AB9" s="17">
        <f>MAX(VLOOKUP("zero_test", Keys!$B:$C, 2, FALSE), Demand_calcs!AB11-'BFPIaE-production'!AB9+'BFPIaE-exports'!AB9)</f>
        <v>41828900000000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5734410000000</v>
      </c>
      <c r="D13" s="17">
        <f>MAX(VLOOKUP("zero_test", Keys!$B:$C, 2, FALSE), Demand_calcs!D15-'BFPIaE-production'!D13+'BFPIaE-exports'!D13)</f>
        <v>5770850000000</v>
      </c>
      <c r="E13" s="17">
        <f>MAX(VLOOKUP("zero_test", Keys!$B:$C, 2, FALSE), Demand_calcs!E15-'BFPIaE-production'!E13+'BFPIaE-exports'!E13)</f>
        <v>5818770000000</v>
      </c>
      <c r="F13" s="17">
        <f>MAX(VLOOKUP("zero_test", Keys!$B:$C, 2, FALSE), Demand_calcs!F15-'BFPIaE-production'!F13+'BFPIaE-exports'!F13)</f>
        <v>5853410000000</v>
      </c>
      <c r="G13" s="17">
        <f>MAX(VLOOKUP("zero_test", Keys!$B:$C, 2, FALSE), Demand_calcs!G15-'BFPIaE-production'!G13+'BFPIaE-exports'!G13)</f>
        <v>5870030000000</v>
      </c>
      <c r="H13" s="17">
        <f>MAX(VLOOKUP("zero_test", Keys!$B:$C, 2, FALSE), Demand_calcs!H15-'BFPIaE-production'!H13+'BFPIaE-exports'!H13)</f>
        <v>5893090000000</v>
      </c>
      <c r="I13" s="17">
        <f>MAX(VLOOKUP("zero_test", Keys!$B:$C, 2, FALSE), Demand_calcs!I15-'BFPIaE-production'!I13+'BFPIaE-exports'!I13)</f>
        <v>5874590000000</v>
      </c>
      <c r="J13" s="17">
        <f>MAX(VLOOKUP("zero_test", Keys!$B:$C, 2, FALSE), Demand_calcs!J15-'BFPIaE-production'!J13+'BFPIaE-exports'!J13)</f>
        <v>5847520000000</v>
      </c>
      <c r="K13" s="17">
        <f>MAX(VLOOKUP("zero_test", Keys!$B:$C, 2, FALSE), Demand_calcs!K15-'BFPIaE-production'!K13+'BFPIaE-exports'!K13)</f>
        <v>5803800000000</v>
      </c>
      <c r="L13" s="17">
        <f>MAX(VLOOKUP("zero_test", Keys!$B:$C, 2, FALSE), Demand_calcs!L15-'BFPIaE-production'!L13+'BFPIaE-exports'!L13)</f>
        <v>5762090000000</v>
      </c>
      <c r="M13" s="17">
        <f>MAX(VLOOKUP("zero_test", Keys!$B:$C, 2, FALSE), Demand_calcs!M15-'BFPIaE-production'!M13+'BFPIaE-exports'!M13)</f>
        <v>5715340000000</v>
      </c>
      <c r="N13" s="17">
        <f>MAX(VLOOKUP("zero_test", Keys!$B:$C, 2, FALSE), Demand_calcs!N15-'BFPIaE-production'!N13+'BFPIaE-exports'!N13)</f>
        <v>5661020000000</v>
      </c>
      <c r="O13" s="17">
        <f>MAX(VLOOKUP("zero_test", Keys!$B:$C, 2, FALSE), Demand_calcs!O15-'BFPIaE-production'!O13+'BFPIaE-exports'!O13)</f>
        <v>5595650000000</v>
      </c>
      <c r="P13" s="17">
        <f>MAX(VLOOKUP("zero_test", Keys!$B:$C, 2, FALSE), Demand_calcs!P15-'BFPIaE-production'!P13+'BFPIaE-exports'!P13)</f>
        <v>5522940000000</v>
      </c>
      <c r="Q13" s="17">
        <f>MAX(VLOOKUP("zero_test", Keys!$B:$C, 2, FALSE), Demand_calcs!Q15-'BFPIaE-production'!Q13+'BFPIaE-exports'!Q13)</f>
        <v>5445320000000</v>
      </c>
      <c r="R13" s="17">
        <f>MAX(VLOOKUP("zero_test", Keys!$B:$C, 2, FALSE), Demand_calcs!R15-'BFPIaE-production'!R13+'BFPIaE-exports'!R13)</f>
        <v>5375540000000</v>
      </c>
      <c r="S13" s="17">
        <f>MAX(VLOOKUP("zero_test", Keys!$B:$C, 2, FALSE), Demand_calcs!S15-'BFPIaE-production'!S13+'BFPIaE-exports'!S13)</f>
        <v>5301450000000</v>
      </c>
      <c r="T13" s="17">
        <f>MAX(VLOOKUP("zero_test", Keys!$B:$C, 2, FALSE), Demand_calcs!T15-'BFPIaE-production'!T13+'BFPIaE-exports'!T13)</f>
        <v>5204990000000</v>
      </c>
      <c r="U13" s="17">
        <f>MAX(VLOOKUP("zero_test", Keys!$B:$C, 2, FALSE), Demand_calcs!U15-'BFPIaE-production'!U13+'BFPIaE-exports'!U13)</f>
        <v>5104180000000</v>
      </c>
      <c r="V13" s="17">
        <f>MAX(VLOOKUP("zero_test", Keys!$B:$C, 2, FALSE), Demand_calcs!V15-'BFPIaE-production'!V13+'BFPIaE-exports'!V13)</f>
        <v>5005530000000</v>
      </c>
      <c r="W13" s="17">
        <f>MAX(VLOOKUP("zero_test", Keys!$B:$C, 2, FALSE), Demand_calcs!W15-'BFPIaE-production'!W13+'BFPIaE-exports'!W13)</f>
        <v>4925980000000</v>
      </c>
      <c r="X13" s="17">
        <f>MAX(VLOOKUP("zero_test", Keys!$B:$C, 2, FALSE), Demand_calcs!X15-'BFPIaE-production'!X13+'BFPIaE-exports'!X13)</f>
        <v>4850410000000</v>
      </c>
      <c r="Y13" s="17">
        <f>MAX(VLOOKUP("zero_test", Keys!$B:$C, 2, FALSE), Demand_calcs!Y15-'BFPIaE-production'!Y13+'BFPIaE-exports'!Y13)</f>
        <v>4779320000000</v>
      </c>
      <c r="Z13" s="17">
        <f>MAX(VLOOKUP("zero_test", Keys!$B:$C, 2, FALSE), Demand_calcs!Z15-'BFPIaE-production'!Z13+'BFPIaE-exports'!Z13)</f>
        <v>4703830000000</v>
      </c>
      <c r="AA13" s="17">
        <f>MAX(VLOOKUP("zero_test", Keys!$B:$C, 2, FALSE), Demand_calcs!AA15-'BFPIaE-production'!AA13+'BFPIaE-exports'!AA13)</f>
        <v>4630800000000</v>
      </c>
      <c r="AB13" s="17">
        <f>MAX(VLOOKUP("zero_test", Keys!$B:$C, 2, FALSE), Demand_calcs!AB15-'BFPIaE-production'!AB13+'BFPIaE-exports'!AB13)</f>
        <v>4559810000000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1029619600000000</v>
      </c>
      <c r="D18" s="17">
        <f>MAX(VLOOKUP("zero_test", Keys!$B:$C, 2, FALSE), Demand_calcs!D20-'BFPIaE-production'!D18+'BFPIaE-exports'!D18)</f>
        <v>1048999597134344.3</v>
      </c>
      <c r="E18" s="17">
        <f>MAX(VLOOKUP("zero_test", Keys!$B:$C, 2, FALSE), Demand_calcs!E20-'BFPIaE-production'!E18+'BFPIaE-exports'!E18)</f>
        <v>1015250398760511.1</v>
      </c>
      <c r="F18" s="17">
        <f>MAX(VLOOKUP("zero_test", Keys!$B:$C, 2, FALSE), Demand_calcs!F20-'BFPIaE-production'!F18+'BFPIaE-exports'!F18)</f>
        <v>1012799590883930.4</v>
      </c>
      <c r="G18" s="17">
        <f>MAX(VLOOKUP("zero_test", Keys!$B:$C, 2, FALSE), Demand_calcs!G20-'BFPIaE-production'!G18+'BFPIaE-exports'!G18)</f>
        <v>1008399686398728.8</v>
      </c>
      <c r="H18" s="17">
        <f>MAX(VLOOKUP("zero_test", Keys!$B:$C, 2, FALSE), Demand_calcs!H20-'BFPIaE-production'!H18+'BFPIaE-exports'!H18)</f>
        <v>960413383081507</v>
      </c>
      <c r="I18" s="17">
        <f>MAX(VLOOKUP("zero_test", Keys!$B:$C, 2, FALSE), Demand_calcs!I20-'BFPIaE-production'!I18+'BFPIaE-exports'!I18)</f>
        <v>886524710903352.5</v>
      </c>
      <c r="J18" s="17">
        <f>MAX(VLOOKUP("zero_test", Keys!$B:$C, 2, FALSE), Demand_calcs!J20-'BFPIaE-production'!J18+'BFPIaE-exports'!J18)</f>
        <v>866524769561897</v>
      </c>
      <c r="K18" s="17">
        <f>MAX(VLOOKUP("zero_test", Keys!$B:$C, 2, FALSE), Demand_calcs!K20-'BFPIaE-production'!K18+'BFPIaE-exports'!K18)</f>
        <v>860949556383941.25</v>
      </c>
      <c r="L18" s="17">
        <f>MAX(VLOOKUP("zero_test", Keys!$B:$C, 2, FALSE), Demand_calcs!L20-'BFPIaE-production'!L18+'BFPIaE-exports'!L18)</f>
        <v>862452268858725.5</v>
      </c>
      <c r="M18" s="17">
        <f>MAX(VLOOKUP("zero_test", Keys!$B:$C, 2, FALSE), Demand_calcs!M20-'BFPIaE-production'!M18+'BFPIaE-exports'!M18)</f>
        <v>855187909426383.13</v>
      </c>
      <c r="N18" s="17">
        <f>MAX(VLOOKUP("zero_test", Keys!$B:$C, 2, FALSE), Demand_calcs!N20-'BFPIaE-production'!N18+'BFPIaE-exports'!N18)</f>
        <v>844014998594539.5</v>
      </c>
      <c r="O18" s="17">
        <f>MAX(VLOOKUP("zero_test", Keys!$B:$C, 2, FALSE), Demand_calcs!O20-'BFPIaE-production'!O18+'BFPIaE-exports'!O18)</f>
        <v>827994809493036.5</v>
      </c>
      <c r="P18" s="17">
        <f>MAX(VLOOKUP("zero_test", Keys!$B:$C, 2, FALSE), Demand_calcs!P20-'BFPIaE-production'!P18+'BFPIaE-exports'!P18)</f>
        <v>807801876399832.25</v>
      </c>
      <c r="Q18" s="17">
        <f>MAX(VLOOKUP("zero_test", Keys!$B:$C, 2, FALSE), Demand_calcs!Q20-'BFPIaE-production'!Q18+'BFPIaE-exports'!Q18)</f>
        <v>792504001087642.5</v>
      </c>
      <c r="R18" s="17">
        <f>MAX(VLOOKUP("zero_test", Keys!$B:$C, 2, FALSE), Demand_calcs!R20-'BFPIaE-production'!R18+'BFPIaE-exports'!R18)</f>
        <v>777207062628616.75</v>
      </c>
      <c r="S18" s="17">
        <f>MAX(VLOOKUP("zero_test", Keys!$B:$C, 2, FALSE), Demand_calcs!S20-'BFPIaE-production'!S18+'BFPIaE-exports'!S18)</f>
        <v>759676666227018.88</v>
      </c>
      <c r="T18" s="17">
        <f>MAX(VLOOKUP("zero_test", Keys!$B:$C, 2, FALSE), Demand_calcs!T20-'BFPIaE-production'!T18+'BFPIaE-exports'!T18)</f>
        <v>758234849207883.63</v>
      </c>
      <c r="U18" s="17">
        <f>MAX(VLOOKUP("zero_test", Keys!$B:$C, 2, FALSE), Demand_calcs!U20-'BFPIaE-production'!U18+'BFPIaE-exports'!U18)</f>
        <v>755723145875653.75</v>
      </c>
      <c r="V18" s="17">
        <f>MAX(VLOOKUP("zero_test", Keys!$B:$C, 2, FALSE), Demand_calcs!V20-'BFPIaE-production'!V18+'BFPIaE-exports'!V18)</f>
        <v>754629838233463.5</v>
      </c>
      <c r="W18" s="17">
        <f>MAX(VLOOKUP("zero_test", Keys!$B:$C, 2, FALSE), Demand_calcs!W20-'BFPIaE-production'!W18+'BFPIaE-exports'!W18)</f>
        <v>756399553859939.25</v>
      </c>
      <c r="X18" s="17">
        <f>MAX(VLOOKUP("zero_test", Keys!$B:$C, 2, FALSE), Demand_calcs!X20-'BFPIaE-production'!X18+'BFPIaE-exports'!X18)</f>
        <v>749525862196914.5</v>
      </c>
      <c r="Y18" s="17">
        <f>MAX(VLOOKUP("zero_test", Keys!$B:$C, 2, FALSE), Demand_calcs!Y20-'BFPIaE-production'!Y18+'BFPIaE-exports'!Y18)</f>
        <v>736636636368933.13</v>
      </c>
      <c r="Z18" s="17">
        <f>MAX(VLOOKUP("zero_test", Keys!$B:$C, 2, FALSE), Demand_calcs!Z20-'BFPIaE-production'!Z18+'BFPIaE-exports'!Z18)</f>
        <v>713436404619832.5</v>
      </c>
      <c r="AA18" s="17">
        <f>MAX(VLOOKUP("zero_test", Keys!$B:$C, 2, FALSE), Demand_calcs!AA20-'BFPIaE-production'!AA18+'BFPIaE-exports'!AA18)</f>
        <v>697075200966695.13</v>
      </c>
      <c r="AB18" s="17">
        <f>MAX(VLOOKUP("zero_test", Keys!$B:$C, 2, FALSE), Demand_calcs!AB20-'BFPIaE-production'!AB18+'BFPIaE-exports'!AB18)</f>
        <v>683870255622503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7044058476780.3672</v>
      </c>
      <c r="D19" s="17">
        <f>MAX(VLOOKUP("zero_test", Keys!$B:$C, 2, FALSE), Demand_calcs!D21-'BFPIaE-production'!D19+'BFPIaE-exports'!D19)</f>
        <v>8272494696449.5625</v>
      </c>
      <c r="E19" s="17">
        <f>MAX(VLOOKUP("zero_test", Keys!$B:$C, 2, FALSE), Demand_calcs!E21-'BFPIaE-production'!E19+'BFPIaE-exports'!E19)</f>
        <v>8411975335200.6992</v>
      </c>
      <c r="F19" s="17">
        <f>MAX(VLOOKUP("zero_test", Keys!$B:$C, 2, FALSE), Demand_calcs!F21-'BFPIaE-production'!F19+'BFPIaE-exports'!F19)</f>
        <v>8523655874358.1563</v>
      </c>
      <c r="G19" s="17">
        <f>MAX(VLOOKUP("zero_test", Keys!$B:$C, 2, FALSE), Demand_calcs!G21-'BFPIaE-production'!G19+'BFPIaE-exports'!G19)</f>
        <v>8887768488474.4805</v>
      </c>
      <c r="H19" s="17">
        <f>MAX(VLOOKUP("zero_test", Keys!$B:$C, 2, FALSE), Demand_calcs!H21-'BFPIaE-production'!H19+'BFPIaE-exports'!H19)</f>
        <v>9338247128857.5781</v>
      </c>
      <c r="I19" s="17">
        <f>MAX(VLOOKUP("zero_test", Keys!$B:$C, 2, FALSE), Demand_calcs!I21-'BFPIaE-production'!I19+'BFPIaE-exports'!I19)</f>
        <v>9903309061364.8906</v>
      </c>
      <c r="J19" s="17">
        <f>MAX(VLOOKUP("zero_test", Keys!$B:$C, 2, FALSE), Demand_calcs!J21-'BFPIaE-production'!J19+'BFPIaE-exports'!J19)</f>
        <v>10205553502740.457</v>
      </c>
      <c r="K19" s="17">
        <f>MAX(VLOOKUP("zero_test", Keys!$B:$C, 2, FALSE), Demand_calcs!K21-'BFPIaE-production'!K19+'BFPIaE-exports'!K19)</f>
        <v>10706450210872.105</v>
      </c>
      <c r="L19" s="17">
        <f>MAX(VLOOKUP("zero_test", Keys!$B:$C, 2, FALSE), Demand_calcs!L21-'BFPIaE-production'!L19+'BFPIaE-exports'!L19)</f>
        <v>11103729790778.023</v>
      </c>
      <c r="M19" s="17">
        <f>MAX(VLOOKUP("zero_test", Keys!$B:$C, 2, FALSE), Demand_calcs!M21-'BFPIaE-production'!M19+'BFPIaE-exports'!M19)</f>
        <v>11401317645846.633</v>
      </c>
      <c r="N19" s="17">
        <f>MAX(VLOOKUP("zero_test", Keys!$B:$C, 2, FALSE), Demand_calcs!N21-'BFPIaE-production'!N19+'BFPIaE-exports'!N19)</f>
        <v>11761597904276.402</v>
      </c>
      <c r="O19" s="17">
        <f>MAX(VLOOKUP("zero_test", Keys!$B:$C, 2, FALSE), Demand_calcs!O21-'BFPIaE-production'!O19+'BFPIaE-exports'!O19)</f>
        <v>11957937573110.648</v>
      </c>
      <c r="P19" s="17">
        <f>MAX(VLOOKUP("zero_test", Keys!$B:$C, 2, FALSE), Demand_calcs!P21-'BFPIaE-production'!P19+'BFPIaE-exports'!P19)</f>
        <v>11966129650576.102</v>
      </c>
      <c r="Q19" s="17">
        <f>MAX(VLOOKUP("zero_test", Keys!$B:$C, 2, FALSE), Demand_calcs!Q21-'BFPIaE-production'!Q19+'BFPIaE-exports'!Q19)</f>
        <v>12222238970766.574</v>
      </c>
      <c r="R19" s="17">
        <f>MAX(VLOOKUP("zero_test", Keys!$B:$C, 2, FALSE), Demand_calcs!R21-'BFPIaE-production'!R19+'BFPIaE-exports'!R19)</f>
        <v>12048995367010</v>
      </c>
      <c r="S19" s="17">
        <f>MAX(VLOOKUP("zero_test", Keys!$B:$C, 2, FALSE), Demand_calcs!S21-'BFPIaE-production'!S19+'BFPIaE-exports'!S19)</f>
        <v>11968334421189.457</v>
      </c>
      <c r="T19" s="17">
        <f>MAX(VLOOKUP("zero_test", Keys!$B:$C, 2, FALSE), Demand_calcs!T21-'BFPIaE-production'!T19+'BFPIaE-exports'!T19)</f>
        <v>12002586366419.613</v>
      </c>
      <c r="U19" s="17">
        <f>MAX(VLOOKUP("zero_test", Keys!$B:$C, 2, FALSE), Demand_calcs!U21-'BFPIaE-production'!U19+'BFPIaE-exports'!U19)</f>
        <v>12059686009937.676</v>
      </c>
      <c r="V19" s="17">
        <f>MAX(VLOOKUP("zero_test", Keys!$B:$C, 2, FALSE), Demand_calcs!V21-'BFPIaE-production'!V19+'BFPIaE-exports'!V19)</f>
        <v>12177295987705.586</v>
      </c>
      <c r="W19" s="17">
        <f>MAX(VLOOKUP("zero_test", Keys!$B:$C, 2, FALSE), Demand_calcs!W21-'BFPIaE-production'!W19+'BFPIaE-exports'!W19)</f>
        <v>12453708095755.141</v>
      </c>
      <c r="X19" s="17">
        <f>MAX(VLOOKUP("zero_test", Keys!$B:$C, 2, FALSE), Demand_calcs!X21-'BFPIaE-production'!X19+'BFPIaE-exports'!X19)</f>
        <v>12887704315940.328</v>
      </c>
      <c r="Y19" s="17">
        <f>MAX(VLOOKUP("zero_test", Keys!$B:$C, 2, FALSE), Demand_calcs!Y21-'BFPIaE-production'!Y19+'BFPIaE-exports'!Y19)</f>
        <v>13012752976627.547</v>
      </c>
      <c r="Z19" s="17">
        <f>MAX(VLOOKUP("zero_test", Keys!$B:$C, 2, FALSE), Demand_calcs!Z21-'BFPIaE-production'!Z19+'BFPIaE-exports'!Z19)</f>
        <v>13288726439796.836</v>
      </c>
      <c r="AA19" s="17">
        <f>MAX(VLOOKUP("zero_test", Keys!$B:$C, 2, FALSE), Demand_calcs!AA21-'BFPIaE-production'!AA19+'BFPIaE-exports'!AA19)</f>
        <v>13472018540650.492</v>
      </c>
      <c r="AB19" s="17">
        <f>MAX(VLOOKUP("zero_test", Keys!$B:$C, 2, FALSE), Demand_calcs!AB21-'BFPIaE-production'!AB19+'BFPIaE-exports'!AB19)</f>
        <v>13901769897183.281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13078900000000</v>
      </c>
      <c r="D22" s="17">
        <f>MAX(VLOOKUP("zero_test", Keys!$B:$C, 2, FALSE), Demand_calcs!D24-'BFPIaE-production'!D22+'BFPIaE-exports'!D22)</f>
        <v>12827800000000</v>
      </c>
      <c r="E22" s="17">
        <f>MAX(VLOOKUP("zero_test", Keys!$B:$C, 2, FALSE), Demand_calcs!E24-'BFPIaE-production'!E22+'BFPIaE-exports'!E22)</f>
        <v>12815900000000</v>
      </c>
      <c r="F22" s="17">
        <f>MAX(VLOOKUP("zero_test", Keys!$B:$C, 2, FALSE), Demand_calcs!F24-'BFPIaE-production'!F22+'BFPIaE-exports'!F22)</f>
        <v>12924300000000</v>
      </c>
      <c r="G22" s="17">
        <f>MAX(VLOOKUP("zero_test", Keys!$B:$C, 2, FALSE), Demand_calcs!G24-'BFPIaE-production'!G22+'BFPIaE-exports'!G22)</f>
        <v>12750100000000</v>
      </c>
      <c r="H22" s="17">
        <f>MAX(VLOOKUP("zero_test", Keys!$B:$C, 2, FALSE), Demand_calcs!H24-'BFPIaE-production'!H22+'BFPIaE-exports'!H22)</f>
        <v>12761500000000</v>
      </c>
      <c r="I22" s="17">
        <f>MAX(VLOOKUP("zero_test", Keys!$B:$C, 2, FALSE), Demand_calcs!I24-'BFPIaE-production'!I22+'BFPIaE-exports'!I22)</f>
        <v>12872200000000</v>
      </c>
      <c r="J22" s="17">
        <f>MAX(VLOOKUP("zero_test", Keys!$B:$C, 2, FALSE), Demand_calcs!J24-'BFPIaE-production'!J22+'BFPIaE-exports'!J22)</f>
        <v>12948200000000</v>
      </c>
      <c r="K22" s="17">
        <f>MAX(VLOOKUP("zero_test", Keys!$B:$C, 2, FALSE), Demand_calcs!K24-'BFPIaE-production'!K22+'BFPIaE-exports'!K22)</f>
        <v>13059900000000</v>
      </c>
      <c r="L22" s="17">
        <f>MAX(VLOOKUP("zero_test", Keys!$B:$C, 2, FALSE), Demand_calcs!L24-'BFPIaE-production'!L22+'BFPIaE-exports'!L22)</f>
        <v>13196000000000</v>
      </c>
      <c r="M22" s="17">
        <f>MAX(VLOOKUP("zero_test", Keys!$B:$C, 2, FALSE), Demand_calcs!M24-'BFPIaE-production'!M22+'BFPIaE-exports'!M22)</f>
        <v>13340000000000</v>
      </c>
      <c r="N22" s="17">
        <f>MAX(VLOOKUP("zero_test", Keys!$B:$C, 2, FALSE), Demand_calcs!N24-'BFPIaE-production'!N22+'BFPIaE-exports'!N22)</f>
        <v>13504300000000</v>
      </c>
      <c r="O22" s="17">
        <f>MAX(VLOOKUP("zero_test", Keys!$B:$C, 2, FALSE), Demand_calcs!O24-'BFPIaE-production'!O22+'BFPIaE-exports'!O22)</f>
        <v>13624400000000</v>
      </c>
      <c r="P22" s="17">
        <f>MAX(VLOOKUP("zero_test", Keys!$B:$C, 2, FALSE), Demand_calcs!P24-'BFPIaE-production'!P22+'BFPIaE-exports'!P22)</f>
        <v>13756700000000</v>
      </c>
      <c r="Q22" s="17">
        <f>MAX(VLOOKUP("zero_test", Keys!$B:$C, 2, FALSE), Demand_calcs!Q24-'BFPIaE-production'!Q22+'BFPIaE-exports'!Q22)</f>
        <v>13971000000000</v>
      </c>
      <c r="R22" s="17">
        <f>MAX(VLOOKUP("zero_test", Keys!$B:$C, 2, FALSE), Demand_calcs!R24-'BFPIaE-production'!R22+'BFPIaE-exports'!R22)</f>
        <v>14175000000000</v>
      </c>
      <c r="S22" s="17">
        <f>MAX(VLOOKUP("zero_test", Keys!$B:$C, 2, FALSE), Demand_calcs!S24-'BFPIaE-production'!S22+'BFPIaE-exports'!S22)</f>
        <v>14406300000000</v>
      </c>
      <c r="T22" s="17">
        <f>MAX(VLOOKUP("zero_test", Keys!$B:$C, 2, FALSE), Demand_calcs!T24-'BFPIaE-production'!T22+'BFPIaE-exports'!T22)</f>
        <v>14684300000000</v>
      </c>
      <c r="U22" s="17">
        <f>MAX(VLOOKUP("zero_test", Keys!$B:$C, 2, FALSE), Demand_calcs!U24-'BFPIaE-production'!U22+'BFPIaE-exports'!U22)</f>
        <v>14945000000000</v>
      </c>
      <c r="V22" s="17">
        <f>MAX(VLOOKUP("zero_test", Keys!$B:$C, 2, FALSE), Demand_calcs!V24-'BFPIaE-production'!V22+'BFPIaE-exports'!V22)</f>
        <v>15213000000000</v>
      </c>
      <c r="W22" s="17">
        <f>MAX(VLOOKUP("zero_test", Keys!$B:$C, 2, FALSE), Demand_calcs!W24-'BFPIaE-production'!W22+'BFPIaE-exports'!W22)</f>
        <v>15503000000000</v>
      </c>
      <c r="X22" s="17">
        <f>MAX(VLOOKUP("zero_test", Keys!$B:$C, 2, FALSE), Demand_calcs!X24-'BFPIaE-production'!X22+'BFPIaE-exports'!X22)</f>
        <v>15794200000000</v>
      </c>
      <c r="Y22" s="17">
        <f>MAX(VLOOKUP("zero_test", Keys!$B:$C, 2, FALSE), Demand_calcs!Y24-'BFPIaE-production'!Y22+'BFPIaE-exports'!Y22)</f>
        <v>16102200000000</v>
      </c>
      <c r="Z22" s="17">
        <f>MAX(VLOOKUP("zero_test", Keys!$B:$C, 2, FALSE), Demand_calcs!Z24-'BFPIaE-production'!Z22+'BFPIaE-exports'!Z22)</f>
        <v>16379800000000</v>
      </c>
      <c r="AA22" s="17">
        <f>MAX(VLOOKUP("zero_test", Keys!$B:$C, 2, FALSE), Demand_calcs!AA24-'BFPIaE-production'!AA22+'BFPIaE-exports'!AA22)</f>
        <v>16599500000000</v>
      </c>
      <c r="AB22" s="17">
        <f>MAX(VLOOKUP("zero_test", Keys!$B:$C, 2, FALSE), Demand_calcs!AB24-'BFPIaE-production'!AB22+'BFPIaE-exports'!AB22)</f>
        <v>16876000000000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2026-08-31T18:35:23Z</dcterms:modified>
</cp:coreProperties>
</file>