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01A57E18-BB04-49A6-9044-466516F96B43}"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<sst xmlns="http://schemas.openxmlformats.org/spreadsheetml/2006/main" count="39500" uniqueCount="4471">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</sst>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4085</v>
      </c>
      <c r="C1" s="391">
        <v>46259</v>
      </c>
      <c r="G1" s="392" t="s">
        <v>4016</v>
      </c>
      <c r="H1" s="392" t="s">
        <v>4017</v>
      </c>
    </row>
    <row r="2" spans="1:8" x14ac:dyDescent="0.45">
      <c r="B2" t="str">
        <f>_xlfn.XLOOKUP(B1,H:H,G:G,0,0,1)</f>
        <v>OH</v>
      </c>
      <c r="C2" t="str">
        <f>_xlfn.XLOOKUP(B2,G:G, H:H, 0,0,1)</f>
        <v>Ohio</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OH</v>
      </c>
      <c r="C1" s="432">
        <f>SUM(C4:C87)</f>
        <v>256.93379321794424</v>
      </c>
      <c r="D1" s="432">
        <f t="shared" ref="D1:AG1" si="0">SUM(D4:D87)</f>
        <v>255.60740594902825</v>
      </c>
      <c r="E1" s="432">
        <f t="shared" si="0"/>
        <v>260.78221101376511</v>
      </c>
      <c r="F1" s="432">
        <f t="shared" si="0"/>
        <v>265.90453848880577</v>
      </c>
      <c r="G1" s="432">
        <f t="shared" si="0"/>
        <v>263.30676950416176</v>
      </c>
      <c r="H1" s="432">
        <f t="shared" si="0"/>
        <v>268.65303252982369</v>
      </c>
      <c r="I1" s="432">
        <f t="shared" si="0"/>
        <v>280.58963409866777</v>
      </c>
      <c r="J1" s="432">
        <f t="shared" si="0"/>
        <v>277.35812464538543</v>
      </c>
      <c r="K1" s="432">
        <f t="shared" si="0"/>
        <v>277.9125701773786</v>
      </c>
      <c r="L1" s="432">
        <f t="shared" si="0"/>
        <v>278.20181512399597</v>
      </c>
      <c r="M1" s="432">
        <f t="shared" si="0"/>
        <v>285.00933911210501</v>
      </c>
      <c r="N1" s="432">
        <f t="shared" si="0"/>
        <v>272.02437085110995</v>
      </c>
      <c r="O1" s="432">
        <f t="shared" si="0"/>
        <v>278.55952851167092</v>
      </c>
      <c r="P1" s="432">
        <f t="shared" si="0"/>
        <v>284.06953160609004</v>
      </c>
      <c r="Q1" s="432">
        <f t="shared" si="0"/>
        <v>279.61664279880051</v>
      </c>
      <c r="R1" s="432">
        <f t="shared" si="0"/>
        <v>285.63391494280228</v>
      </c>
      <c r="S1" s="432">
        <f t="shared" si="0"/>
        <v>276.91761674720715</v>
      </c>
      <c r="T1" s="432">
        <f t="shared" si="0"/>
        <v>281.79824525325944</v>
      </c>
      <c r="U1" s="432">
        <f t="shared" si="0"/>
        <v>276.32291423394724</v>
      </c>
      <c r="V1" s="432">
        <f t="shared" si="0"/>
        <v>246.61223129484847</v>
      </c>
      <c r="W1" s="432">
        <f t="shared" si="0"/>
        <v>252.98090010956872</v>
      </c>
      <c r="X1" s="432">
        <f t="shared" si="0"/>
        <v>241.08649021232574</v>
      </c>
      <c r="Y1" s="432">
        <f t="shared" si="0"/>
        <v>220.37721744035741</v>
      </c>
      <c r="Z1" s="432">
        <f t="shared" si="0"/>
        <v>231.53858346164176</v>
      </c>
      <c r="AA1" s="432">
        <f t="shared" si="0"/>
        <v>232.06756248012545</v>
      </c>
      <c r="AB1" s="432">
        <f t="shared" si="0"/>
        <v>216.30350809083558</v>
      </c>
      <c r="AC1" s="432">
        <f t="shared" si="0"/>
        <v>209.76134808461617</v>
      </c>
      <c r="AD1" s="432">
        <f t="shared" si="0"/>
        <v>210.50913477346489</v>
      </c>
      <c r="AE1" s="432">
        <f t="shared" si="0"/>
        <v>213.59565089688749</v>
      </c>
      <c r="AF1" s="432">
        <f t="shared" si="0"/>
        <v>200.77794081248169</v>
      </c>
      <c r="AG1" s="432">
        <f t="shared" si="0"/>
        <v>189.64553780793474</v>
      </c>
      <c r="AH1" s="432">
        <f>SUM(AH4:AH87)</f>
        <v>201.58990294750933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45">
      <c r="A5" s="436" t="s">
        <v>2217</v>
      </c>
      <c r="B5" s="437" t="s">
        <v>4238</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45">
      <c r="A6" s="436" t="s">
        <v>2217</v>
      </c>
      <c r="B6" s="437" t="s">
        <v>4242</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45">
      <c r="A7" s="436" t="s">
        <v>2217</v>
      </c>
      <c r="B7" s="437" t="s">
        <v>4244</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45">
      <c r="A8" s="436" t="s">
        <v>2217</v>
      </c>
      <c r="B8" s="437" t="s">
        <v>4246</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45">
      <c r="A9" s="436" t="s">
        <v>2217</v>
      </c>
      <c r="B9" s="437" t="s">
        <v>4256</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45">
      <c r="A10" s="436" t="s">
        <v>2217</v>
      </c>
      <c r="B10" s="437" t="s">
        <v>4265</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45">
      <c r="A11" s="436" t="s">
        <v>2217</v>
      </c>
      <c r="B11" s="437" t="s">
        <v>4260</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45">
      <c r="A12" s="436" t="s">
        <v>2217</v>
      </c>
      <c r="B12" s="437" t="s">
        <v>4271</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45">
      <c r="A13" s="436" t="s">
        <v>2217</v>
      </c>
      <c r="B13" s="437" t="s">
        <v>4275</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45">
      <c r="A17" s="436" t="s">
        <v>2217</v>
      </c>
      <c r="B17" s="437" t="s">
        <v>4273</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0.13691720811829999</v>
      </c>
      <c r="D18" s="438">
        <f>SUMIFS('EPA Export Aggregation'!G:G,'EPA Export Aggregation'!$A:$A,$B18,'EPA Export Aggregation'!$D:$D,$A$1)*IF($A18="CH4",About!$D$58,IF($A18="N2O",About!$D$59,1))</f>
        <v>0.1184445086637</v>
      </c>
      <c r="E18" s="438">
        <f>SUMIFS('EPA Export Aggregation'!H:H,'EPA Export Aggregation'!$A:$A,$B18,'EPA Export Aggregation'!$D:$D,$A$1)*IF($A18="CH4",About!$D$58,IF($A18="N2O",About!$D$59,1))</f>
        <v>0.191853968254</v>
      </c>
      <c r="F18" s="438">
        <f>SUMIFS('EPA Export Aggregation'!I:I,'EPA Export Aggregation'!$A:$A,$B18,'EPA Export Aggregation'!$D:$D,$A$1)*IF($A18="CH4",About!$D$58,IF($A18="N2O",About!$D$59,1))</f>
        <v>0.18982789060380001</v>
      </c>
      <c r="G18" s="438">
        <f>SUMIFS('EPA Export Aggregation'!J:J,'EPA Export Aggregation'!$A:$A,$B18,'EPA Export Aggregation'!$D:$D,$A$1)*IF($A18="CH4",About!$D$58,IF($A18="N2O",About!$D$59,1))</f>
        <v>0.20455591659899999</v>
      </c>
      <c r="H18" s="438">
        <f>SUMIFS('EPA Export Aggregation'!K:K,'EPA Export Aggregation'!$A:$A,$B18,'EPA Export Aggregation'!$D:$D,$A$1)*IF($A18="CH4",About!$D$58,IF($A18="N2O",About!$D$59,1))</f>
        <v>0.20455591659899999</v>
      </c>
      <c r="I18" s="438">
        <f>SUMIFS('EPA Export Aggregation'!L:L,'EPA Export Aggregation'!$A:$A,$B18,'EPA Export Aggregation'!$D:$D,$A$1)*IF($A18="CH4",About!$D$58,IF($A18="N2O",About!$D$59,1))</f>
        <v>0.20645662715909999</v>
      </c>
      <c r="J18" s="438">
        <f>SUMIFS('EPA Export Aggregation'!M:M,'EPA Export Aggregation'!$A:$A,$B18,'EPA Export Aggregation'!$D:$D,$A$1)*IF($A18="CH4",About!$D$58,IF($A18="N2O",About!$D$59,1))</f>
        <v>0.22878310523430001</v>
      </c>
      <c r="K18" s="438">
        <f>SUMIFS('EPA Export Aggregation'!N:N,'EPA Export Aggregation'!$A:$A,$B18,'EPA Export Aggregation'!$D:$D,$A$1)*IF($A18="CH4",About!$D$58,IF($A18="N2O",About!$D$59,1))</f>
        <v>0.23272714776629999</v>
      </c>
      <c r="L18" s="438">
        <f>SUMIFS('EPA Export Aggregation'!O:O,'EPA Export Aggregation'!$A:$A,$B18,'EPA Export Aggregation'!$D:$D,$A$1)*IF($A18="CH4",About!$D$58,IF($A18="N2O",About!$D$59,1))</f>
        <v>0.22557207030250001</v>
      </c>
      <c r="M18" s="438">
        <f>SUMIFS('EPA Export Aggregation'!P:P,'EPA Export Aggregation'!$A:$A,$B18,'EPA Export Aggregation'!$D:$D,$A$1)*IF($A18="CH4",About!$D$58,IF($A18="N2O",About!$D$59,1))</f>
        <v>0.23550920378760001</v>
      </c>
      <c r="N18" s="438">
        <f>SUMIFS('EPA Export Aggregation'!Q:Q,'EPA Export Aggregation'!$A:$A,$B18,'EPA Export Aggregation'!$D:$D,$A$1)*IF($A18="CH4",About!$D$58,IF($A18="N2O",About!$D$59,1))</f>
        <v>0.2355106604468</v>
      </c>
      <c r="O18" s="438">
        <f>SUMIFS('EPA Export Aggregation'!R:R,'EPA Export Aggregation'!$A:$A,$B18,'EPA Export Aggregation'!$D:$D,$A$1)*IF($A18="CH4",About!$D$58,IF($A18="N2O",About!$D$59,1))</f>
        <v>0.25318879176719999</v>
      </c>
      <c r="P18" s="438">
        <f>SUMIFS('EPA Export Aggregation'!S:S,'EPA Export Aggregation'!$A:$A,$B18,'EPA Export Aggregation'!$D:$D,$A$1)*IF($A18="CH4",About!$D$58,IF($A18="N2O",About!$D$59,1))</f>
        <v>0.24772969621820001</v>
      </c>
      <c r="Q18" s="438">
        <f>SUMIFS('EPA Export Aggregation'!T:T,'EPA Export Aggregation'!$A:$A,$B18,'EPA Export Aggregation'!$D:$D,$A$1)*IF($A18="CH4",About!$D$58,IF($A18="N2O",About!$D$59,1))</f>
        <v>0.28751868271059999</v>
      </c>
      <c r="R18" s="438">
        <f>SUMIFS('EPA Export Aggregation'!U:U,'EPA Export Aggregation'!$A:$A,$B18,'EPA Export Aggregation'!$D:$D,$A$1)*IF($A18="CH4",About!$D$58,IF($A18="N2O",About!$D$59,1))</f>
        <v>0.26005925925930001</v>
      </c>
      <c r="S18" s="438">
        <f>SUMIFS('EPA Export Aggregation'!V:V,'EPA Export Aggregation'!$A:$A,$B18,'EPA Export Aggregation'!$D:$D,$A$1)*IF($A18="CH4",About!$D$58,IF($A18="N2O",About!$D$59,1))</f>
        <v>0.24853907692310001</v>
      </c>
      <c r="T18" s="438">
        <f>SUMIFS('EPA Export Aggregation'!W:W,'EPA Export Aggregation'!$A:$A,$B18,'EPA Export Aggregation'!$D:$D,$A$1)*IF($A18="CH4",About!$D$58,IF($A18="N2O",About!$D$59,1))</f>
        <v>0.26123815384620003</v>
      </c>
      <c r="U18" s="438">
        <f>SUMIFS('EPA Export Aggregation'!X:X,'EPA Export Aggregation'!$A:$A,$B18,'EPA Export Aggregation'!$D:$D,$A$1)*IF($A18="CH4",About!$D$58,IF($A18="N2O",About!$D$59,1))</f>
        <v>0.24491076923079999</v>
      </c>
      <c r="V18" s="438">
        <f>SUMIFS('EPA Export Aggregation'!Y:Y,'EPA Export Aggregation'!$A:$A,$B18,'EPA Export Aggregation'!$D:$D,$A$1)*IF($A18="CH4",About!$D$58,IF($A18="N2O",About!$D$59,1))</f>
        <v>0.2475112627986</v>
      </c>
      <c r="W18" s="438">
        <f>SUMIFS('EPA Export Aggregation'!Z:Z,'EPA Export Aggregation'!$A:$A,$B18,'EPA Export Aggregation'!$D:$D,$A$1)*IF($A18="CH4",About!$D$58,IF($A18="N2O",About!$D$59,1))</f>
        <v>0.29820093414510002</v>
      </c>
      <c r="X18" s="438">
        <f>SUMIFS('EPA Export Aggregation'!AA:AA,'EPA Export Aggregation'!$A:$A,$B18,'EPA Export Aggregation'!$D:$D,$A$1)*IF($A18="CH4",About!$D$58,IF($A18="N2O",About!$D$59,1))</f>
        <v>0.32553596389689998</v>
      </c>
      <c r="Y18" s="438">
        <f>SUMIFS('EPA Export Aggregation'!AB:AB,'EPA Export Aggregation'!$A:$A,$B18,'EPA Export Aggregation'!$D:$D,$A$1)*IF($A18="CH4",About!$D$58,IF($A18="N2O",About!$D$59,1))</f>
        <v>0.29363768771549997</v>
      </c>
      <c r="Z18" s="438">
        <f>SUMIFS('EPA Export Aggregation'!AC:AC,'EPA Export Aggregation'!$A:$A,$B18,'EPA Export Aggregation'!$D:$D,$A$1)*IF($A18="CH4",About!$D$58,IF($A18="N2O",About!$D$59,1))</f>
        <v>0.32389161921440002</v>
      </c>
      <c r="AA18" s="438">
        <f>SUMIFS('EPA Export Aggregation'!AD:AD,'EPA Export Aggregation'!$A:$A,$B18,'EPA Export Aggregation'!$D:$D,$A$1)*IF($A18="CH4",About!$D$58,IF($A18="N2O",About!$D$59,1))</f>
        <v>0.29502732123309999</v>
      </c>
      <c r="AB18" s="438">
        <f>SUMIFS('EPA Export Aggregation'!AE:AE,'EPA Export Aggregation'!$A:$A,$B18,'EPA Export Aggregation'!$D:$D,$A$1)*IF($A18="CH4",About!$D$58,IF($A18="N2O",About!$D$59,1))</f>
        <v>0.30005596824449998</v>
      </c>
      <c r="AC18" s="438">
        <f>SUMIFS('EPA Export Aggregation'!AF:AF,'EPA Export Aggregation'!$A:$A,$B18,'EPA Export Aggregation'!$D:$D,$A$1)*IF($A18="CH4",About!$D$58,IF($A18="N2O",About!$D$59,1))</f>
        <v>0.29664496098400001</v>
      </c>
      <c r="AD18" s="438">
        <f>SUMIFS('EPA Export Aggregation'!AG:AG,'EPA Export Aggregation'!$A:$A,$B18,'EPA Export Aggregation'!$D:$D,$A$1)*IF($A18="CH4",About!$D$58,IF($A18="N2O",About!$D$59,1))</f>
        <v>0.2848308819907</v>
      </c>
      <c r="AE18" s="438">
        <f>SUMIFS('EPA Export Aggregation'!AH:AH,'EPA Export Aggregation'!$A:$A,$B18,'EPA Export Aggregation'!$D:$D,$A$1)*IF($A18="CH4",About!$D$58,IF($A18="N2O",About!$D$59,1))</f>
        <v>0.28818449473899999</v>
      </c>
      <c r="AF18" s="438">
        <f>SUMIFS('EPA Export Aggregation'!AI:AI,'EPA Export Aggregation'!$A:$A,$B18,'EPA Export Aggregation'!$D:$D,$A$1)*IF($A18="CH4",About!$D$58,IF($A18="N2O",About!$D$59,1))</f>
        <v>0.30221070421079999</v>
      </c>
      <c r="AG18" s="438">
        <f>SUMIFS('EPA Export Aggregation'!AJ:AJ,'EPA Export Aggregation'!$A:$A,$B18,'EPA Export Aggregation'!$D:$D,$A$1)*IF($A18="CH4",About!$D$58,IF($A18="N2O",About!$D$59,1))</f>
        <v>0.2273826860864</v>
      </c>
      <c r="AH18" s="438">
        <f>SUMIFS('EPA Export Aggregation'!AK:AK,'EPA Export Aggregation'!$A:$A,$B18,'EPA Export Aggregation'!$D:$D,$A$1)*IF($A18="CH4",About!$D$58,IF($A18="N2O",About!$D$59,1))</f>
        <v>0.23891462848530001</v>
      </c>
    </row>
    <row r="19" spans="1:34" x14ac:dyDescent="0.45">
      <c r="A19" s="436" t="s">
        <v>2217</v>
      </c>
      <c r="B19" s="437" t="s">
        <v>4291</v>
      </c>
      <c r="C19" s="438">
        <f>SUMIFS('EPA Export Aggregation'!F:F,'EPA Export Aggregation'!$A:$A,$B19,'EPA Export Aggregation'!$D:$D,$A$1)*IF($A19="CH4",About!$D$58,IF($A19="N2O",About!$D$59,1))</f>
        <v>0.38621510149190003</v>
      </c>
      <c r="D19" s="438">
        <f>SUMIFS('EPA Export Aggregation'!G:G,'EPA Export Aggregation'!$A:$A,$B19,'EPA Export Aggregation'!$D:$D,$A$1)*IF($A19="CH4",About!$D$58,IF($A19="N2O",About!$D$59,1))</f>
        <v>0.39253050474759998</v>
      </c>
      <c r="E19" s="438">
        <f>SUMIFS('EPA Export Aggregation'!H:H,'EPA Export Aggregation'!$A:$A,$B19,'EPA Export Aggregation'!$D:$D,$A$1)*IF($A19="CH4",About!$D$58,IF($A19="N2O",About!$D$59,1))</f>
        <v>0.38881937978839998</v>
      </c>
      <c r="F19" s="438">
        <f>SUMIFS('EPA Export Aggregation'!I:I,'EPA Export Aggregation'!$A:$A,$B19,'EPA Export Aggregation'!$D:$D,$A$1)*IF($A19="CH4",About!$D$58,IF($A19="N2O",About!$D$59,1))</f>
        <v>0.34944990879240001</v>
      </c>
      <c r="G19" s="438">
        <f>SUMIFS('EPA Export Aggregation'!J:J,'EPA Export Aggregation'!$A:$A,$B19,'EPA Export Aggregation'!$D:$D,$A$1)*IF($A19="CH4",About!$D$58,IF($A19="N2O",About!$D$59,1))</f>
        <v>0.31085355491990002</v>
      </c>
      <c r="H19" s="438">
        <f>SUMIFS('EPA Export Aggregation'!K:K,'EPA Export Aggregation'!$A:$A,$B19,'EPA Export Aggregation'!$D:$D,$A$1)*IF($A19="CH4",About!$D$58,IF($A19="N2O",About!$D$59,1))</f>
        <v>0.31306927724290001</v>
      </c>
      <c r="I19" s="438">
        <f>SUMIFS('EPA Export Aggregation'!L:L,'EPA Export Aggregation'!$A:$A,$B19,'EPA Export Aggregation'!$D:$D,$A$1)*IF($A19="CH4",About!$D$58,IF($A19="N2O",About!$D$59,1))</f>
        <v>0.3241234711655</v>
      </c>
      <c r="J19" s="438">
        <f>SUMIFS('EPA Export Aggregation'!M:M,'EPA Export Aggregation'!$A:$A,$B19,'EPA Export Aggregation'!$D:$D,$A$1)*IF($A19="CH4",About!$D$58,IF($A19="N2O",About!$D$59,1))</f>
        <v>0.32636900177779998</v>
      </c>
      <c r="K19" s="438">
        <f>SUMIFS('EPA Export Aggregation'!N:N,'EPA Export Aggregation'!$A:$A,$B19,'EPA Export Aggregation'!$D:$D,$A$1)*IF($A19="CH4",About!$D$58,IF($A19="N2O",About!$D$59,1))</f>
        <v>0.35820202301429999</v>
      </c>
      <c r="L19" s="438">
        <f>SUMIFS('EPA Export Aggregation'!O:O,'EPA Export Aggregation'!$A:$A,$B19,'EPA Export Aggregation'!$D:$D,$A$1)*IF($A19="CH4",About!$D$58,IF($A19="N2O",About!$D$59,1))</f>
        <v>0.37144309692060001</v>
      </c>
      <c r="M19" s="438">
        <f>SUMIFS('EPA Export Aggregation'!P:P,'EPA Export Aggregation'!$A:$A,$B19,'EPA Export Aggregation'!$D:$D,$A$1)*IF($A19="CH4",About!$D$58,IF($A19="N2O",About!$D$59,1))</f>
        <v>0.3867891265167</v>
      </c>
      <c r="N19" s="438">
        <f>SUMIFS('EPA Export Aggregation'!Q:Q,'EPA Export Aggregation'!$A:$A,$B19,'EPA Export Aggregation'!$D:$D,$A$1)*IF($A19="CH4",About!$D$58,IF($A19="N2O",About!$D$59,1))</f>
        <v>0.24779812893709999</v>
      </c>
      <c r="O19" s="438">
        <f>SUMIFS('EPA Export Aggregation'!R:R,'EPA Export Aggregation'!$A:$A,$B19,'EPA Export Aggregation'!$D:$D,$A$1)*IF($A19="CH4",About!$D$58,IF($A19="N2O",About!$D$59,1))</f>
        <v>0.43939519999999999</v>
      </c>
      <c r="P19" s="438">
        <f>SUMIFS('EPA Export Aggregation'!S:S,'EPA Export Aggregation'!$A:$A,$B19,'EPA Export Aggregation'!$D:$D,$A$1)*IF($A19="CH4",About!$D$58,IF($A19="N2O",About!$D$59,1))</f>
        <v>0.40957595200000002</v>
      </c>
      <c r="Q19" s="438">
        <f>SUMIFS('EPA Export Aggregation'!T:T,'EPA Export Aggregation'!$A:$A,$B19,'EPA Export Aggregation'!$D:$D,$A$1)*IF($A19="CH4",About!$D$58,IF($A19="N2O",About!$D$59,1))</f>
        <v>0.2301595828644</v>
      </c>
      <c r="R19" s="438">
        <f>SUMIFS('EPA Export Aggregation'!U:U,'EPA Export Aggregation'!$A:$A,$B19,'EPA Export Aggregation'!$D:$D,$A$1)*IF($A19="CH4",About!$D$58,IF($A19="N2O",About!$D$59,1))</f>
        <v>0</v>
      </c>
      <c r="S19" s="438">
        <f>SUMIFS('EPA Export Aggregation'!V:V,'EPA Export Aggregation'!$A:$A,$B19,'EPA Export Aggregation'!$D:$D,$A$1)*IF($A19="CH4",About!$D$58,IF($A19="N2O",About!$D$59,1))</f>
        <v>2.3760000000000001E-3</v>
      </c>
      <c r="T19" s="438">
        <f>SUMIFS('EPA Export Aggregation'!W:W,'EPA Export Aggregation'!$A:$A,$B19,'EPA Export Aggregation'!$D:$D,$A$1)*IF($A19="CH4",About!$D$58,IF($A19="N2O",About!$D$59,1))</f>
        <v>0.25531984320000001</v>
      </c>
      <c r="U19" s="438">
        <f>SUMIFS('EPA Export Aggregation'!X:X,'EPA Export Aggregation'!$A:$A,$B19,'EPA Export Aggregation'!$D:$D,$A$1)*IF($A19="CH4",About!$D$58,IF($A19="N2O",About!$D$59,1))</f>
        <v>0.40783841599999998</v>
      </c>
      <c r="V19" s="438">
        <f>SUMIFS('EPA Export Aggregation'!Y:Y,'EPA Export Aggregation'!$A:$A,$B19,'EPA Export Aggregation'!$D:$D,$A$1)*IF($A19="CH4",About!$D$58,IF($A19="N2O",About!$D$59,1))</f>
        <v>0.26903018556699998</v>
      </c>
      <c r="W19" s="438">
        <f>SUMIFS('EPA Export Aggregation'!Z:Z,'EPA Export Aggregation'!$A:$A,$B19,'EPA Export Aggregation'!$D:$D,$A$1)*IF($A19="CH4",About!$D$58,IF($A19="N2O",About!$D$59,1))</f>
        <v>0.286441</v>
      </c>
      <c r="X19" s="438">
        <f>SUMIFS('EPA Export Aggregation'!AA:AA,'EPA Export Aggregation'!$A:$A,$B19,'EPA Export Aggregation'!$D:$D,$A$1)*IF($A19="CH4",About!$D$58,IF($A19="N2O",About!$D$59,1))</f>
        <v>0.419456</v>
      </c>
      <c r="Y19" s="438">
        <f>SUMIFS('EPA Export Aggregation'!AB:AB,'EPA Export Aggregation'!$A:$A,$B19,'EPA Export Aggregation'!$D:$D,$A$1)*IF($A19="CH4",About!$D$58,IF($A19="N2O",About!$D$59,1))</f>
        <v>0.37010399999999999</v>
      </c>
      <c r="Z19" s="438">
        <f>SUMIFS('EPA Export Aggregation'!AC:AC,'EPA Export Aggregation'!$A:$A,$B19,'EPA Export Aggregation'!$D:$D,$A$1)*IF($A19="CH4",About!$D$58,IF($A19="N2O",About!$D$59,1))</f>
        <v>0.18787499999999999</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45">
      <c r="A21" s="436" t="s">
        <v>2217</v>
      </c>
      <c r="B21" s="437" t="s">
        <v>4285</v>
      </c>
      <c r="C21" s="438">
        <f>SUMIFS('EPA Export Aggregation'!F:F,'EPA Export Aggregation'!$A:$A,$B21,'EPA Export Aggregation'!$D:$D,$A$1)*IF($A21="CH4",About!$D$58,IF($A21="N2O",About!$D$59,1))</f>
        <v>0.81490967777779999</v>
      </c>
      <c r="D21" s="438">
        <f>SUMIFS('EPA Export Aggregation'!G:G,'EPA Export Aggregation'!$A:$A,$B21,'EPA Export Aggregation'!$D:$D,$A$1)*IF($A21="CH4",About!$D$58,IF($A21="N2O",About!$D$59,1))</f>
        <v>0.74082492777779996</v>
      </c>
      <c r="E21" s="438">
        <f>SUMIFS('EPA Export Aggregation'!H:H,'EPA Export Aggregation'!$A:$A,$B21,'EPA Export Aggregation'!$D:$D,$A$1)*IF($A21="CH4",About!$D$58,IF($A21="N2O",About!$D$59,1))</f>
        <v>0.7501396777778</v>
      </c>
      <c r="F21" s="438">
        <f>SUMIFS('EPA Export Aggregation'!I:I,'EPA Export Aggregation'!$A:$A,$B21,'EPA Export Aggregation'!$D:$D,$A$1)*IF($A21="CH4",About!$D$58,IF($A21="N2O",About!$D$59,1))</f>
        <v>0.73250476111109997</v>
      </c>
      <c r="G21" s="438">
        <f>SUMIFS('EPA Export Aggregation'!J:J,'EPA Export Aggregation'!$A:$A,$B21,'EPA Export Aggregation'!$D:$D,$A$1)*IF($A21="CH4",About!$D$58,IF($A21="N2O",About!$D$59,1))</f>
        <v>0.70892471428570003</v>
      </c>
      <c r="H21" s="438">
        <f>SUMIFS('EPA Export Aggregation'!K:K,'EPA Export Aggregation'!$A:$A,$B21,'EPA Export Aggregation'!$D:$D,$A$1)*IF($A21="CH4",About!$D$58,IF($A21="N2O",About!$D$59,1))</f>
        <v>0.71328185714290004</v>
      </c>
      <c r="I21" s="438">
        <f>SUMIFS('EPA Export Aggregation'!L:L,'EPA Export Aggregation'!$A:$A,$B21,'EPA Export Aggregation'!$D:$D,$A$1)*IF($A21="CH4",About!$D$58,IF($A21="N2O",About!$D$59,1))</f>
        <v>0.74106757142860002</v>
      </c>
      <c r="J21" s="438">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45">
      <c r="A22" s="436" t="s">
        <v>2217</v>
      </c>
      <c r="B22" s="437" t="s">
        <v>4269</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45">
      <c r="A23" s="436" t="s">
        <v>2217</v>
      </c>
      <c r="B23" s="437" t="s">
        <v>4281</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45">
      <c r="A26" s="436" t="s">
        <v>2217</v>
      </c>
      <c r="B26" s="437" t="s">
        <v>4301</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45">
      <c r="A30" s="436" t="s">
        <v>2217</v>
      </c>
      <c r="B30" s="437" t="s">
        <v>4306</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45">
      <c r="A33" s="436" t="s">
        <v>2217</v>
      </c>
      <c r="B33" s="437" t="s">
        <v>4283</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38">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38">
        <f>SUMIFS('EPA Export Aggregation'!R:R,'EPA Export Aggregation'!$A:$A,$B33,'EPA Export Aggregation'!$D:$D,$A$1)*IF($A33="CH4",About!$D$58,IF($A33="N2O",About!$D$59,1))</f>
        <v>0.31584071791200002</v>
      </c>
      <c r="P33" s="438">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38">
        <f>SUMIFS('EPA Export Aggregation'!U:U,'EPA Export Aggregation'!$A:$A,$B33,'EPA Export Aggregation'!$D:$D,$A$1)*IF($A33="CH4",About!$D$58,IF($A33="N2O",About!$D$59,1))</f>
        <v>0.3695466036874</v>
      </c>
      <c r="S33" s="438">
        <f>SUMIFS('EPA Export Aggregation'!V:V,'EPA Export Aggregation'!$A:$A,$B33,'EPA Export Aggregation'!$D:$D,$A$1)*IF($A33="CH4",About!$D$58,IF($A33="N2O",About!$D$59,1))</f>
        <v>0.56156595053189995</v>
      </c>
      <c r="T33" s="438">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38">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38">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38">
        <f>SUMIFS('EPA Export Aggregation'!AD:AD,'EPA Export Aggregation'!$A:$A,$B33,'EPA Export Aggregation'!$D:$D,$A$1)*IF($A33="CH4",About!$D$58,IF($A33="N2O",About!$D$59,1))</f>
        <v>9.7130711124799998E-2</v>
      </c>
      <c r="AB33" s="438">
        <f>SUMIFS('EPA Export Aggregation'!AE:AE,'EPA Export Aggregation'!$A:$A,$B33,'EPA Export Aggregation'!$D:$D,$A$1)*IF($A33="CH4",About!$D$58,IF($A33="N2O",About!$D$59,1))</f>
        <v>0.1682048534277</v>
      </c>
      <c r="AC33" s="438">
        <f>SUMIFS('EPA Export Aggregation'!AF:AF,'EPA Export Aggregation'!$A:$A,$B33,'EPA Export Aggregation'!$D:$D,$A$1)*IF($A33="CH4",About!$D$58,IF($A33="N2O",About!$D$59,1))</f>
        <v>0.12611385698829999</v>
      </c>
      <c r="AD33" s="438">
        <f>SUMIFS('EPA Export Aggregation'!AG:AG,'EPA Export Aggregation'!$A:$A,$B33,'EPA Export Aggregation'!$D:$D,$A$1)*IF($A33="CH4",About!$D$58,IF($A33="N2O",About!$D$59,1))</f>
        <v>3.6103706994700002E-2</v>
      </c>
      <c r="AE33" s="438">
        <f>SUMIFS('EPA Export Aggregation'!AH:AH,'EPA Export Aggregation'!$A:$A,$B33,'EPA Export Aggregation'!$D:$D,$A$1)*IF($A33="CH4",About!$D$58,IF($A33="N2O",About!$D$59,1))</f>
        <v>4.53923829985E-2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0.73404457879200002</v>
      </c>
      <c r="D79" s="438">
        <f>SUMIFS('EPA Export Aggregation'!G:G,'EPA Export Aggregation'!$A:$A,$B79,'EPA Export Aggregation'!$D:$D,$A$1)*IF($A79="CH4",About!$D$58,IF($A79="N2O",About!$D$59,1))</f>
        <v>0.63026369511900004</v>
      </c>
      <c r="E79" s="438">
        <f>SUMIFS('EPA Export Aggregation'!H:H,'EPA Export Aggregation'!$A:$A,$B79,'EPA Export Aggregation'!$D:$D,$A$1)*IF($A79="CH4",About!$D$58,IF($A79="N2O",About!$D$59,1))</f>
        <v>0.65521683216000004</v>
      </c>
      <c r="F79" s="438">
        <f>SUMIFS('EPA Export Aggregation'!I:I,'EPA Export Aggregation'!$A:$A,$B79,'EPA Export Aggregation'!$D:$D,$A$1)*IF($A79="CH4",About!$D$58,IF($A79="N2O",About!$D$59,1))</f>
        <v>0.48193118041799998</v>
      </c>
      <c r="G79" s="438">
        <f>SUMIFS('EPA Export Aggregation'!J:J,'EPA Export Aggregation'!$A:$A,$B79,'EPA Export Aggregation'!$D:$D,$A$1)*IF($A79="CH4",About!$D$58,IF($A79="N2O",About!$D$59,1))</f>
        <v>0.363406425624</v>
      </c>
      <c r="H79" s="438">
        <f>SUMIFS('EPA Export Aggregation'!K:K,'EPA Export Aggregation'!$A:$A,$B79,'EPA Export Aggregation'!$D:$D,$A$1)*IF($A79="CH4",About!$D$58,IF($A79="N2O",About!$D$59,1))</f>
        <v>0.29977389966899998</v>
      </c>
      <c r="I79" s="438">
        <f>SUMIFS('EPA Export Aggregation'!L:L,'EPA Export Aggregation'!$A:$A,$B79,'EPA Export Aggregation'!$D:$D,$A$1)*IF($A79="CH4",About!$D$58,IF($A79="N2O",About!$D$59,1))</f>
        <v>0.440569106544</v>
      </c>
      <c r="J79" s="438">
        <f>SUMIFS('EPA Export Aggregation'!M:M,'EPA Export Aggregation'!$A:$A,$B79,'EPA Export Aggregation'!$D:$D,$A$1)*IF($A79="CH4",About!$D$58,IF($A79="N2O",About!$D$59,1))</f>
        <v>0.33352437279000002</v>
      </c>
      <c r="K79" s="438">
        <f>SUMIFS('EPA Export Aggregation'!N:N,'EPA Export Aggregation'!$A:$A,$B79,'EPA Export Aggregation'!$D:$D,$A$1)*IF($A79="CH4",About!$D$58,IF($A79="N2O",About!$D$59,1))</f>
        <v>0.36605530707299999</v>
      </c>
      <c r="L79" s="438">
        <f>SUMIFS('EPA Export Aggregation'!O:O,'EPA Export Aggregation'!$A:$A,$B79,'EPA Export Aggregation'!$D:$D,$A$1)*IF($A79="CH4",About!$D$58,IF($A79="N2O",About!$D$59,1))</f>
        <v>0.37958667978900001</v>
      </c>
      <c r="M79" s="438">
        <f>SUMIFS('EPA Export Aggregation'!P:P,'EPA Export Aggregation'!$A:$A,$B79,'EPA Export Aggregation'!$D:$D,$A$1)*IF($A79="CH4",About!$D$58,IF($A79="N2O",About!$D$59,1))</f>
        <v>0.39477691689299999</v>
      </c>
      <c r="N79" s="438">
        <f>SUMIFS('EPA Export Aggregation'!Q:Q,'EPA Export Aggregation'!$A:$A,$B79,'EPA Export Aggregation'!$D:$D,$A$1)*IF($A79="CH4",About!$D$58,IF($A79="N2O",About!$D$59,1))</f>
        <v>0.25327282888500002</v>
      </c>
      <c r="O79" s="438">
        <f>SUMIFS('EPA Export Aggregation'!R:R,'EPA Export Aggregation'!$A:$A,$B79,'EPA Export Aggregation'!$D:$D,$A$1)*IF($A79="CH4",About!$D$58,IF($A79="N2O",About!$D$59,1))</f>
        <v>0.45206491852199998</v>
      </c>
      <c r="P79" s="438">
        <f>SUMIFS('EPA Export Aggregation'!S:S,'EPA Export Aggregation'!$A:$A,$B79,'EPA Export Aggregation'!$D:$D,$A$1)*IF($A79="CH4",About!$D$58,IF($A79="N2O",About!$D$59,1))</f>
        <v>0.41816952496499998</v>
      </c>
      <c r="Q79" s="438">
        <f>SUMIFS('EPA Export Aggregation'!T:T,'EPA Export Aggregation'!$A:$A,$B79,'EPA Export Aggregation'!$D:$D,$A$1)*IF($A79="CH4",About!$D$58,IF($A79="N2O",About!$D$59,1))</f>
        <v>0.23379293304900001</v>
      </c>
      <c r="R79" s="438">
        <f>SUMIFS('EPA Export Aggregation'!U:U,'EPA Export Aggregation'!$A:$A,$B79,'EPA Export Aggregation'!$D:$D,$A$1)*IF($A79="CH4",About!$D$58,IF($A79="N2O",About!$D$59,1))</f>
        <v>4.3180794599999997E-3</v>
      </c>
      <c r="S79" s="438">
        <f>SUMIFS('EPA Export Aggregation'!V:V,'EPA Export Aggregation'!$A:$A,$B79,'EPA Export Aggregation'!$D:$D,$A$1)*IF($A79="CH4",About!$D$58,IF($A79="N2O",About!$D$59,1))</f>
        <v>2.8031150729999998E-3</v>
      </c>
      <c r="T79" s="438">
        <f>SUMIFS('EPA Export Aggregation'!W:W,'EPA Export Aggregation'!$A:$A,$B79,'EPA Export Aggregation'!$D:$D,$A$1)*IF($A79="CH4",About!$D$58,IF($A79="N2O",About!$D$59,1))</f>
        <v>0.26082504522</v>
      </c>
      <c r="U79" s="438">
        <f>SUMIFS('EPA Export Aggregation'!X:X,'EPA Export Aggregation'!$A:$A,$B79,'EPA Export Aggregation'!$D:$D,$A$1)*IF($A79="CH4",About!$D$58,IF($A79="N2O",About!$D$59,1))</f>
        <v>0.430205190111</v>
      </c>
      <c r="V79" s="438">
        <f>SUMIFS('EPA Export Aggregation'!Y:Y,'EPA Export Aggregation'!$A:$A,$B79,'EPA Export Aggregation'!$D:$D,$A$1)*IF($A79="CH4",About!$D$58,IF($A79="N2O",About!$D$59,1))</f>
        <v>0.28485113577299997</v>
      </c>
      <c r="W79" s="438">
        <f>SUMIFS('EPA Export Aggregation'!Z:Z,'EPA Export Aggregation'!$A:$A,$B79,'EPA Export Aggregation'!$D:$D,$A$1)*IF($A79="CH4",About!$D$58,IF($A79="N2O",About!$D$59,1))</f>
        <v>0.340715879562</v>
      </c>
      <c r="X79" s="438">
        <f>SUMIFS('EPA Export Aggregation'!AA:AA,'EPA Export Aggregation'!$A:$A,$B79,'EPA Export Aggregation'!$D:$D,$A$1)*IF($A79="CH4",About!$D$58,IF($A79="N2O",About!$D$59,1))</f>
        <v>0.49840838576099999</v>
      </c>
      <c r="Y79" s="438">
        <f>SUMIFS('EPA Export Aggregation'!AB:AB,'EPA Export Aggregation'!$A:$A,$B79,'EPA Export Aggregation'!$D:$D,$A$1)*IF($A79="CH4",About!$D$58,IF($A79="N2O",About!$D$59,1))</f>
        <v>0.31565347274400002</v>
      </c>
      <c r="Z79" s="438">
        <f>SUMIFS('EPA Export Aggregation'!AC:AC,'EPA Export Aggregation'!$A:$A,$B79,'EPA Export Aggregation'!$D:$D,$A$1)*IF($A79="CH4",About!$D$58,IF($A79="N2O",About!$D$59,1))</f>
        <v>0.18401663573400001</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2026-08-25T21:11:23Z</dcterms:modified>
</cp:coreProperties>
</file>