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K\bldgs\SoCEUtiNTY\"/>
    </mc:Choice>
  </mc:AlternateContent>
  <xr:revisionPtr revIDLastSave="0" documentId="8_{436BCF24-6609-40A4-ADB7-2FD41790839F}" xr6:coauthVersionLast="47" xr6:coauthVersionMax="47" xr10:uidLastSave="{00000000-0000-0000-0000-000000000000}"/>
  <bookViews>
    <workbookView xWindow="720" yWindow="660" windowWidth="16755" windowHeight="14505" activeTab="1" xr2:uid="{00000000-000D-0000-FFFF-FFFF00000000}"/>
  </bookViews>
  <sheets>
    <sheet name="About" sheetId="1" r:id="rId1"/>
    <sheet name="Calibration Helper" sheetId="8" r:id="rId2"/>
    <sheet name="Component Lifetimes" sheetId="3" r:id="rId3"/>
    <sheet name="AEO T4" sheetId="6" r:id="rId4"/>
    <sheet name="AEO T5" sheetId="5" r:id="rId5"/>
    <sheet name="Calculations" sheetId="4" r:id="rId6"/>
    <sheet name="Pre-Calibration Calculated Vals" sheetId="7" r:id="rId7"/>
    <sheet name="SoCEUtiNTY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8" l="1"/>
  <c r="AG141" i="8"/>
  <c r="AF141" i="8"/>
  <c r="AE141" i="8"/>
  <c r="AD141" i="8"/>
  <c r="AC141" i="8"/>
  <c r="AB141" i="8"/>
  <c r="AA141" i="8"/>
  <c r="Z141" i="8"/>
  <c r="Y141" i="8"/>
  <c r="X141" i="8"/>
  <c r="W141" i="8"/>
  <c r="V141" i="8"/>
  <c r="U141" i="8"/>
  <c r="T141" i="8"/>
  <c r="S141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C141" i="8"/>
  <c r="B141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AG139" i="8"/>
  <c r="AF139" i="8"/>
  <c r="AE139" i="8"/>
  <c r="AD139" i="8"/>
  <c r="AC139" i="8"/>
  <c r="AB139" i="8"/>
  <c r="AA139" i="8"/>
  <c r="Z139" i="8"/>
  <c r="Y139" i="8"/>
  <c r="X139" i="8"/>
  <c r="W139" i="8"/>
  <c r="V139" i="8"/>
  <c r="U139" i="8"/>
  <c r="T139" i="8"/>
  <c r="S139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AG138" i="8"/>
  <c r="AG137" i="8"/>
  <c r="AF137" i="8"/>
  <c r="AE137" i="8"/>
  <c r="AD137" i="8"/>
  <c r="AC137" i="8"/>
  <c r="AB137" i="8"/>
  <c r="AA137" i="8"/>
  <c r="Z137" i="8"/>
  <c r="Y137" i="8"/>
  <c r="X137" i="8"/>
  <c r="W137" i="8"/>
  <c r="V137" i="8"/>
  <c r="U137" i="8"/>
  <c r="T137" i="8"/>
  <c r="S137" i="8"/>
  <c r="R137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AG135" i="8"/>
  <c r="AF135" i="8"/>
  <c r="AE135" i="8"/>
  <c r="AD135" i="8"/>
  <c r="AC135" i="8"/>
  <c r="AB135" i="8"/>
  <c r="AA135" i="8"/>
  <c r="Z135" i="8"/>
  <c r="Y135" i="8"/>
  <c r="X135" i="8"/>
  <c r="W135" i="8"/>
  <c r="V135" i="8"/>
  <c r="U135" i="8"/>
  <c r="T135" i="8"/>
  <c r="S135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AG134" i="8"/>
  <c r="AF134" i="8"/>
  <c r="AE134" i="8"/>
  <c r="AD134" i="8"/>
  <c r="AC134" i="8"/>
  <c r="AB134" i="8"/>
  <c r="AA134" i="8"/>
  <c r="Z134" i="8"/>
  <c r="Y134" i="8"/>
  <c r="X134" i="8"/>
  <c r="W134" i="8"/>
  <c r="V134" i="8"/>
  <c r="U134" i="8"/>
  <c r="T134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AG133" i="8"/>
  <c r="AF133" i="8"/>
  <c r="AE133" i="8"/>
  <c r="AD133" i="8"/>
  <c r="AC133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AG132" i="8"/>
  <c r="AG131" i="8"/>
  <c r="AF131" i="8"/>
  <c r="AE131" i="8"/>
  <c r="AD131" i="8"/>
  <c r="AC131" i="8"/>
  <c r="AB131" i="8"/>
  <c r="AA131" i="8"/>
  <c r="Z131" i="8"/>
  <c r="Y131" i="8"/>
  <c r="X131" i="8"/>
  <c r="W131" i="8"/>
  <c r="V131" i="8"/>
  <c r="U131" i="8"/>
  <c r="T131" i="8"/>
  <c r="S131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AG130" i="8"/>
  <c r="AF130" i="8"/>
  <c r="AE130" i="8"/>
  <c r="AD130" i="8"/>
  <c r="AC130" i="8"/>
  <c r="AB130" i="8"/>
  <c r="AA130" i="8"/>
  <c r="Z130" i="8"/>
  <c r="Y130" i="8"/>
  <c r="X130" i="8"/>
  <c r="W130" i="8"/>
  <c r="V130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U128" i="8"/>
  <c r="T128" i="8"/>
  <c r="S128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AG126" i="8"/>
  <c r="AG125" i="8"/>
  <c r="AF125" i="8"/>
  <c r="AE125" i="8"/>
  <c r="AD125" i="8"/>
  <c r="AC125" i="8"/>
  <c r="AB125" i="8"/>
  <c r="AA125" i="8"/>
  <c r="Z125" i="8"/>
  <c r="Y125" i="8"/>
  <c r="X125" i="8"/>
  <c r="W125" i="8"/>
  <c r="V125" i="8"/>
  <c r="U125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D67" i="8"/>
  <c r="C67" i="8"/>
  <c r="B67" i="8"/>
  <c r="D61" i="8"/>
  <c r="D70" i="8" s="1"/>
  <c r="C60" i="8"/>
  <c r="C69" i="8" s="1"/>
  <c r="C59" i="8"/>
  <c r="C68" i="8" s="1"/>
  <c r="C57" i="8"/>
  <c r="C66" i="8" s="1"/>
  <c r="D56" i="8"/>
  <c r="D65" i="8" s="1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D60" i="8" s="1"/>
  <c r="D69" i="8" s="1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D59" i="8" s="1"/>
  <c r="D68" i="8" s="1"/>
  <c r="K50" i="8"/>
  <c r="J50" i="8"/>
  <c r="I50" i="8"/>
  <c r="H50" i="8"/>
  <c r="G50" i="8"/>
  <c r="F50" i="8"/>
  <c r="E50" i="8"/>
  <c r="D50" i="8"/>
  <c r="C50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D57" i="8" s="1"/>
  <c r="D66" i="8" s="1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I47" i="8"/>
  <c r="H47" i="8"/>
  <c r="G47" i="8"/>
  <c r="F47" i="8"/>
  <c r="E47" i="8"/>
  <c r="D47" i="8"/>
  <c r="C47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C61" i="8" s="1"/>
  <c r="C70" i="8" s="1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C56" i="8" s="1"/>
  <c r="C65" i="8" s="1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B61" i="8" s="1"/>
  <c r="B70" i="8" s="1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B60" i="8" s="1"/>
  <c r="B69" i="8" s="1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B59" i="8" s="1"/>
  <c r="B68" i="8" s="1"/>
  <c r="K38" i="8"/>
  <c r="J38" i="8"/>
  <c r="I38" i="8"/>
  <c r="H38" i="8"/>
  <c r="G38" i="8"/>
  <c r="F38" i="8"/>
  <c r="E38" i="8"/>
  <c r="D38" i="8"/>
  <c r="C38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B57" i="8" s="1"/>
  <c r="B66" i="8" s="1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B56" i="8" s="1"/>
  <c r="B65" i="8" s="1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56" i="4"/>
  <c r="B57" i="4"/>
  <c r="B58" i="4"/>
  <c r="B59" i="4"/>
  <c r="B55" i="4"/>
  <c r="F19" i="4"/>
  <c r="G19" i="4"/>
  <c r="G25" i="4" s="1"/>
  <c r="G31" i="4" s="1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<sst xmlns="http://schemas.openxmlformats.org/spreadsheetml/2006/main" count="737" uniqueCount="413">
  <si>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</si>
  <si>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</si>
  <si>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</si>
  <si>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</si>
  <si>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</si>
  <si>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</si>
  <si>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</si>
  <si>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</si>
  <si>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</si>
  <si>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</si>
  <si>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</si>
  <si>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</si>
  <si>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</si>
  <si>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</si>
  <si>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</si>
  <si>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</si>
  <si>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</si>
  <si>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</si>
  <si>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</si>
  <si>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</si>
  <si>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</si>
  <si>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</si>
  <si>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</si>
  <si>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</si>
  <si>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</si>
  <si>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</si>
  <si>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</si>
  <si>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</si>
  <si>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</si>
  <si>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</si>
  <si>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</si>
  <si>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</si>
  <si>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</si>
  <si>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</si>
  <si>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</si>
  <si>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</si>
  <si>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</si>
  <si>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</si>
  <si>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</si>
  <si>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</si>
  <si>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</si>
  <si>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</si>
  <si>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</si>
  <si>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</si>
  <si>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</si>
  <si>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</si>
  <si>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</si>
  <si>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</si>
  <si>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</si>
  <si>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</si>
  <si>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</si>
  <si>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</si>
  <si>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</si>
  <si>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</si>
  <si>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</si>
  <si>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</si>
  <si>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</si>
  <si>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</si>
  <si>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</si>
  <si>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</si>
  <si>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</si>
  <si>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</si>
  <si>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</si>
  <si>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</si>
  <si>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</si>
  <si>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</si>
  <si>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</si>
  <si>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</si>
  <si>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</si>
  <si>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</si>
  <si>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</si>
  <si>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</si>
  <si>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</si>
  <si>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</si>
  <si>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</si>
  <si>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</si>
  <si>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</si>
  <si>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</si>
  <si>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</si>
  <si>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</si>
  <si>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</si>
  <si>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</si>
  <si>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</si>
  <si>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</si>
  <si>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</si>
  <si>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</si>
  <si>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</si>
  <si>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</si>
  <si>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</si>
  <si>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</si>
  <si>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</si>
  <si>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</si>
  <si>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</si>
  <si>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</si>
  <si>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</si>
  <si>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</si>
  <si>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</si>
  <si>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</si>
  <si>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</si>
  <si>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</si>
  <si>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</si>
  <si>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</si>
  <si>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</si>
  <si>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</si>
  <si>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</si>
  <si>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</si>
  <si>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</si>
  <si>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</si>
  <si>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</si>
  <si>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</si>
  <si>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</si>
  <si>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</si>
  <si>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</si>
  <si>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</si>
  <si>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</si>
  <si>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</si>
  <si>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</si>
  <si>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</si>
  <si>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</si>
  <si>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</si>
  <si>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</si>
  <si>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</si>
  <si>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</si>
  <si>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</si>
  <si>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</si>
  <si>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</si>
  <si>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</si>
  <si>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</si>
  <si>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</si>
  <si>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</si>
  <si>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</si>
  <si>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</si>
  <si>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</si>
  <si>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</si>
  <si>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</si>
  <si>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</si>
  <si>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</si>
  <si>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</si>
  <si>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</si>
  <si>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</si>
  <si>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</si>
  <si>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</si>
  <si>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</si>
  <si>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</si>
  <si>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</si>
  <si>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</si>
  <si>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</si>
  <si>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</si>
  <si>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</si>
  <si>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</si>
  <si>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</si>
  <si>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</si>
  <si>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</si>
  <si>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</si>
  <si>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</si>
  <si>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</si>
  <si>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</si>
  <si>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</si>
  <si>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</si>
  <si>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</si>
  <si>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</si>
  <si>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</si>
  <si>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</si>
  <si>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</si>
  <si>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</si>
  <si>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</si>
  <si>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</si>
  <si>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</si>
  <si>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</si>
  <si>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</si>
  <si>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</si>
  <si>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</si>
  <si>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</si>
  <si>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</si>
  <si>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</si>
  <si>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</si>
  <si>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</si>
  <si>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</si>
  <si>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</si>
  <si>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</si>
  <si>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</si>
  <si>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</si>
  <si>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</si>
  <si>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</si>
  <si>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</si>
  <si>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</si>
  <si>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</si>
  <si>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</si>
  <si>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</si>
  <si>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</si>
  <si>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</si>
  <si>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</si>
  <si>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</si>
  <si>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</si>
  <si>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</si>
  <si>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</si>
  <si>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</si>
  <si>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</si>
  <si>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</si>
  <si>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</si>
  <si>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</si>
  <si>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</si>
  <si>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</si>
  <si>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</si>
  <si>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</si>
  <si>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</si>
  <si>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</si>
  <si>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</si>
  <si>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</si>
  <si>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</si>
  <si>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</si>
  <si>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</si>
  <si>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</si>
  <si>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</si>
  <si>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</si>
  <si>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</si>
  <si>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</si>
  <si>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</si>
  <si>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</si>
  <si>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</si>
  <si>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</si>
  <si>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</si>
  <si>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</si>
  <si>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</si>
  <si>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</si>
  <si>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</si>
  <si>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</si>
  <si>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</si>
  <si>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</si>
  <si>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</si>
  <si>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</si>
  <si>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</si>
  <si>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</si>
  <si>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</si>
  <si>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</si>
  <si>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</si>
  <si>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</si>
  <si>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</si>
  <si>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</si>
  <si>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</si>
  <si>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</si>
  <si>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</si>
  <si>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</si>
  <si>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</si>
  <si>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</si>
  <si>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</si>
  <si>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</si>
  <si>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</si>
  <si>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</si>
  <si>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</si>
  <si>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</si>
  <si>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</si>
  <si>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</si>
  <si>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</si>
  <si>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</si>
  <si>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</si>
  <si>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</si>
  <si>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</si>
  <si>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</si>
  <si>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</si>
  <si>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</si>
  <si>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</si>
  <si>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</si>
  <si>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</si>
  <si>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</si>
  <si>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</si>
  <si>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</si>
  <si>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</si>
  <si>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</si>
  <si>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</si>
  <si>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</si>
  <si>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</si>
  <si>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</si>
  <si>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</si>
  <si>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</si>
  <si>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</si>
  <si>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</si>
  <si>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</si>
  <si>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</si>
  <si>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</si>
  <si>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</si>
  <si>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</si>
  <si>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</si>
  <si>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</si>
  <si>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</si>
  <si>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</si>
  <si>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</si>
  <si>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</si>
  <si>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</si>
  <si>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</si>
  <si>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</si>
  <si>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</si>
  <si>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</si>
  <si>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</si>
  <si>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</si>
  <si>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</si>
  <si>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</si>
  <si>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</si>
  <si>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</si>
  <si>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</si>
  <si>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</si>
  <si>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</si>
  <si>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</si>
  <si>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</si>
  <si>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</si>
  <si>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</si>
  <si>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</si>
  <si>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</si>
  <si>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</si>
  <si>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</si>
  <si>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</si>
  <si>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</si>
  <si>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</si>
  <si>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</si>
  <si>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</si>
  <si>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</si>
  <si>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</si>
  <si>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</si>
  <si>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</si>
  <si>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</si>
  <si>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</si>
  <si>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</si>
  <si>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</si>
  <si>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</si>
  <si>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</si>
  <si>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</si>
  <si>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</si>
  <si>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</si>
  <si>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</si>
  <si>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</si>
  <si>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</si>
  <si>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</si>
  <si>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</si>
  <si>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</si>
  <si>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</si>
  <si>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</si>
  <si>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</si>
  <si>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</si>
  <si>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</si>
  <si>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</si>
  <si>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</si>
  <si>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</si>
  <si>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</si>
  <si>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</si>
  <si>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</si>
  <si>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</si>
  <si>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</si>
  <si>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</si>
  <si>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</si>
  <si>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</si>
  <si>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</si>
  <si>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</si>
  <si>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</si>
  <si>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</si>
  <si>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</si>
  <si>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</si>
  <si>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</si>
  <si>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</si>
  <si>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</si>
  <si>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</si>
  <si>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</si>
  <si>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</si>
  <si>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</si>
  <si>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</si>
  <si>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</si>
  <si>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</si>
  <si>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</si>
  <si>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</si>
  <si>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</si>
  <si>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</si>
  <si>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</si>
  <si>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</si>
  <si>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</si>
  <si>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</si>
  <si>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</si>
  <si>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</si>
  <si>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</si>
  <si>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</si>
  <si>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</si>
  <si>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</si>
  <si>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</si>
  <si>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</si>
  <si>
    <t>For States</t>
  </si>
  <si>
    <t>The default is 1/component lifetime.</t>
  </si>
  <si>
    <t>To calibrate further, see the SoCEUtiNTY Helper Sheet</t>
  </si>
  <si>
    <t>Paste from default run (Retiring Components Potential Energy Use Summed Across Fuels)</t>
  </si>
  <si>
    <t>Time (Time)</t>
  </si>
  <si>
    <t>Retiring Components Potential Energy Use Summed Across Fuels[urban residential,heating] : MostRecentRun</t>
  </si>
  <si>
    <t>Retiring Components Potential Energy Use Summed Across Fuels[urban residential,cooling and ventilation] : MostRecentRun</t>
  </si>
  <si>
    <t>Retiring Components Potential Energy Use Summed Across Fuels[urban residential,envelope] : MostRecentRun</t>
  </si>
  <si>
    <t>Retiring Components Potential Energy Use Summed Across Fuels[urban residential,lighting] : MostRecentRun</t>
  </si>
  <si>
    <t>Retiring Components Potential Energy Use Summed Across Fuels[urban residential,appliances] : MostRecentRun</t>
  </si>
  <si>
    <t>Retiring Components Potential Energy Use Summed Across Fuels[urban residential,other component] : MostRecentRun</t>
  </si>
  <si>
    <t>Retiring Components Potential Energy Use Summed Across Fuels[rural residential,heating] : MostRecentRun</t>
  </si>
  <si>
    <t>Retiring Components Potential Energy Use Summed Across Fuels[rural residential,cooling and ventilation] : MostRecentRun</t>
  </si>
  <si>
    <t>Retiring Components Potential Energy Use Summed Across Fuels[rural residential,envelope] : MostRecentRun</t>
  </si>
  <si>
    <t>Retiring Components Potential Energy Use Summed Across Fuels[rural residential,lighting] : MostRecentRun</t>
  </si>
  <si>
    <t>Retiring Components Potential Energy Use Summed Across Fuels[rural residential,appliances] : MostRecentRun</t>
  </si>
  <si>
    <t>Retiring Components Potential Energy Use Summed Across Fuels[rural residential,other component] : MostRecentRun</t>
  </si>
  <si>
    <t>Retiring Components Potential Energy Use Summed Across Fuels[commercial,heating] : MostRecentRun</t>
  </si>
  <si>
    <t>Retiring Components Potential Energy Use Summed Across Fuels[commercial,cooling and ventilation] : MostRecentRun</t>
  </si>
  <si>
    <t>Retiring Components Potential Energy Use Summed Across Fuels[commercial,envelope] : MostRecentRun</t>
  </si>
  <si>
    <t>Retiring Components Potential Energy Use Summed Across Fuels[commercial,lighting] : MostRecentRun</t>
  </si>
  <si>
    <t>Retiring Components Potential Energy Use Summed Across Fuels[commercial,appliances] : MostRecentRun</t>
  </si>
  <si>
    <t>Retiring Components Potential Energy Use Summed Across Fuels[commercial,other component] : MostRecentRun</t>
  </si>
  <si>
    <t xml:space="preserve">Ratio Change </t>
  </si>
  <si>
    <t>Calculated yearly change percentage</t>
  </si>
  <si>
    <t>For states</t>
  </si>
  <si>
    <t>Calibrated outputs</t>
  </si>
  <si>
    <t>Run the model, paste the output from Retiring Components Potential Energy Use Summed Across Fuels in the proper box in Calibration Helper</t>
  </si>
  <si>
    <t>Replace the csv exporter tab with the new calibrated outputs</t>
  </si>
  <si>
    <t>When Calibrating, place the current values here (default is 1/component lifetime)</t>
  </si>
  <si>
    <t>Oklahoma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</si>
</sst>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3" fillId="0" borderId="0" xfId="2"/>
    <xf numFmtId="0" fontId="4" fillId="0" borderId="0" xfId="2" applyFont="1"/>
    <xf numFmtId="165" fontId="5" fillId="0" borderId="2" xfId="4" applyNumberFormat="1" applyAlignment="1">
      <alignment horizontal="right" wrapText="1"/>
    </xf>
    <xf numFmtId="3" fontId="5" fillId="0" borderId="2" xfId="4" applyNumberFormat="1" applyAlignment="1">
      <alignment horizontal="right" wrapText="1"/>
    </xf>
    <xf numFmtId="0" fontId="5" fillId="0" borderId="2" xfId="4">
      <alignment wrapText="1"/>
    </xf>
    <xf numFmtId="0" fontId="6" fillId="0" borderId="0" xfId="2" applyFont="1"/>
    <xf numFmtId="165" fontId="0" fillId="0" borderId="3" xfId="5" applyNumberFormat="1" applyFont="1" applyAlignment="1">
      <alignment horizontal="right" wrapText="1"/>
    </xf>
    <xf numFmtId="3" fontId="0" fillId="0" borderId="3" xfId="5" applyNumberFormat="1" applyFont="1" applyAlignment="1">
      <alignment horizontal="right" wrapText="1"/>
    </xf>
    <xf numFmtId="0" fontId="0" fillId="0" borderId="3" xfId="5" applyFont="1">
      <alignment wrapText="1"/>
    </xf>
    <xf numFmtId="4" fontId="5" fillId="0" borderId="2" xfId="4" applyNumberFormat="1" applyAlignment="1">
      <alignment horizontal="right" wrapText="1"/>
    </xf>
    <xf numFmtId="4" fontId="0" fillId="0" borderId="3" xfId="5" applyNumberFormat="1" applyFont="1" applyAlignment="1">
      <alignment horizontal="right" wrapText="1"/>
    </xf>
    <xf numFmtId="166" fontId="0" fillId="0" borderId="3" xfId="5" applyNumberFormat="1" applyFont="1" applyAlignment="1">
      <alignment horizontal="right" wrapText="1"/>
    </xf>
    <xf numFmtId="166" fontId="5" fillId="0" borderId="2" xfId="4" applyNumberFormat="1" applyAlignment="1">
      <alignment horizontal="right" wrapText="1"/>
    </xf>
    <xf numFmtId="0" fontId="5" fillId="0" borderId="4" xfId="6">
      <alignment wrapText="1"/>
    </xf>
    <xf numFmtId="0" fontId="3" fillId="0" borderId="0" xfId="2" applyAlignment="1">
      <alignment horizontal="left"/>
    </xf>
    <xf numFmtId="0" fontId="3" fillId="0" borderId="0" xfId="7"/>
    <xf numFmtId="0" fontId="7" fillId="0" borderId="0" xfId="8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0" fontId="1" fillId="0" borderId="0" xfId="0" applyFont="1" applyAlignment="1">
      <alignment wrapText="1"/>
    </xf>
    <xf numFmtId="0" fontId="10" fillId="0" borderId="0" xfId="0" applyFont="1"/>
    <xf numFmtId="0" fontId="1" fillId="2" borderId="0" xfId="0" applyFont="1" applyFill="1"/>
    <xf numFmtId="0" fontId="0" fillId="4" borderId="0" xfId="0" applyFill="1"/>
    <xf numFmtId="14" fontId="0" fillId="0" borderId="0" xfId="0" applyNumberFormat="1"/>
    <xf numFmtId="0" fontId="3" fillId="0" borderId="1" xfId="3">
      <alignment wrapText="1"/>
    </xf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26" workbookViewId="0">
      <selection activeCell="B55" sqref="B55"/>
    </sheetView>
  </sheetViews>
  <sheetFormatPr defaultColWidth="8.85546875" defaultRowHeight="15" x14ac:dyDescent="0.25"/>
  <cols>
    <col min="2" max="2" width="52" customWidth="1"/>
  </cols>
  <sheetData>
    <row r="1" spans="1:3" x14ac:dyDescent="0.25">
      <c r="A1" s="1" t="s">
        <v>0</v>
      </c>
      <c r="B1" t="s">
        <v>412</v>
      </c>
      <c r="C1" s="38">
        <v>45293</v>
      </c>
    </row>
    <row r="3" spans="1:3" x14ac:dyDescent="0.25">
      <c r="A3" s="1" t="s">
        <v>1</v>
      </c>
      <c r="B3" s="30" t="s">
        <v>365</v>
      </c>
    </row>
    <row r="4" spans="1:3" x14ac:dyDescent="0.25">
      <c r="B4" t="s">
        <v>366</v>
      </c>
    </row>
    <row r="5" spans="1:3" x14ac:dyDescent="0.25">
      <c r="B5" s="32">
        <v>2017</v>
      </c>
    </row>
    <row r="6" spans="1:3" x14ac:dyDescent="0.25">
      <c r="B6" t="s">
        <v>179</v>
      </c>
    </row>
    <row r="7" spans="1:3" x14ac:dyDescent="0.25">
      <c r="B7" t="s">
        <v>374</v>
      </c>
    </row>
    <row r="8" spans="1:3" x14ac:dyDescent="0.25">
      <c r="B8" t="s">
        <v>170</v>
      </c>
    </row>
    <row r="10" spans="1:3" x14ac:dyDescent="0.25">
      <c r="B10" s="30" t="s">
        <v>367</v>
      </c>
    </row>
    <row r="11" spans="1:3" x14ac:dyDescent="0.25">
      <c r="B11" t="s">
        <v>366</v>
      </c>
    </row>
    <row r="12" spans="1:3" x14ac:dyDescent="0.25">
      <c r="B12" s="32">
        <v>2017</v>
      </c>
    </row>
    <row r="13" spans="1:3" x14ac:dyDescent="0.25">
      <c r="B13" t="s">
        <v>179</v>
      </c>
    </row>
    <row r="14" spans="1:3" x14ac:dyDescent="0.25">
      <c r="B14" t="s">
        <v>373</v>
      </c>
    </row>
    <row r="15" spans="1:3" x14ac:dyDescent="0.25">
      <c r="B15" t="s">
        <v>338</v>
      </c>
    </row>
    <row r="17" spans="1:2" x14ac:dyDescent="0.25">
      <c r="B17" s="30" t="s">
        <v>368</v>
      </c>
    </row>
    <row r="18" spans="1:2" x14ac:dyDescent="0.25">
      <c r="B18" t="s">
        <v>366</v>
      </c>
    </row>
    <row r="19" spans="1:2" x14ac:dyDescent="0.25">
      <c r="B19" s="32">
        <v>2017</v>
      </c>
    </row>
    <row r="20" spans="1:2" x14ac:dyDescent="0.25">
      <c r="B20" t="s">
        <v>371</v>
      </c>
    </row>
    <row r="21" spans="1:2" x14ac:dyDescent="0.25">
      <c r="B21" t="s">
        <v>370</v>
      </c>
    </row>
    <row r="22" spans="1:2" x14ac:dyDescent="0.25">
      <c r="B22" t="s">
        <v>369</v>
      </c>
    </row>
    <row r="24" spans="1:2" x14ac:dyDescent="0.25">
      <c r="B24" s="30" t="s">
        <v>363</v>
      </c>
    </row>
    <row r="25" spans="1:2" x14ac:dyDescent="0.25">
      <c r="B25" s="33" t="s">
        <v>372</v>
      </c>
    </row>
    <row r="27" spans="1:2" x14ac:dyDescent="0.25">
      <c r="A27" s="1" t="s">
        <v>2</v>
      </c>
    </row>
    <row r="28" spans="1:2" x14ac:dyDescent="0.25">
      <c r="A28" t="s">
        <v>11</v>
      </c>
    </row>
    <row r="29" spans="1:2" x14ac:dyDescent="0.25">
      <c r="A29" t="s">
        <v>12</v>
      </c>
    </row>
    <row r="30" spans="1:2" x14ac:dyDescent="0.25">
      <c r="A30" t="s">
        <v>13</v>
      </c>
    </row>
    <row r="31" spans="1:2" x14ac:dyDescent="0.25">
      <c r="A31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7" spans="1:1" x14ac:dyDescent="0.25">
      <c r="A37" t="s">
        <v>375</v>
      </c>
    </row>
    <row r="38" spans="1:1" x14ac:dyDescent="0.25">
      <c r="A38" t="s">
        <v>376</v>
      </c>
    </row>
    <row r="39" spans="1:1" x14ac:dyDescent="0.25">
      <c r="A39" t="s">
        <v>377</v>
      </c>
    </row>
    <row r="40" spans="1:1" x14ac:dyDescent="0.25">
      <c r="A40" t="s">
        <v>378</v>
      </c>
    </row>
    <row r="42" spans="1:1" x14ac:dyDescent="0.25">
      <c r="A42" t="s">
        <v>380</v>
      </c>
    </row>
    <row r="43" spans="1:1" x14ac:dyDescent="0.25">
      <c r="A43" t="s">
        <v>379</v>
      </c>
    </row>
    <row r="45" spans="1:1" x14ac:dyDescent="0.25">
      <c r="A45" s="1" t="s">
        <v>382</v>
      </c>
    </row>
    <row r="47" spans="1:1" x14ac:dyDescent="0.25">
      <c r="A47" t="s">
        <v>383</v>
      </c>
    </row>
    <row r="49" spans="1:1" x14ac:dyDescent="0.25">
      <c r="A49" t="s">
        <v>384</v>
      </c>
    </row>
    <row r="50" spans="1:1" x14ac:dyDescent="0.25">
      <c r="A50" t="s">
        <v>409</v>
      </c>
    </row>
    <row r="51" spans="1:1" x14ac:dyDescent="0.25">
      <c r="A51" t="s">
        <v>410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CEA8-DE5D-E34C-97F3-7FF52A9CD9A8}">
  <dimension ref="A2:AG141"/>
  <sheetViews>
    <sheetView tabSelected="1" workbookViewId="0">
      <selection activeCell="H12" sqref="H12"/>
    </sheetView>
  </sheetViews>
  <sheetFormatPr defaultColWidth="11.42578125" defaultRowHeight="15" x14ac:dyDescent="0.25"/>
  <cols>
    <col min="1" max="1" width="105.28515625" customWidth="1"/>
    <col min="2" max="2" width="16.42578125" customWidth="1"/>
    <col min="3" max="3" width="14.140625" customWidth="1"/>
    <col min="4" max="4" width="14.28515625" customWidth="1"/>
  </cols>
  <sheetData>
    <row r="2" spans="1:33" ht="15.75" x14ac:dyDescent="0.25">
      <c r="A2" s="35"/>
    </row>
    <row r="3" spans="1:33" ht="15.75" x14ac:dyDescent="0.25">
      <c r="A3" s="35" t="s">
        <v>411</v>
      </c>
    </row>
    <row r="4" spans="1:33" x14ac:dyDescent="0.25">
      <c r="B4" s="2" t="s">
        <v>10</v>
      </c>
      <c r="C4" t="s">
        <v>353</v>
      </c>
      <c r="D4" t="s">
        <v>354</v>
      </c>
      <c r="E4" t="s">
        <v>355</v>
      </c>
    </row>
    <row r="5" spans="1:33" x14ac:dyDescent="0.25">
      <c r="A5" t="s">
        <v>3</v>
      </c>
      <c r="B5" s="3">
        <v>19</v>
      </c>
      <c r="C5" s="5">
        <v>5.2631578947368418E-2</v>
      </c>
      <c r="D5" s="5">
        <v>5.2631578947368418E-2</v>
      </c>
      <c r="E5" s="5">
        <v>5.2631578947368418E-2</v>
      </c>
    </row>
    <row r="6" spans="1:33" x14ac:dyDescent="0.25">
      <c r="A6" t="s">
        <v>4</v>
      </c>
      <c r="B6" s="3">
        <v>15.833333333333334</v>
      </c>
      <c r="C6" s="5">
        <v>6.25E-2</v>
      </c>
      <c r="D6" s="5">
        <v>6.25E-2</v>
      </c>
      <c r="E6" s="5">
        <v>6.25E-2</v>
      </c>
    </row>
    <row r="7" spans="1:33" x14ac:dyDescent="0.25">
      <c r="A7" t="s">
        <v>5</v>
      </c>
      <c r="B7" s="3">
        <v>51.81818181818182</v>
      </c>
      <c r="C7" s="5">
        <v>0</v>
      </c>
      <c r="D7" s="5">
        <v>0</v>
      </c>
      <c r="E7" s="5">
        <v>0</v>
      </c>
    </row>
    <row r="8" spans="1:33" x14ac:dyDescent="0.25">
      <c r="A8" t="s">
        <v>6</v>
      </c>
      <c r="B8" s="3">
        <v>9.1324200913242013</v>
      </c>
      <c r="C8" s="5">
        <v>0.1111111111111111</v>
      </c>
      <c r="D8" s="5">
        <v>0.1111111111111111</v>
      </c>
      <c r="E8" s="5">
        <v>0.1111111111111111</v>
      </c>
    </row>
    <row r="9" spans="1:33" x14ac:dyDescent="0.25">
      <c r="A9" t="s">
        <v>7</v>
      </c>
      <c r="B9" s="3">
        <v>13.533333333333333</v>
      </c>
      <c r="C9" s="5">
        <v>7.1428571428571425E-2</v>
      </c>
      <c r="D9" s="5">
        <v>7.1428571428571425E-2</v>
      </c>
      <c r="E9" s="5">
        <v>7.1428571428571425E-2</v>
      </c>
    </row>
    <row r="10" spans="1:33" x14ac:dyDescent="0.25">
      <c r="A10" t="s">
        <v>8</v>
      </c>
      <c r="B10" s="3">
        <v>15.4</v>
      </c>
      <c r="C10" s="5">
        <v>6.6666666666666666E-2</v>
      </c>
      <c r="D10" s="5">
        <v>6.6666666666666666E-2</v>
      </c>
      <c r="E10" s="5">
        <v>6.6666666666666666E-2</v>
      </c>
    </row>
    <row r="14" spans="1:33" ht="15.75" x14ac:dyDescent="0.25">
      <c r="A14" s="35" t="s">
        <v>385</v>
      </c>
    </row>
    <row r="15" spans="1:33" x14ac:dyDescent="0.25">
      <c r="A15" s="36" t="s">
        <v>386</v>
      </c>
      <c r="B15" s="36">
        <v>2019</v>
      </c>
      <c r="C15" s="36">
        <v>2020</v>
      </c>
      <c r="D15" s="36">
        <v>2021</v>
      </c>
      <c r="E15" s="36">
        <v>2022</v>
      </c>
      <c r="F15" s="36">
        <v>2023</v>
      </c>
      <c r="G15" s="36">
        <v>2024</v>
      </c>
      <c r="H15" s="36">
        <v>2025</v>
      </c>
      <c r="I15" s="36">
        <v>2026</v>
      </c>
      <c r="J15" s="36">
        <v>2027</v>
      </c>
      <c r="K15" s="36">
        <v>2028</v>
      </c>
      <c r="L15" s="36">
        <v>2029</v>
      </c>
      <c r="M15" s="36">
        <v>2030</v>
      </c>
      <c r="N15" s="36">
        <v>2031</v>
      </c>
      <c r="O15" s="36">
        <v>2032</v>
      </c>
      <c r="P15" s="36">
        <v>2033</v>
      </c>
      <c r="Q15" s="36">
        <v>2034</v>
      </c>
      <c r="R15" s="36">
        <v>2035</v>
      </c>
      <c r="S15" s="36">
        <v>2036</v>
      </c>
      <c r="T15" s="36">
        <v>2037</v>
      </c>
      <c r="U15" s="36">
        <v>2038</v>
      </c>
      <c r="V15" s="36">
        <v>2039</v>
      </c>
      <c r="W15" s="36">
        <v>2040</v>
      </c>
      <c r="X15" s="36">
        <v>2041</v>
      </c>
      <c r="Y15" s="36">
        <v>2042</v>
      </c>
      <c r="Z15" s="36">
        <v>2043</v>
      </c>
      <c r="AA15" s="36">
        <v>2044</v>
      </c>
      <c r="AB15" s="36">
        <v>2045</v>
      </c>
      <c r="AC15" s="36">
        <v>2046</v>
      </c>
      <c r="AD15" s="36">
        <v>2047</v>
      </c>
      <c r="AE15" s="36">
        <v>2048</v>
      </c>
      <c r="AF15" s="36">
        <v>2049</v>
      </c>
      <c r="AG15" s="36">
        <v>2050</v>
      </c>
    </row>
    <row r="16" spans="1:33" x14ac:dyDescent="0.25">
      <c r="A16" s="5" t="s">
        <v>387</v>
      </c>
      <c r="B16" s="5">
        <v>6.6522199999999998</v>
      </c>
      <c r="C16" s="5">
        <v>6.6522199999999998</v>
      </c>
      <c r="D16" s="5">
        <v>6.6522199999999998</v>
      </c>
      <c r="E16" s="5">
        <v>6.6522199999999998</v>
      </c>
      <c r="F16" s="5">
        <v>6.6522199999999998</v>
      </c>
      <c r="G16" s="5">
        <v>6.6522199999999998</v>
      </c>
      <c r="H16" s="5">
        <v>6.6522199999999998</v>
      </c>
      <c r="I16" s="5">
        <v>6.6522199999999998</v>
      </c>
      <c r="J16" s="5">
        <v>6.6522199999999998</v>
      </c>
      <c r="K16" s="5">
        <v>6.6522199999999998</v>
      </c>
      <c r="L16" s="5">
        <v>6.6522199999999998</v>
      </c>
      <c r="M16" s="5">
        <v>6.6522199999999998</v>
      </c>
      <c r="N16" s="5">
        <v>6.6522199999999998</v>
      </c>
      <c r="O16" s="5">
        <v>6.6522199999999998</v>
      </c>
      <c r="P16" s="5">
        <v>6.6522199999999998</v>
      </c>
      <c r="Q16" s="5">
        <v>6.6522199999999998</v>
      </c>
      <c r="R16" s="5">
        <v>6.6522199999999998</v>
      </c>
      <c r="S16" s="5">
        <v>6.6522199999999998</v>
      </c>
      <c r="T16" s="5">
        <v>6.6522199999999998</v>
      </c>
      <c r="U16" s="5">
        <v>6.4903700000000004</v>
      </c>
      <c r="V16" s="5">
        <v>6.5468299999999999</v>
      </c>
      <c r="W16" s="5">
        <v>6.59368</v>
      </c>
      <c r="X16" s="5">
        <v>6.6323999999999996</v>
      </c>
      <c r="Y16" s="5">
        <v>6.6633100000000001</v>
      </c>
      <c r="Z16" s="5">
        <v>6.68649</v>
      </c>
      <c r="AA16" s="5">
        <v>6.7038700000000002</v>
      </c>
      <c r="AB16" s="5">
        <v>6.7176400000000003</v>
      </c>
      <c r="AC16" s="5">
        <v>6.7318499999999997</v>
      </c>
      <c r="AD16" s="5">
        <v>6.7423099999999998</v>
      </c>
      <c r="AE16" s="5">
        <v>6.7513699999999996</v>
      </c>
      <c r="AF16" s="5">
        <v>6.7578699999999996</v>
      </c>
      <c r="AG16" s="5">
        <v>6.7690000000000001</v>
      </c>
    </row>
    <row r="17" spans="1:33" x14ac:dyDescent="0.25">
      <c r="A17" s="5" t="s">
        <v>388</v>
      </c>
      <c r="B17" s="5">
        <v>175.75</v>
      </c>
      <c r="C17" s="5">
        <v>175.75</v>
      </c>
      <c r="D17" s="5">
        <v>175.75</v>
      </c>
      <c r="E17" s="5">
        <v>175.75</v>
      </c>
      <c r="F17" s="5">
        <v>175.75</v>
      </c>
      <c r="G17" s="5">
        <v>175.75</v>
      </c>
      <c r="H17" s="5">
        <v>175.75</v>
      </c>
      <c r="I17" s="5">
        <v>175.75</v>
      </c>
      <c r="J17" s="5">
        <v>175.75</v>
      </c>
      <c r="K17" s="5">
        <v>175.75</v>
      </c>
      <c r="L17" s="5">
        <v>175.75</v>
      </c>
      <c r="M17" s="5">
        <v>175.75</v>
      </c>
      <c r="N17" s="5">
        <v>175.75</v>
      </c>
      <c r="O17" s="5">
        <v>175.75</v>
      </c>
      <c r="P17" s="5">
        <v>175.75</v>
      </c>
      <c r="Q17" s="5">
        <v>175.75</v>
      </c>
      <c r="R17" s="5">
        <v>165.77600000000001</v>
      </c>
      <c r="S17" s="5">
        <v>157.76400000000001</v>
      </c>
      <c r="T17" s="5">
        <v>150.428</v>
      </c>
      <c r="U17" s="5">
        <v>143.56200000000001</v>
      </c>
      <c r="V17" s="5">
        <v>137.37899999999999</v>
      </c>
      <c r="W17" s="5">
        <v>131.86799999999999</v>
      </c>
      <c r="X17" s="5">
        <v>126.739</v>
      </c>
      <c r="Y17" s="5">
        <v>122.735</v>
      </c>
      <c r="Z17" s="5">
        <v>119.38200000000001</v>
      </c>
      <c r="AA17" s="5">
        <v>116.664</v>
      </c>
      <c r="AB17" s="5">
        <v>114.559</v>
      </c>
      <c r="AC17" s="5">
        <v>112.959</v>
      </c>
      <c r="AD17" s="5">
        <v>111.419</v>
      </c>
      <c r="AE17" s="5">
        <v>110.40900000000001</v>
      </c>
      <c r="AF17" s="5">
        <v>109.538</v>
      </c>
      <c r="AG17" s="5">
        <v>108.747</v>
      </c>
    </row>
    <row r="18" spans="1:33" x14ac:dyDescent="0.25">
      <c r="A18" s="5" t="s">
        <v>389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5" t="s">
        <v>390</v>
      </c>
      <c r="B19" s="5">
        <v>428.26400000000001</v>
      </c>
      <c r="C19" s="5">
        <v>428.26400000000001</v>
      </c>
      <c r="D19" s="5">
        <v>428.26400000000001</v>
      </c>
      <c r="E19" s="5">
        <v>428.26400000000001</v>
      </c>
      <c r="F19" s="5">
        <v>428.26400000000001</v>
      </c>
      <c r="G19" s="5">
        <v>428.26400000000001</v>
      </c>
      <c r="H19" s="5">
        <v>428.26400000000001</v>
      </c>
      <c r="I19" s="5">
        <v>428.26400000000001</v>
      </c>
      <c r="J19" s="5">
        <v>428.26400000000001</v>
      </c>
      <c r="K19" s="5">
        <v>428.26400000000001</v>
      </c>
      <c r="L19" s="5">
        <v>375.80099999999999</v>
      </c>
      <c r="M19" s="5">
        <v>365.75400000000002</v>
      </c>
      <c r="N19" s="5">
        <v>358.49700000000001</v>
      </c>
      <c r="O19" s="5">
        <v>351.45</v>
      </c>
      <c r="P19" s="5">
        <v>344.79599999999999</v>
      </c>
      <c r="Q19" s="5">
        <v>340.27100000000002</v>
      </c>
      <c r="R19" s="5">
        <v>337.81799999999998</v>
      </c>
      <c r="S19" s="5">
        <v>335.92200000000003</v>
      </c>
      <c r="T19" s="5">
        <v>333.71199999999999</v>
      </c>
      <c r="U19" s="5">
        <v>331.52800000000002</v>
      </c>
      <c r="V19" s="5">
        <v>329.59199999999998</v>
      </c>
      <c r="W19" s="5">
        <v>328.41899999999998</v>
      </c>
      <c r="X19" s="5">
        <v>327.96899999999999</v>
      </c>
      <c r="Y19" s="5">
        <v>327.74799999999999</v>
      </c>
      <c r="Z19" s="5">
        <v>327.25799999999998</v>
      </c>
      <c r="AA19" s="5">
        <v>326.517</v>
      </c>
      <c r="AB19" s="5">
        <v>324.58600000000001</v>
      </c>
      <c r="AC19" s="5">
        <v>322.29700000000003</v>
      </c>
      <c r="AD19" s="5">
        <v>319.74900000000002</v>
      </c>
      <c r="AE19" s="5">
        <v>317.11599999999999</v>
      </c>
      <c r="AF19" s="5">
        <v>314.51600000000002</v>
      </c>
      <c r="AG19" s="5">
        <v>308.49099999999999</v>
      </c>
    </row>
    <row r="20" spans="1:33" x14ac:dyDescent="0.25">
      <c r="A20" s="5" t="s">
        <v>391</v>
      </c>
      <c r="B20" s="5">
        <v>3.2843900000000001</v>
      </c>
      <c r="C20" s="5">
        <v>3.2843900000000001</v>
      </c>
      <c r="D20" s="5">
        <v>3.2843900000000001</v>
      </c>
      <c r="E20" s="5">
        <v>3.2843900000000001</v>
      </c>
      <c r="F20" s="5">
        <v>3.2843900000000001</v>
      </c>
      <c r="G20" s="5">
        <v>3.2843900000000001</v>
      </c>
      <c r="H20" s="5">
        <v>3.2843900000000001</v>
      </c>
      <c r="I20" s="5">
        <v>3.2843900000000001</v>
      </c>
      <c r="J20" s="5">
        <v>3.2843900000000001</v>
      </c>
      <c r="K20" s="5">
        <v>3.2843900000000001</v>
      </c>
      <c r="L20" s="5">
        <v>3.2843900000000001</v>
      </c>
      <c r="M20" s="5">
        <v>3.2843900000000001</v>
      </c>
      <c r="N20" s="5">
        <v>3.2843900000000001</v>
      </c>
      <c r="O20" s="5">
        <v>3.2843900000000001</v>
      </c>
      <c r="P20" s="5">
        <v>2.7558199999999999</v>
      </c>
      <c r="Q20" s="5">
        <v>2.7333599999999998</v>
      </c>
      <c r="R20" s="5">
        <v>2.71285</v>
      </c>
      <c r="S20" s="5">
        <v>2.6930299999999998</v>
      </c>
      <c r="T20" s="5">
        <v>2.6758000000000002</v>
      </c>
      <c r="U20" s="5">
        <v>2.6614</v>
      </c>
      <c r="V20" s="5">
        <v>2.65069</v>
      </c>
      <c r="W20" s="5">
        <v>2.6451500000000001</v>
      </c>
      <c r="X20" s="5">
        <v>2.6431200000000001</v>
      </c>
      <c r="Y20" s="5">
        <v>2.6446900000000002</v>
      </c>
      <c r="Z20" s="5">
        <v>2.649</v>
      </c>
      <c r="AA20" s="5">
        <v>2.6572</v>
      </c>
      <c r="AB20" s="5">
        <v>2.6675</v>
      </c>
      <c r="AC20" s="5">
        <v>2.6802600000000001</v>
      </c>
      <c r="AD20" s="5">
        <v>2.69279</v>
      </c>
      <c r="AE20" s="5">
        <v>2.7070599999999998</v>
      </c>
      <c r="AF20" s="5">
        <v>2.7215400000000001</v>
      </c>
      <c r="AG20" s="5">
        <v>2.73759</v>
      </c>
    </row>
    <row r="21" spans="1:33" x14ac:dyDescent="0.25">
      <c r="A21" s="5" t="s">
        <v>392</v>
      </c>
      <c r="B21" s="5">
        <v>1.4572700000000001</v>
      </c>
      <c r="C21" s="5">
        <v>1.4572700000000001</v>
      </c>
      <c r="D21" s="5">
        <v>1.4572700000000001</v>
      </c>
      <c r="E21" s="5">
        <v>1.4572700000000001</v>
      </c>
      <c r="F21" s="5">
        <v>1.4572700000000001</v>
      </c>
      <c r="G21" s="5">
        <v>1.4572700000000001</v>
      </c>
      <c r="H21" s="5">
        <v>1.4572700000000001</v>
      </c>
      <c r="I21" s="5">
        <v>1.4572700000000001</v>
      </c>
      <c r="J21" s="5">
        <v>1.4572700000000001</v>
      </c>
      <c r="K21" s="5">
        <v>1.4572700000000001</v>
      </c>
      <c r="L21" s="5">
        <v>1.4572700000000001</v>
      </c>
      <c r="M21" s="5">
        <v>1.4572700000000001</v>
      </c>
      <c r="N21" s="5">
        <v>1.4572700000000001</v>
      </c>
      <c r="O21" s="5">
        <v>1.4572700000000001</v>
      </c>
      <c r="P21" s="5">
        <v>1.4572700000000001</v>
      </c>
      <c r="Q21" s="5">
        <v>1.4572700000000001</v>
      </c>
      <c r="R21" s="5">
        <v>1.4715800000000001</v>
      </c>
      <c r="S21" s="5">
        <v>1.48272</v>
      </c>
      <c r="T21" s="5">
        <v>1.4990000000000001</v>
      </c>
      <c r="U21" s="5">
        <v>1.5163500000000001</v>
      </c>
      <c r="V21" s="5">
        <v>1.53606</v>
      </c>
      <c r="W21" s="5">
        <v>1.5568599999999999</v>
      </c>
      <c r="X21" s="5">
        <v>1.57416</v>
      </c>
      <c r="Y21" s="5">
        <v>1.5941000000000001</v>
      </c>
      <c r="Z21" s="5">
        <v>1.6160300000000001</v>
      </c>
      <c r="AA21" s="5">
        <v>1.6371800000000001</v>
      </c>
      <c r="AB21" s="5">
        <v>1.65693</v>
      </c>
      <c r="AC21" s="5">
        <v>1.6770700000000001</v>
      </c>
      <c r="AD21" s="5">
        <v>1.6980900000000001</v>
      </c>
      <c r="AE21" s="5">
        <v>1.72092</v>
      </c>
      <c r="AF21" s="5">
        <v>1.7459499999999999</v>
      </c>
      <c r="AG21" s="5">
        <v>1.77115</v>
      </c>
    </row>
    <row r="22" spans="1:33" x14ac:dyDescent="0.25">
      <c r="A22" s="5" t="s">
        <v>393</v>
      </c>
      <c r="B22" s="5">
        <v>2.8238799999999999</v>
      </c>
      <c r="C22" s="5">
        <v>2.8238799999999999</v>
      </c>
      <c r="D22" s="5">
        <v>2.8238799999999999</v>
      </c>
      <c r="E22" s="5">
        <v>2.8238799999999999</v>
      </c>
      <c r="F22" s="5">
        <v>2.8238799999999999</v>
      </c>
      <c r="G22" s="5">
        <v>2.8238799999999999</v>
      </c>
      <c r="H22" s="5">
        <v>2.8238799999999999</v>
      </c>
      <c r="I22" s="5">
        <v>2.8238799999999999</v>
      </c>
      <c r="J22" s="5">
        <v>2.8238799999999999</v>
      </c>
      <c r="K22" s="5">
        <v>2.8238799999999999</v>
      </c>
      <c r="L22" s="5">
        <v>2.8238799999999999</v>
      </c>
      <c r="M22" s="5">
        <v>2.8238799999999999</v>
      </c>
      <c r="N22" s="5">
        <v>2.8238799999999999</v>
      </c>
      <c r="O22" s="5">
        <v>2.8238799999999999</v>
      </c>
      <c r="P22" s="5">
        <v>2.8238799999999999</v>
      </c>
      <c r="Q22" s="5">
        <v>2.8238799999999999</v>
      </c>
      <c r="R22" s="5">
        <v>2.8238799999999999</v>
      </c>
      <c r="S22" s="5">
        <v>2.8238799999999999</v>
      </c>
      <c r="T22" s="5">
        <v>2.8238799999999999</v>
      </c>
      <c r="U22" s="5">
        <v>2.7551700000000001</v>
      </c>
      <c r="V22" s="5">
        <v>2.7791399999999999</v>
      </c>
      <c r="W22" s="5">
        <v>2.7990300000000001</v>
      </c>
      <c r="X22" s="5">
        <v>2.8154599999999999</v>
      </c>
      <c r="Y22" s="5">
        <v>2.8285800000000001</v>
      </c>
      <c r="Z22" s="5">
        <v>2.8384200000000002</v>
      </c>
      <c r="AA22" s="5">
        <v>2.8458000000000001</v>
      </c>
      <c r="AB22" s="5">
        <v>2.8516499999999998</v>
      </c>
      <c r="AC22" s="5">
        <v>2.8576800000000002</v>
      </c>
      <c r="AD22" s="5">
        <v>2.86212</v>
      </c>
      <c r="AE22" s="5">
        <v>2.8659699999999999</v>
      </c>
      <c r="AF22" s="5">
        <v>2.8687200000000002</v>
      </c>
      <c r="AG22" s="5">
        <v>2.8734500000000001</v>
      </c>
    </row>
    <row r="23" spans="1:33" x14ac:dyDescent="0.25">
      <c r="A23" s="5" t="s">
        <v>394</v>
      </c>
      <c r="B23" s="5">
        <v>74.606300000000005</v>
      </c>
      <c r="C23" s="5">
        <v>74.606300000000005</v>
      </c>
      <c r="D23" s="5">
        <v>74.606300000000005</v>
      </c>
      <c r="E23" s="5">
        <v>74.606300000000005</v>
      </c>
      <c r="F23" s="5">
        <v>74.606300000000005</v>
      </c>
      <c r="G23" s="5">
        <v>74.606300000000005</v>
      </c>
      <c r="H23" s="5">
        <v>74.606300000000005</v>
      </c>
      <c r="I23" s="5">
        <v>74.606300000000005</v>
      </c>
      <c r="J23" s="5">
        <v>74.606300000000005</v>
      </c>
      <c r="K23" s="5">
        <v>74.606300000000005</v>
      </c>
      <c r="L23" s="5">
        <v>74.606300000000005</v>
      </c>
      <c r="M23" s="5">
        <v>74.606300000000005</v>
      </c>
      <c r="N23" s="5">
        <v>74.606300000000005</v>
      </c>
      <c r="O23" s="5">
        <v>74.606300000000005</v>
      </c>
      <c r="P23" s="5">
        <v>74.606300000000005</v>
      </c>
      <c r="Q23" s="5">
        <v>74.606300000000005</v>
      </c>
      <c r="R23" s="5">
        <v>70.372399999999999</v>
      </c>
      <c r="S23" s="5">
        <v>66.971000000000004</v>
      </c>
      <c r="T23" s="5">
        <v>63.856900000000003</v>
      </c>
      <c r="U23" s="5">
        <v>60.9422</v>
      </c>
      <c r="V23" s="5">
        <v>58.317500000000003</v>
      </c>
      <c r="W23" s="5">
        <v>55.978200000000001</v>
      </c>
      <c r="X23" s="5">
        <v>53.800699999999999</v>
      </c>
      <c r="Y23" s="5">
        <v>52.100999999999999</v>
      </c>
      <c r="Z23" s="5">
        <v>50.677900000000001</v>
      </c>
      <c r="AA23" s="5">
        <v>49.524000000000001</v>
      </c>
      <c r="AB23" s="5">
        <v>48.630400000000002</v>
      </c>
      <c r="AC23" s="5">
        <v>47.9514</v>
      </c>
      <c r="AD23" s="5">
        <v>47.297499999999999</v>
      </c>
      <c r="AE23" s="5">
        <v>46.868600000000001</v>
      </c>
      <c r="AF23" s="5">
        <v>46.499200000000002</v>
      </c>
      <c r="AG23" s="5">
        <v>46.163400000000003</v>
      </c>
    </row>
    <row r="24" spans="1:33" x14ac:dyDescent="0.25">
      <c r="A24" s="5" t="s">
        <v>395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3" x14ac:dyDescent="0.25">
      <c r="A25" s="5" t="s">
        <v>396</v>
      </c>
      <c r="B25" s="5">
        <v>181.79900000000001</v>
      </c>
      <c r="C25" s="5">
        <v>181.79900000000001</v>
      </c>
      <c r="D25" s="5">
        <v>181.79900000000001</v>
      </c>
      <c r="E25" s="5">
        <v>181.79900000000001</v>
      </c>
      <c r="F25" s="5">
        <v>181.79900000000001</v>
      </c>
      <c r="G25" s="5">
        <v>181.79900000000001</v>
      </c>
      <c r="H25" s="5">
        <v>181.79900000000001</v>
      </c>
      <c r="I25" s="5">
        <v>181.79900000000001</v>
      </c>
      <c r="J25" s="5">
        <v>181.79900000000001</v>
      </c>
      <c r="K25" s="5">
        <v>181.79900000000001</v>
      </c>
      <c r="L25" s="5">
        <v>159.52799999999999</v>
      </c>
      <c r="M25" s="5">
        <v>155.26300000000001</v>
      </c>
      <c r="N25" s="5">
        <v>152.18199999999999</v>
      </c>
      <c r="O25" s="5">
        <v>149.191</v>
      </c>
      <c r="P25" s="5">
        <v>146.36600000000001</v>
      </c>
      <c r="Q25" s="5">
        <v>144.446</v>
      </c>
      <c r="R25" s="5">
        <v>143.404</v>
      </c>
      <c r="S25" s="5">
        <v>142.59899999999999</v>
      </c>
      <c r="T25" s="5">
        <v>141.661</v>
      </c>
      <c r="U25" s="5">
        <v>140.73400000000001</v>
      </c>
      <c r="V25" s="5">
        <v>139.91200000000001</v>
      </c>
      <c r="W25" s="5">
        <v>139.41399999999999</v>
      </c>
      <c r="X25" s="5">
        <v>139.22300000000001</v>
      </c>
      <c r="Y25" s="5">
        <v>139.12899999999999</v>
      </c>
      <c r="Z25" s="5">
        <v>138.922</v>
      </c>
      <c r="AA25" s="5">
        <v>138.607</v>
      </c>
      <c r="AB25" s="5">
        <v>137.78700000000001</v>
      </c>
      <c r="AC25" s="5">
        <v>136.816</v>
      </c>
      <c r="AD25" s="5">
        <v>135.73400000000001</v>
      </c>
      <c r="AE25" s="5">
        <v>134.61600000000001</v>
      </c>
      <c r="AF25" s="5">
        <v>133.512</v>
      </c>
      <c r="AG25" s="5">
        <v>130.95500000000001</v>
      </c>
    </row>
    <row r="26" spans="1:33" x14ac:dyDescent="0.25">
      <c r="A26" s="5" t="s">
        <v>397</v>
      </c>
      <c r="B26" s="5">
        <v>1.3942300000000001</v>
      </c>
      <c r="C26" s="5">
        <v>1.3942300000000001</v>
      </c>
      <c r="D26" s="5">
        <v>1.3942300000000001</v>
      </c>
      <c r="E26" s="5">
        <v>1.3942300000000001</v>
      </c>
      <c r="F26" s="5">
        <v>1.3942300000000001</v>
      </c>
      <c r="G26" s="5">
        <v>1.3942300000000001</v>
      </c>
      <c r="H26" s="5">
        <v>1.3942300000000001</v>
      </c>
      <c r="I26" s="5">
        <v>1.3942300000000001</v>
      </c>
      <c r="J26" s="5">
        <v>1.3942300000000001</v>
      </c>
      <c r="K26" s="5">
        <v>1.3942300000000001</v>
      </c>
      <c r="L26" s="5">
        <v>1.3942300000000001</v>
      </c>
      <c r="M26" s="5">
        <v>1.3942300000000001</v>
      </c>
      <c r="N26" s="5">
        <v>1.3942300000000001</v>
      </c>
      <c r="O26" s="5">
        <v>1.3942300000000001</v>
      </c>
      <c r="P26" s="5">
        <v>1.1698500000000001</v>
      </c>
      <c r="Q26" s="5">
        <v>1.16032</v>
      </c>
      <c r="R26" s="5">
        <v>1.15161</v>
      </c>
      <c r="S26" s="5">
        <v>1.1431899999999999</v>
      </c>
      <c r="T26" s="5">
        <v>1.13588</v>
      </c>
      <c r="U26" s="5">
        <v>1.1297699999999999</v>
      </c>
      <c r="V26" s="5">
        <v>1.1252200000000001</v>
      </c>
      <c r="W26" s="5">
        <v>1.12287</v>
      </c>
      <c r="X26" s="5">
        <v>1.12201</v>
      </c>
      <c r="Y26" s="5">
        <v>1.1226700000000001</v>
      </c>
      <c r="Z26" s="5">
        <v>1.1245099999999999</v>
      </c>
      <c r="AA26" s="5">
        <v>1.12798</v>
      </c>
      <c r="AB26" s="5">
        <v>1.13236</v>
      </c>
      <c r="AC26" s="5">
        <v>1.1377699999999999</v>
      </c>
      <c r="AD26" s="5">
        <v>1.1430899999999999</v>
      </c>
      <c r="AE26" s="5">
        <v>1.1491499999999999</v>
      </c>
      <c r="AF26" s="5">
        <v>1.1553</v>
      </c>
      <c r="AG26" s="5">
        <v>1.16211</v>
      </c>
    </row>
    <row r="27" spans="1:33" x14ac:dyDescent="0.25">
      <c r="A27" s="5" t="s">
        <v>398</v>
      </c>
      <c r="B27" s="5">
        <v>618.61500000000001</v>
      </c>
      <c r="C27" s="5">
        <v>618.61500000000001</v>
      </c>
      <c r="D27" s="5">
        <v>618.61500000000001</v>
      </c>
      <c r="E27" s="5">
        <v>618.61500000000001</v>
      </c>
      <c r="F27" s="5">
        <v>618.61500000000001</v>
      </c>
      <c r="G27" s="5">
        <v>618.61500000000001</v>
      </c>
      <c r="H27" s="5">
        <v>618.61500000000001</v>
      </c>
      <c r="I27" s="5">
        <v>618.61500000000001</v>
      </c>
      <c r="J27" s="5">
        <v>618.61500000000001</v>
      </c>
      <c r="K27" s="5">
        <v>618.61500000000001</v>
      </c>
      <c r="L27" s="5">
        <v>618.61500000000001</v>
      </c>
      <c r="M27" s="5">
        <v>618.61500000000001</v>
      </c>
      <c r="N27" s="5">
        <v>618.61500000000001</v>
      </c>
      <c r="O27" s="5">
        <v>618.61500000000001</v>
      </c>
      <c r="P27" s="5">
        <v>618.61500000000001</v>
      </c>
      <c r="Q27" s="5">
        <v>618.61500000000001</v>
      </c>
      <c r="R27" s="5">
        <v>624.68799999999999</v>
      </c>
      <c r="S27" s="5">
        <v>629.41600000000005</v>
      </c>
      <c r="T27" s="5">
        <v>636.32600000000002</v>
      </c>
      <c r="U27" s="5">
        <v>643.69299999999998</v>
      </c>
      <c r="V27" s="5">
        <v>652.06100000000004</v>
      </c>
      <c r="W27" s="5">
        <v>660.88900000000001</v>
      </c>
      <c r="X27" s="5">
        <v>668.23099999999999</v>
      </c>
      <c r="Y27" s="5">
        <v>676.69600000000003</v>
      </c>
      <c r="Z27" s="5">
        <v>686.00599999999997</v>
      </c>
      <c r="AA27" s="5">
        <v>694.98299999999995</v>
      </c>
      <c r="AB27" s="5">
        <v>703.36900000000003</v>
      </c>
      <c r="AC27" s="5">
        <v>711.91800000000001</v>
      </c>
      <c r="AD27" s="5">
        <v>720.84199999999998</v>
      </c>
      <c r="AE27" s="5">
        <v>730.53099999999995</v>
      </c>
      <c r="AF27" s="5">
        <v>741.15899999999999</v>
      </c>
      <c r="AG27" s="5">
        <v>751.85699999999997</v>
      </c>
    </row>
    <row r="28" spans="1:33" x14ac:dyDescent="0.25">
      <c r="A28" s="5" t="s">
        <v>399</v>
      </c>
      <c r="B28" s="5">
        <v>3.3275800000000002</v>
      </c>
      <c r="C28" s="5">
        <v>3.3275800000000002</v>
      </c>
      <c r="D28" s="5">
        <v>3.3275800000000002</v>
      </c>
      <c r="E28" s="5">
        <v>3.3275800000000002</v>
      </c>
      <c r="F28" s="5">
        <v>3.3275800000000002</v>
      </c>
      <c r="G28" s="5">
        <v>3.3275800000000002</v>
      </c>
      <c r="H28" s="5">
        <v>3.3275800000000002</v>
      </c>
      <c r="I28" s="5">
        <v>3.3275800000000002</v>
      </c>
      <c r="J28" s="5">
        <v>3.3275800000000002</v>
      </c>
      <c r="K28" s="5">
        <v>3.3275800000000002</v>
      </c>
      <c r="L28" s="5">
        <v>3.3275800000000002</v>
      </c>
      <c r="M28" s="5">
        <v>3.3275800000000002</v>
      </c>
      <c r="N28" s="5">
        <v>3.3275800000000002</v>
      </c>
      <c r="O28" s="5">
        <v>3.3275800000000002</v>
      </c>
      <c r="P28" s="5">
        <v>3.3275800000000002</v>
      </c>
      <c r="Q28" s="5">
        <v>3.3275800000000002</v>
      </c>
      <c r="R28" s="5">
        <v>3.3275800000000002</v>
      </c>
      <c r="S28" s="5">
        <v>3.3275800000000002</v>
      </c>
      <c r="T28" s="5">
        <v>3.3275800000000002</v>
      </c>
      <c r="U28" s="5">
        <v>3.7189700000000001</v>
      </c>
      <c r="V28" s="5">
        <v>3.7238500000000001</v>
      </c>
      <c r="W28" s="5">
        <v>3.7228300000000001</v>
      </c>
      <c r="X28" s="5">
        <v>3.7134200000000002</v>
      </c>
      <c r="Y28" s="5">
        <v>3.7014900000000002</v>
      </c>
      <c r="Z28" s="5">
        <v>3.6882799999999998</v>
      </c>
      <c r="AA28" s="5">
        <v>3.6742599999999999</v>
      </c>
      <c r="AB28" s="5">
        <v>3.6594199999999999</v>
      </c>
      <c r="AC28" s="5">
        <v>3.6453799999999998</v>
      </c>
      <c r="AD28" s="5">
        <v>3.6310199999999999</v>
      </c>
      <c r="AE28" s="5">
        <v>3.61564</v>
      </c>
      <c r="AF28" s="5">
        <v>3.5998000000000001</v>
      </c>
      <c r="AG28" s="5">
        <v>3.5840700000000001</v>
      </c>
    </row>
    <row r="29" spans="1:33" x14ac:dyDescent="0.25">
      <c r="A29" s="5" t="s">
        <v>400</v>
      </c>
      <c r="B29" s="5">
        <v>888.58799999999997</v>
      </c>
      <c r="C29" s="5">
        <v>888.58799999999997</v>
      </c>
      <c r="D29" s="5">
        <v>888.58799999999997</v>
      </c>
      <c r="E29" s="5">
        <v>888.58799999999997</v>
      </c>
      <c r="F29" s="5">
        <v>888.58799999999997</v>
      </c>
      <c r="G29" s="5">
        <v>888.58799999999997</v>
      </c>
      <c r="H29" s="5">
        <v>888.58799999999997</v>
      </c>
      <c r="I29" s="5">
        <v>888.58799999999997</v>
      </c>
      <c r="J29" s="5">
        <v>888.58799999999997</v>
      </c>
      <c r="K29" s="5">
        <v>888.58799999999997</v>
      </c>
      <c r="L29" s="5">
        <v>888.58799999999997</v>
      </c>
      <c r="M29" s="5">
        <v>888.58799999999997</v>
      </c>
      <c r="N29" s="5">
        <v>888.58799999999997</v>
      </c>
      <c r="O29" s="5">
        <v>888.58799999999997</v>
      </c>
      <c r="P29" s="5">
        <v>888.58799999999997</v>
      </c>
      <c r="Q29" s="5">
        <v>888.58799999999997</v>
      </c>
      <c r="R29" s="5">
        <v>855.95500000000004</v>
      </c>
      <c r="S29" s="5">
        <v>857.61800000000005</v>
      </c>
      <c r="T29" s="5">
        <v>858.04600000000005</v>
      </c>
      <c r="U29" s="5">
        <v>857.64800000000002</v>
      </c>
      <c r="V29" s="5">
        <v>856.47299999999996</v>
      </c>
      <c r="W29" s="5">
        <v>853.01199999999994</v>
      </c>
      <c r="X29" s="5">
        <v>847.97699999999998</v>
      </c>
      <c r="Y29" s="5">
        <v>842.02800000000002</v>
      </c>
      <c r="Z29" s="5">
        <v>834.44</v>
      </c>
      <c r="AA29" s="5">
        <v>826.09900000000005</v>
      </c>
      <c r="AB29" s="5">
        <v>816.18299999999999</v>
      </c>
      <c r="AC29" s="5">
        <v>805.06299999999999</v>
      </c>
      <c r="AD29" s="5">
        <v>793.798</v>
      </c>
      <c r="AE29" s="5">
        <v>782.673</v>
      </c>
      <c r="AF29" s="5">
        <v>771.58799999999997</v>
      </c>
      <c r="AG29" s="5">
        <v>760.93399999999997</v>
      </c>
    </row>
    <row r="30" spans="1:33" x14ac:dyDescent="0.25">
      <c r="A30" s="5" t="s">
        <v>401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</row>
    <row r="31" spans="1:33" x14ac:dyDescent="0.25">
      <c r="A31" s="5" t="s">
        <v>402</v>
      </c>
      <c r="B31" s="5">
        <v>1.04592</v>
      </c>
      <c r="C31" s="5">
        <v>1.04592</v>
      </c>
      <c r="D31" s="5">
        <v>1.04592</v>
      </c>
      <c r="E31" s="5">
        <v>1.04592</v>
      </c>
      <c r="F31" s="5">
        <v>1.04592</v>
      </c>
      <c r="G31" s="5">
        <v>1.04592</v>
      </c>
      <c r="H31" s="5">
        <v>1.04592</v>
      </c>
      <c r="I31" s="5">
        <v>1.04592</v>
      </c>
      <c r="J31" s="5">
        <v>1.04592</v>
      </c>
      <c r="K31" s="5">
        <v>1.04592</v>
      </c>
      <c r="L31" s="5">
        <v>1.02562</v>
      </c>
      <c r="M31" s="5">
        <v>1.0079400000000001</v>
      </c>
      <c r="N31" s="5">
        <v>966.66</v>
      </c>
      <c r="O31" s="5">
        <v>909.44299999999998</v>
      </c>
      <c r="P31" s="5">
        <v>850.84199999999998</v>
      </c>
      <c r="Q31" s="5">
        <v>796.73199999999997</v>
      </c>
      <c r="R31" s="5">
        <v>745.75699999999995</v>
      </c>
      <c r="S31" s="5">
        <v>698.51300000000003</v>
      </c>
      <c r="T31" s="5">
        <v>655.654</v>
      </c>
      <c r="U31" s="5">
        <v>617.23900000000003</v>
      </c>
      <c r="V31" s="5">
        <v>583.59199999999998</v>
      </c>
      <c r="W31" s="5">
        <v>554.86300000000006</v>
      </c>
      <c r="X31" s="5">
        <v>530.44000000000005</v>
      </c>
      <c r="Y31" s="5">
        <v>509.15</v>
      </c>
      <c r="Z31" s="5">
        <v>490.14299999999997</v>
      </c>
      <c r="AA31" s="5">
        <v>472.64</v>
      </c>
      <c r="AB31" s="5">
        <v>456.17399999999998</v>
      </c>
      <c r="AC31" s="5">
        <v>440.97699999999998</v>
      </c>
      <c r="AD31" s="5">
        <v>427.35599999999999</v>
      </c>
      <c r="AE31" s="5">
        <v>414.81599999999997</v>
      </c>
      <c r="AF31" s="5">
        <v>402.911</v>
      </c>
      <c r="AG31" s="5">
        <v>392.10599999999999</v>
      </c>
    </row>
    <row r="32" spans="1:33" x14ac:dyDescent="0.25">
      <c r="A32" s="5" t="s">
        <v>403</v>
      </c>
      <c r="B32" s="5">
        <v>2.0589599999999999</v>
      </c>
      <c r="C32" s="5">
        <v>2.0589599999999999</v>
      </c>
      <c r="D32" s="5">
        <v>2.0589599999999999</v>
      </c>
      <c r="E32" s="5">
        <v>2.0589599999999999</v>
      </c>
      <c r="F32" s="5">
        <v>2.0589599999999999</v>
      </c>
      <c r="G32" s="5">
        <v>2.0589599999999999</v>
      </c>
      <c r="H32" s="5">
        <v>2.0589599999999999</v>
      </c>
      <c r="I32" s="5">
        <v>2.0589599999999999</v>
      </c>
      <c r="J32" s="5">
        <v>2.0589599999999999</v>
      </c>
      <c r="K32" s="5">
        <v>2.0589599999999999</v>
      </c>
      <c r="L32" s="5">
        <v>2.0589599999999999</v>
      </c>
      <c r="M32" s="5">
        <v>2.0589599999999999</v>
      </c>
      <c r="N32" s="5">
        <v>2.0589599999999999</v>
      </c>
      <c r="O32" s="5">
        <v>2.0589599999999999</v>
      </c>
      <c r="P32" s="5">
        <v>2.1337799999999998</v>
      </c>
      <c r="Q32" s="5">
        <v>2.1659999999999999</v>
      </c>
      <c r="R32" s="5">
        <v>2.1968899999999998</v>
      </c>
      <c r="S32" s="5">
        <v>2.2243200000000001</v>
      </c>
      <c r="T32" s="5">
        <v>2.2492399999999999</v>
      </c>
      <c r="U32" s="5">
        <v>2.2700800000000001</v>
      </c>
      <c r="V32" s="5">
        <v>2.2871000000000001</v>
      </c>
      <c r="W32" s="5">
        <v>2.30023</v>
      </c>
      <c r="X32" s="5">
        <v>2.3122099999999999</v>
      </c>
      <c r="Y32" s="5">
        <v>2.3234900000000001</v>
      </c>
      <c r="Z32" s="5">
        <v>2.3357700000000001</v>
      </c>
      <c r="AA32" s="5">
        <v>2.3480699999999999</v>
      </c>
      <c r="AB32" s="5">
        <v>2.3620399999999999</v>
      </c>
      <c r="AC32" s="5">
        <v>2.3764799999999999</v>
      </c>
      <c r="AD32" s="5">
        <v>2.3925100000000001</v>
      </c>
      <c r="AE32" s="5">
        <v>2.40998</v>
      </c>
      <c r="AF32" s="5">
        <v>2.4287000000000001</v>
      </c>
      <c r="AG32" s="5">
        <v>2.4476399999999998</v>
      </c>
    </row>
    <row r="33" spans="1:33" x14ac:dyDescent="0.25">
      <c r="A33" s="5" t="s">
        <v>404</v>
      </c>
      <c r="B33" s="5">
        <v>4.0713100000000004</v>
      </c>
      <c r="C33" s="5">
        <v>4.0713100000000004</v>
      </c>
      <c r="D33" s="5">
        <v>4.0713100000000004</v>
      </c>
      <c r="E33" s="5">
        <v>4.0713100000000004</v>
      </c>
      <c r="F33" s="5">
        <v>4.0713100000000004</v>
      </c>
      <c r="G33" s="5">
        <v>4.0713100000000004</v>
      </c>
      <c r="H33" s="5">
        <v>4.0713100000000004</v>
      </c>
      <c r="I33" s="5">
        <v>4.0713100000000004</v>
      </c>
      <c r="J33" s="5">
        <v>4.0713100000000004</v>
      </c>
      <c r="K33" s="5">
        <v>4.0713100000000004</v>
      </c>
      <c r="L33" s="5">
        <v>4.0713100000000004</v>
      </c>
      <c r="M33" s="5">
        <v>4.0713100000000004</v>
      </c>
      <c r="N33" s="5">
        <v>4.0713100000000004</v>
      </c>
      <c r="O33" s="5">
        <v>4.0713100000000004</v>
      </c>
      <c r="P33" s="5">
        <v>4.0713100000000004</v>
      </c>
      <c r="Q33" s="5">
        <v>4.0713100000000004</v>
      </c>
      <c r="R33" s="5">
        <v>4.3615599999999999</v>
      </c>
      <c r="S33" s="5">
        <v>4.3617900000000001</v>
      </c>
      <c r="T33" s="5">
        <v>4.4010199999999999</v>
      </c>
      <c r="U33" s="5">
        <v>4.4552500000000004</v>
      </c>
      <c r="V33" s="5">
        <v>4.5192199999999998</v>
      </c>
      <c r="W33" s="5">
        <v>4.58474</v>
      </c>
      <c r="X33" s="5">
        <v>4.6565099999999999</v>
      </c>
      <c r="Y33" s="5">
        <v>4.7289599999999998</v>
      </c>
      <c r="Z33" s="5">
        <v>4.8067200000000003</v>
      </c>
      <c r="AA33" s="5">
        <v>4.8903299999999996</v>
      </c>
      <c r="AB33" s="5">
        <v>4.9785500000000003</v>
      </c>
      <c r="AC33" s="5">
        <v>5.0685000000000002</v>
      </c>
      <c r="AD33" s="5">
        <v>5.16242</v>
      </c>
      <c r="AE33" s="5">
        <v>5.2602099999999998</v>
      </c>
      <c r="AF33" s="5">
        <v>5.3597000000000001</v>
      </c>
      <c r="AG33" s="5">
        <v>5.4588099999999997</v>
      </c>
    </row>
    <row r="34" spans="1:33" x14ac:dyDescent="0.25">
      <c r="A34" s="1" t="s">
        <v>406</v>
      </c>
    </row>
    <row r="35" spans="1:33" x14ac:dyDescent="0.25">
      <c r="A35" t="s">
        <v>387</v>
      </c>
      <c r="C35">
        <f>(C16-B16)/C16</f>
        <v>0</v>
      </c>
      <c r="D35">
        <f t="shared" ref="D35:AG42" si="0">(D16-C16)/D16</f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N35">
        <f t="shared" si="0"/>
        <v>0</v>
      </c>
      <c r="O35">
        <f t="shared" si="0"/>
        <v>0</v>
      </c>
      <c r="P35">
        <f t="shared" si="0"/>
        <v>0</v>
      </c>
      <c r="Q35">
        <f t="shared" si="0"/>
        <v>0</v>
      </c>
      <c r="R35">
        <f t="shared" si="0"/>
        <v>0</v>
      </c>
      <c r="S35">
        <f t="shared" si="0"/>
        <v>0</v>
      </c>
      <c r="T35">
        <f t="shared" si="0"/>
        <v>0</v>
      </c>
      <c r="U35" s="37">
        <f t="shared" si="0"/>
        <v>-2.4936945043194669E-2</v>
      </c>
      <c r="V35">
        <f t="shared" si="0"/>
        <v>8.6240210911234152E-3</v>
      </c>
      <c r="W35">
        <f t="shared" si="0"/>
        <v>7.1052887006952201E-3</v>
      </c>
      <c r="X35">
        <f t="shared" si="0"/>
        <v>5.8380073578191373E-3</v>
      </c>
      <c r="Y35">
        <f t="shared" si="0"/>
        <v>4.6388356537517298E-3</v>
      </c>
      <c r="Z35">
        <f t="shared" si="0"/>
        <v>3.4666917919566136E-3</v>
      </c>
      <c r="AA35">
        <f t="shared" si="0"/>
        <v>2.5925323730919859E-3</v>
      </c>
      <c r="AB35">
        <f t="shared" si="0"/>
        <v>2.0498270225853214E-3</v>
      </c>
      <c r="AC35">
        <f t="shared" si="0"/>
        <v>2.110861056024628E-3</v>
      </c>
      <c r="AD35">
        <f t="shared" si="0"/>
        <v>1.5513970731099781E-3</v>
      </c>
      <c r="AE35">
        <f t="shared" si="0"/>
        <v>1.3419498561032571E-3</v>
      </c>
      <c r="AF35">
        <f t="shared" si="0"/>
        <v>9.6184152699000584E-4</v>
      </c>
      <c r="AG35">
        <f t="shared" si="0"/>
        <v>1.6442605997932529E-3</v>
      </c>
    </row>
    <row r="36" spans="1:33" x14ac:dyDescent="0.25">
      <c r="A36" t="s">
        <v>388</v>
      </c>
      <c r="C36">
        <f t="shared" ref="C36:R51" si="1">(C17-B17)/C17</f>
        <v>0</v>
      </c>
      <c r="D36">
        <f t="shared" si="1"/>
        <v>0</v>
      </c>
      <c r="E36">
        <f t="shared" si="1"/>
        <v>0</v>
      </c>
      <c r="F36">
        <f t="shared" si="1"/>
        <v>0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  <c r="Q36">
        <f t="shared" si="1"/>
        <v>0</v>
      </c>
      <c r="R36" s="37">
        <f t="shared" si="1"/>
        <v>-6.0165524563266029E-2</v>
      </c>
      <c r="S36">
        <f t="shared" si="0"/>
        <v>-5.0784716411855682E-2</v>
      </c>
      <c r="T36">
        <f t="shared" si="0"/>
        <v>-4.8767516685723489E-2</v>
      </c>
      <c r="U36">
        <f t="shared" si="0"/>
        <v>-4.7826026385812299E-2</v>
      </c>
      <c r="V36">
        <f t="shared" si="0"/>
        <v>-4.5006878780599814E-2</v>
      </c>
      <c r="W36">
        <f t="shared" si="0"/>
        <v>-4.1791791791791759E-2</v>
      </c>
      <c r="X36">
        <f t="shared" si="0"/>
        <v>-4.0468995336873342E-2</v>
      </c>
      <c r="Y36">
        <f t="shared" si="0"/>
        <v>-3.2623131136187762E-2</v>
      </c>
      <c r="Z36">
        <f t="shared" si="0"/>
        <v>-2.8086311169187937E-2</v>
      </c>
      <c r="AA36">
        <f t="shared" si="0"/>
        <v>-2.3297675375437182E-2</v>
      </c>
      <c r="AB36">
        <f t="shared" si="0"/>
        <v>-1.8374811232639985E-2</v>
      </c>
      <c r="AC36">
        <f t="shared" si="0"/>
        <v>-1.4164431342345402E-2</v>
      </c>
      <c r="AD36">
        <f t="shared" si="0"/>
        <v>-1.3821700069108557E-2</v>
      </c>
      <c r="AE36">
        <f t="shared" si="0"/>
        <v>-9.1478049796664303E-3</v>
      </c>
      <c r="AF36">
        <f t="shared" si="0"/>
        <v>-7.9515784476620836E-3</v>
      </c>
      <c r="AG36">
        <f t="shared" si="0"/>
        <v>-7.273763873945919E-3</v>
      </c>
    </row>
    <row r="37" spans="1:33" x14ac:dyDescent="0.25">
      <c r="A37" t="s">
        <v>389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390</v>
      </c>
      <c r="C38">
        <f t="shared" si="1"/>
        <v>0</v>
      </c>
      <c r="D38">
        <f t="shared" si="0"/>
        <v>0</v>
      </c>
      <c r="E38">
        <f t="shared" si="0"/>
        <v>0</v>
      </c>
      <c r="F38">
        <f t="shared" si="0"/>
        <v>0</v>
      </c>
      <c r="G38">
        <f t="shared" si="0"/>
        <v>0</v>
      </c>
      <c r="H38">
        <f t="shared" si="0"/>
        <v>0</v>
      </c>
      <c r="I38">
        <f t="shared" si="0"/>
        <v>0</v>
      </c>
      <c r="J38">
        <f t="shared" si="0"/>
        <v>0</v>
      </c>
      <c r="K38">
        <f t="shared" si="0"/>
        <v>0</v>
      </c>
      <c r="L38" s="37">
        <f t="shared" si="0"/>
        <v>-0.1396031410241059</v>
      </c>
      <c r="M38">
        <f t="shared" si="0"/>
        <v>-2.7469282632589031E-2</v>
      </c>
      <c r="N38">
        <f t="shared" si="0"/>
        <v>-2.0242847220478845E-2</v>
      </c>
      <c r="O38">
        <f t="shared" si="0"/>
        <v>-2.005121638924463E-2</v>
      </c>
      <c r="P38">
        <f t="shared" si="0"/>
        <v>-1.9298367730484101E-2</v>
      </c>
      <c r="Q38">
        <f t="shared" si="0"/>
        <v>-1.3298224062585342E-2</v>
      </c>
      <c r="R38">
        <f t="shared" si="0"/>
        <v>-7.2613063839109563E-3</v>
      </c>
      <c r="S38">
        <f t="shared" si="0"/>
        <v>-5.6441673960025184E-3</v>
      </c>
      <c r="T38">
        <f t="shared" si="0"/>
        <v>-6.6224768662800151E-3</v>
      </c>
      <c r="U38">
        <f t="shared" si="0"/>
        <v>-6.5876788687530734E-3</v>
      </c>
      <c r="V38">
        <f t="shared" si="0"/>
        <v>-5.8739289788588183E-3</v>
      </c>
      <c r="W38">
        <f t="shared" si="0"/>
        <v>-3.5716569382404852E-3</v>
      </c>
      <c r="X38">
        <f t="shared" si="0"/>
        <v>-1.372080897889705E-3</v>
      </c>
      <c r="Y38">
        <f t="shared" si="0"/>
        <v>-6.7429854644423051E-4</v>
      </c>
      <c r="Z38">
        <f t="shared" si="0"/>
        <v>-1.4972896002542616E-3</v>
      </c>
      <c r="AA38">
        <f t="shared" si="0"/>
        <v>-2.2694071059086831E-3</v>
      </c>
      <c r="AB38">
        <f t="shared" si="0"/>
        <v>-5.9491167209922277E-3</v>
      </c>
      <c r="AC38">
        <f t="shared" si="0"/>
        <v>-7.1021449160246202E-3</v>
      </c>
      <c r="AD38">
        <f t="shared" si="0"/>
        <v>-7.9687504886645517E-3</v>
      </c>
      <c r="AE38">
        <f t="shared" si="0"/>
        <v>-8.3029553854111378E-3</v>
      </c>
      <c r="AF38">
        <f t="shared" si="0"/>
        <v>-8.2666700581209406E-3</v>
      </c>
      <c r="AG38">
        <f t="shared" si="0"/>
        <v>-1.953055356558225E-2</v>
      </c>
    </row>
    <row r="39" spans="1:33" x14ac:dyDescent="0.25">
      <c r="A39" t="s">
        <v>391</v>
      </c>
      <c r="C39">
        <f t="shared" si="1"/>
        <v>0</v>
      </c>
      <c r="D39">
        <f t="shared" si="0"/>
        <v>0</v>
      </c>
      <c r="E39">
        <f t="shared" si="0"/>
        <v>0</v>
      </c>
      <c r="F39">
        <f t="shared" si="0"/>
        <v>0</v>
      </c>
      <c r="G39">
        <f t="shared" si="0"/>
        <v>0</v>
      </c>
      <c r="H39">
        <f t="shared" si="0"/>
        <v>0</v>
      </c>
      <c r="I39">
        <f t="shared" si="0"/>
        <v>0</v>
      </c>
      <c r="J39">
        <f t="shared" si="0"/>
        <v>0</v>
      </c>
      <c r="K39">
        <f t="shared" si="0"/>
        <v>0</v>
      </c>
      <c r="L39">
        <f t="shared" si="0"/>
        <v>0</v>
      </c>
      <c r="M39">
        <f t="shared" si="0"/>
        <v>0</v>
      </c>
      <c r="N39">
        <f t="shared" si="0"/>
        <v>0</v>
      </c>
      <c r="O39">
        <f t="shared" si="0"/>
        <v>0</v>
      </c>
      <c r="P39" s="37">
        <f t="shared" si="0"/>
        <v>-0.19180135132192966</v>
      </c>
      <c r="Q39">
        <f t="shared" si="0"/>
        <v>-8.2169930049463477E-3</v>
      </c>
      <c r="R39">
        <f t="shared" si="0"/>
        <v>-7.5603147980904976E-3</v>
      </c>
      <c r="S39">
        <f t="shared" si="0"/>
        <v>-7.3597397726724812E-3</v>
      </c>
      <c r="T39">
        <f t="shared" si="0"/>
        <v>-6.4391957545405611E-3</v>
      </c>
      <c r="U39">
        <f t="shared" si="0"/>
        <v>-5.4106861050575604E-3</v>
      </c>
      <c r="V39">
        <f t="shared" si="0"/>
        <v>-4.0404573903398732E-3</v>
      </c>
      <c r="W39">
        <f t="shared" si="0"/>
        <v>-2.0943991834111025E-3</v>
      </c>
      <c r="X39">
        <f t="shared" si="0"/>
        <v>-7.6803172008837138E-4</v>
      </c>
      <c r="Y39">
        <f t="shared" si="0"/>
        <v>5.9364235505865383E-4</v>
      </c>
      <c r="Z39">
        <f t="shared" si="0"/>
        <v>1.6270290675725987E-3</v>
      </c>
      <c r="AA39">
        <f t="shared" si="0"/>
        <v>3.0859551407496559E-3</v>
      </c>
      <c r="AB39">
        <f t="shared" si="0"/>
        <v>3.8612933458294194E-3</v>
      </c>
      <c r="AC39">
        <f t="shared" si="0"/>
        <v>4.7607321677748072E-3</v>
      </c>
      <c r="AD39">
        <f t="shared" si="0"/>
        <v>4.6531664184730074E-3</v>
      </c>
      <c r="AE39">
        <f t="shared" si="0"/>
        <v>5.2714014465877314E-3</v>
      </c>
      <c r="AF39">
        <f t="shared" si="0"/>
        <v>5.3205170601939604E-3</v>
      </c>
      <c r="AG39">
        <f t="shared" si="0"/>
        <v>5.8628209483523458E-3</v>
      </c>
    </row>
    <row r="40" spans="1:33" x14ac:dyDescent="0.25">
      <c r="A40" t="s">
        <v>392</v>
      </c>
      <c r="C40">
        <f t="shared" si="1"/>
        <v>0</v>
      </c>
      <c r="D40">
        <f t="shared" si="0"/>
        <v>0</v>
      </c>
      <c r="E40">
        <f t="shared" si="0"/>
        <v>0</v>
      </c>
      <c r="F40">
        <f t="shared" si="0"/>
        <v>0</v>
      </c>
      <c r="G40">
        <f t="shared" si="0"/>
        <v>0</v>
      </c>
      <c r="H40">
        <f t="shared" si="0"/>
        <v>0</v>
      </c>
      <c r="I40">
        <f t="shared" si="0"/>
        <v>0</v>
      </c>
      <c r="J40">
        <f t="shared" si="0"/>
        <v>0</v>
      </c>
      <c r="K40">
        <f t="shared" si="0"/>
        <v>0</v>
      </c>
      <c r="L40">
        <f t="shared" si="0"/>
        <v>0</v>
      </c>
      <c r="M40">
        <f t="shared" si="0"/>
        <v>0</v>
      </c>
      <c r="N40">
        <f t="shared" si="0"/>
        <v>0</v>
      </c>
      <c r="O40">
        <f t="shared" si="0"/>
        <v>0</v>
      </c>
      <c r="P40">
        <f t="shared" si="0"/>
        <v>0</v>
      </c>
      <c r="Q40">
        <f t="shared" si="0"/>
        <v>0</v>
      </c>
      <c r="R40" s="37">
        <f t="shared" si="0"/>
        <v>9.7242419712146432E-3</v>
      </c>
      <c r="S40">
        <f t="shared" si="0"/>
        <v>7.5132189489586212E-3</v>
      </c>
      <c r="T40">
        <f t="shared" si="0"/>
        <v>1.0860573715810588E-2</v>
      </c>
      <c r="U40">
        <f t="shared" si="0"/>
        <v>1.1441949418010338E-2</v>
      </c>
      <c r="V40">
        <f t="shared" si="0"/>
        <v>1.283153001835859E-2</v>
      </c>
      <c r="W40">
        <f t="shared" si="0"/>
        <v>1.3360225068406877E-2</v>
      </c>
      <c r="X40">
        <f t="shared" si="0"/>
        <v>1.0989988311226363E-2</v>
      </c>
      <c r="Y40">
        <f t="shared" si="0"/>
        <v>1.2508625556740522E-2</v>
      </c>
      <c r="Z40">
        <f t="shared" si="0"/>
        <v>1.3570292630706115E-2</v>
      </c>
      <c r="AA40">
        <f t="shared" si="0"/>
        <v>1.291855507641188E-2</v>
      </c>
      <c r="AB40">
        <f t="shared" si="0"/>
        <v>1.1919634504776866E-2</v>
      </c>
      <c r="AC40">
        <f t="shared" si="0"/>
        <v>1.2009039574973046E-2</v>
      </c>
      <c r="AD40">
        <f t="shared" si="0"/>
        <v>1.2378613618830591E-2</v>
      </c>
      <c r="AE40">
        <f t="shared" si="0"/>
        <v>1.3266159960951065E-2</v>
      </c>
      <c r="AF40">
        <f t="shared" si="0"/>
        <v>1.4336034823448487E-2</v>
      </c>
      <c r="AG40">
        <f t="shared" si="0"/>
        <v>1.4228043926262661E-2</v>
      </c>
    </row>
    <row r="41" spans="1:33" x14ac:dyDescent="0.25">
      <c r="A41" t="s">
        <v>393</v>
      </c>
      <c r="C41">
        <f t="shared" si="1"/>
        <v>0</v>
      </c>
      <c r="D41">
        <f t="shared" si="0"/>
        <v>0</v>
      </c>
      <c r="E41">
        <f t="shared" si="0"/>
        <v>0</v>
      </c>
      <c r="F41">
        <f t="shared" si="0"/>
        <v>0</v>
      </c>
      <c r="G41">
        <f t="shared" si="0"/>
        <v>0</v>
      </c>
      <c r="H41">
        <f t="shared" si="0"/>
        <v>0</v>
      </c>
      <c r="I41">
        <f t="shared" si="0"/>
        <v>0</v>
      </c>
      <c r="J41">
        <f t="shared" si="0"/>
        <v>0</v>
      </c>
      <c r="K41">
        <f t="shared" si="0"/>
        <v>0</v>
      </c>
      <c r="L41">
        <f t="shared" si="0"/>
        <v>0</v>
      </c>
      <c r="M41">
        <f t="shared" si="0"/>
        <v>0</v>
      </c>
      <c r="N41">
        <f t="shared" si="0"/>
        <v>0</v>
      </c>
      <c r="O41">
        <f t="shared" si="0"/>
        <v>0</v>
      </c>
      <c r="P41">
        <f t="shared" si="0"/>
        <v>0</v>
      </c>
      <c r="Q41">
        <f t="shared" si="0"/>
        <v>0</v>
      </c>
      <c r="R41">
        <f t="shared" si="0"/>
        <v>0</v>
      </c>
      <c r="S41">
        <f t="shared" si="0"/>
        <v>0</v>
      </c>
      <c r="T41">
        <f t="shared" si="0"/>
        <v>0</v>
      </c>
      <c r="U41" s="37">
        <f t="shared" si="0"/>
        <v>-2.4938570033790953E-2</v>
      </c>
      <c r="V41">
        <f t="shared" si="0"/>
        <v>8.6249703145576777E-3</v>
      </c>
      <c r="W41">
        <f t="shared" si="0"/>
        <v>7.106033161488153E-3</v>
      </c>
      <c r="X41">
        <f t="shared" si="0"/>
        <v>5.8356360949897079E-3</v>
      </c>
      <c r="Y41">
        <f t="shared" si="0"/>
        <v>4.6383697827179155E-3</v>
      </c>
      <c r="Z41">
        <f t="shared" si="0"/>
        <v>3.4667173991164346E-3</v>
      </c>
      <c r="AA41">
        <f t="shared" si="0"/>
        <v>2.5932953826691761E-3</v>
      </c>
      <c r="AB41">
        <f t="shared" si="0"/>
        <v>2.0514439008993703E-3</v>
      </c>
      <c r="AC41">
        <f t="shared" si="0"/>
        <v>2.1101033005796392E-3</v>
      </c>
      <c r="AD41">
        <f t="shared" si="0"/>
        <v>1.5512976395118923E-3</v>
      </c>
      <c r="AE41">
        <f t="shared" si="0"/>
        <v>1.3433497210368248E-3</v>
      </c>
      <c r="AF41">
        <f t="shared" si="0"/>
        <v>9.5861568922733906E-4</v>
      </c>
      <c r="AG41">
        <f t="shared" si="0"/>
        <v>1.6461048565313129E-3</v>
      </c>
    </row>
    <row r="42" spans="1:33" x14ac:dyDescent="0.25">
      <c r="A42" t="s">
        <v>394</v>
      </c>
      <c r="C42">
        <f t="shared" si="1"/>
        <v>0</v>
      </c>
      <c r="D42">
        <f t="shared" si="0"/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 s="37">
        <f t="shared" si="0"/>
        <v>-6.0164212105882499E-2</v>
      </c>
      <c r="S42">
        <f t="shared" si="0"/>
        <v>-5.0789147541473102E-2</v>
      </c>
      <c r="T42">
        <f t="shared" si="0"/>
        <v>-4.8766852133442125E-2</v>
      </c>
      <c r="U42">
        <f t="shared" si="0"/>
        <v>-4.7827285526285616E-2</v>
      </c>
      <c r="V42">
        <f t="shared" si="0"/>
        <v>-4.5007073348480253E-2</v>
      </c>
      <c r="W42">
        <f t="shared" si="0"/>
        <v>-4.1789482334194411E-2</v>
      </c>
      <c r="X42">
        <f t="shared" si="0"/>
        <v>-4.0473451088926388E-2</v>
      </c>
      <c r="Y42">
        <f t="shared" si="0"/>
        <v>-3.2623174219304815E-2</v>
      </c>
      <c r="Z42">
        <f t="shared" si="0"/>
        <v>-2.8081274085942749E-2</v>
      </c>
      <c r="AA42">
        <f t="shared" si="0"/>
        <v>-2.3299814231483727E-2</v>
      </c>
      <c r="AB42">
        <f t="shared" si="0"/>
        <v>-1.8375337237612671E-2</v>
      </c>
      <c r="AC42">
        <f t="shared" si="0"/>
        <v>-1.4160170505970671E-2</v>
      </c>
      <c r="AD42">
        <f t="shared" si="0"/>
        <v>-1.3825255034621283E-2</v>
      </c>
      <c r="AE42">
        <f t="shared" si="0"/>
        <v>-9.1511160990513634E-3</v>
      </c>
      <c r="AF42">
        <f t="shared" si="0"/>
        <v>-7.9442226963044281E-3</v>
      </c>
      <c r="AG42">
        <f t="shared" si="0"/>
        <v>-7.2741609153571651E-3</v>
      </c>
    </row>
    <row r="43" spans="1:33" x14ac:dyDescent="0.25">
      <c r="A43" t="s">
        <v>395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396</v>
      </c>
      <c r="C44">
        <f t="shared" si="1"/>
        <v>0</v>
      </c>
      <c r="D44">
        <f t="shared" si="1"/>
        <v>0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1"/>
        <v>0</v>
      </c>
      <c r="I44">
        <f t="shared" si="1"/>
        <v>0</v>
      </c>
      <c r="J44">
        <f t="shared" si="1"/>
        <v>0</v>
      </c>
      <c r="K44">
        <f t="shared" si="1"/>
        <v>0</v>
      </c>
      <c r="L44" s="37">
        <f t="shared" si="1"/>
        <v>-0.13960558648011645</v>
      </c>
      <c r="M44">
        <f t="shared" si="1"/>
        <v>-2.7469519460528176E-2</v>
      </c>
      <c r="N44">
        <f t="shared" si="1"/>
        <v>-2.0245495525095067E-2</v>
      </c>
      <c r="O44">
        <f t="shared" si="1"/>
        <v>-2.0048126227453302E-2</v>
      </c>
      <c r="P44">
        <f t="shared" si="1"/>
        <v>-1.9300930543978714E-2</v>
      </c>
      <c r="Q44">
        <f t="shared" si="1"/>
        <v>-1.3292164545920386E-2</v>
      </c>
      <c r="R44">
        <f t="shared" si="1"/>
        <v>-7.2661850436529082E-3</v>
      </c>
      <c r="S44">
        <f t="shared" ref="D44:AG52" si="2">(S25-R25)/S25</f>
        <v>-5.6452008779865701E-3</v>
      </c>
      <c r="T44">
        <f t="shared" si="2"/>
        <v>-6.621441328241281E-3</v>
      </c>
      <c r="U44">
        <f t="shared" si="2"/>
        <v>-6.5868944249434565E-3</v>
      </c>
      <c r="V44">
        <f t="shared" si="2"/>
        <v>-5.8751215049459857E-3</v>
      </c>
      <c r="W44">
        <f t="shared" si="2"/>
        <v>-3.5720946246432851E-3</v>
      </c>
      <c r="X44">
        <f t="shared" si="2"/>
        <v>-1.3718997579421077E-3</v>
      </c>
      <c r="Y44">
        <f t="shared" si="2"/>
        <v>-6.7563196745482621E-4</v>
      </c>
      <c r="Z44">
        <f t="shared" si="2"/>
        <v>-1.4900447733259933E-3</v>
      </c>
      <c r="AA44">
        <f t="shared" si="2"/>
        <v>-2.2726124943184523E-3</v>
      </c>
      <c r="AB44">
        <f t="shared" si="2"/>
        <v>-5.9512145557998443E-3</v>
      </c>
      <c r="AC44">
        <f t="shared" si="2"/>
        <v>-7.0971231434920155E-3</v>
      </c>
      <c r="AD44">
        <f t="shared" si="2"/>
        <v>-7.9714736175165654E-3</v>
      </c>
      <c r="AE44">
        <f t="shared" si="2"/>
        <v>-8.3051048909490322E-3</v>
      </c>
      <c r="AF44">
        <f t="shared" si="2"/>
        <v>-8.2689196476722193E-3</v>
      </c>
      <c r="AG44">
        <f t="shared" si="2"/>
        <v>-1.9525791302355676E-2</v>
      </c>
    </row>
    <row r="45" spans="1:33" x14ac:dyDescent="0.25">
      <c r="A45" t="s">
        <v>397</v>
      </c>
      <c r="C45">
        <f t="shared" si="1"/>
        <v>0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0</v>
      </c>
      <c r="H45">
        <f>(H26-G26)/H26</f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 s="37">
        <f t="shared" si="2"/>
        <v>-0.19180236782493484</v>
      </c>
      <c r="Q45">
        <f t="shared" si="2"/>
        <v>-8.213251516822978E-3</v>
      </c>
      <c r="R45">
        <f t="shared" si="2"/>
        <v>-7.5633243893331904E-3</v>
      </c>
      <c r="S45">
        <f t="shared" si="2"/>
        <v>-7.3653548404028152E-3</v>
      </c>
      <c r="T45">
        <f t="shared" si="2"/>
        <v>-6.435538965383604E-3</v>
      </c>
      <c r="U45">
        <f t="shared" si="2"/>
        <v>-5.4081804261044818E-3</v>
      </c>
      <c r="V45">
        <f t="shared" si="2"/>
        <v>-4.0436536855013522E-3</v>
      </c>
      <c r="W45">
        <f t="shared" si="2"/>
        <v>-2.092851354119421E-3</v>
      </c>
      <c r="X45">
        <f t="shared" si="2"/>
        <v>-7.6648158216066078E-4</v>
      </c>
      <c r="Y45">
        <f t="shared" si="2"/>
        <v>5.8788424024878625E-4</v>
      </c>
      <c r="Z45">
        <f t="shared" si="2"/>
        <v>1.6362682412782829E-3</v>
      </c>
      <c r="AA45">
        <f t="shared" si="2"/>
        <v>3.0762956790014754E-3</v>
      </c>
      <c r="AB45">
        <f t="shared" si="2"/>
        <v>3.8680278356706794E-3</v>
      </c>
      <c r="AC45">
        <f t="shared" si="2"/>
        <v>4.754915316803849E-3</v>
      </c>
      <c r="AD45">
        <f t="shared" si="2"/>
        <v>4.6540517369585872E-3</v>
      </c>
      <c r="AE45">
        <f t="shared" si="2"/>
        <v>5.2734629943871165E-3</v>
      </c>
      <c r="AF45">
        <f t="shared" si="2"/>
        <v>5.3232926512594998E-3</v>
      </c>
      <c r="AG45">
        <f t="shared" si="2"/>
        <v>5.8600304618323419E-3</v>
      </c>
    </row>
    <row r="46" spans="1:33" x14ac:dyDescent="0.25">
      <c r="A46" t="s">
        <v>398</v>
      </c>
      <c r="C46">
        <f t="shared" si="1"/>
        <v>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0</v>
      </c>
      <c r="R46" s="37">
        <f t="shared" si="2"/>
        <v>9.7216530492021287E-3</v>
      </c>
      <c r="S46">
        <f t="shared" si="2"/>
        <v>7.5117251547467253E-3</v>
      </c>
      <c r="T46">
        <f t="shared" si="2"/>
        <v>1.0859213673494354E-2</v>
      </c>
      <c r="U46">
        <f t="shared" si="2"/>
        <v>1.1444896868538204E-2</v>
      </c>
      <c r="V46">
        <f t="shared" si="2"/>
        <v>1.2833155180266956E-2</v>
      </c>
      <c r="W46">
        <f t="shared" si="2"/>
        <v>1.3357765070987676E-2</v>
      </c>
      <c r="X46">
        <f t="shared" si="2"/>
        <v>1.0987218491808948E-2</v>
      </c>
      <c r="Y46">
        <f t="shared" si="2"/>
        <v>1.2509309941243973E-2</v>
      </c>
      <c r="Z46">
        <f t="shared" si="2"/>
        <v>1.3571309871925239E-2</v>
      </c>
      <c r="AA46">
        <f t="shared" si="2"/>
        <v>1.2916862714627518E-2</v>
      </c>
      <c r="AB46">
        <f t="shared" si="2"/>
        <v>1.1922618142113288E-2</v>
      </c>
      <c r="AC46">
        <f t="shared" si="2"/>
        <v>1.2008405462426822E-2</v>
      </c>
      <c r="AD46">
        <f t="shared" si="2"/>
        <v>1.2379966761093247E-2</v>
      </c>
      <c r="AE46">
        <f t="shared" si="2"/>
        <v>1.3262955302375895E-2</v>
      </c>
      <c r="AF46">
        <f t="shared" si="2"/>
        <v>1.4339703086652179E-2</v>
      </c>
      <c r="AG46">
        <f t="shared" si="2"/>
        <v>1.4228769566553187E-2</v>
      </c>
    </row>
    <row r="47" spans="1:33" x14ac:dyDescent="0.25">
      <c r="A47" t="s">
        <v>399</v>
      </c>
      <c r="C47">
        <f t="shared" si="1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>(J28-I28)/J28</f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0</v>
      </c>
      <c r="U47" s="37">
        <f t="shared" si="2"/>
        <v>0.10524150504037405</v>
      </c>
      <c r="V47">
        <f t="shared" si="2"/>
        <v>1.3104716892463433E-3</v>
      </c>
      <c r="W47">
        <f t="shared" si="2"/>
        <v>-2.739851134755068E-4</v>
      </c>
      <c r="X47">
        <f t="shared" si="2"/>
        <v>-2.5340521675436441E-3</v>
      </c>
      <c r="Y47">
        <f t="shared" si="2"/>
        <v>-3.2230264028810006E-3</v>
      </c>
      <c r="Z47">
        <f t="shared" si="2"/>
        <v>-3.581615278666584E-3</v>
      </c>
      <c r="AA47">
        <f t="shared" si="2"/>
        <v>-3.8157343247347555E-3</v>
      </c>
      <c r="AB47">
        <f t="shared" si="2"/>
        <v>-4.0552874499237487E-3</v>
      </c>
      <c r="AC47">
        <f t="shared" si="2"/>
        <v>-3.8514503289094836E-3</v>
      </c>
      <c r="AD47">
        <f t="shared" si="2"/>
        <v>-3.9548115956397727E-3</v>
      </c>
      <c r="AE47">
        <f t="shared" si="2"/>
        <v>-4.2537420760916326E-3</v>
      </c>
      <c r="AF47">
        <f t="shared" si="2"/>
        <v>-4.4002444580254051E-3</v>
      </c>
      <c r="AG47">
        <f t="shared" si="2"/>
        <v>-4.3888651728342422E-3</v>
      </c>
    </row>
    <row r="48" spans="1:33" x14ac:dyDescent="0.25">
      <c r="A48" t="s">
        <v>400</v>
      </c>
      <c r="C48">
        <f t="shared" si="1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  <c r="Q48">
        <f t="shared" si="2"/>
        <v>0</v>
      </c>
      <c r="R48" s="37">
        <f t="shared" si="2"/>
        <v>-3.8124667768749433E-2</v>
      </c>
      <c r="S48">
        <f t="shared" si="2"/>
        <v>1.9390917634657982E-3</v>
      </c>
      <c r="T48">
        <f t="shared" si="2"/>
        <v>4.9880775622751841E-4</v>
      </c>
      <c r="U48">
        <f t="shared" si="2"/>
        <v>-4.6405984739662955E-4</v>
      </c>
      <c r="V48">
        <f t="shared" si="2"/>
        <v>-1.3719054774640512E-3</v>
      </c>
      <c r="W48">
        <f t="shared" si="2"/>
        <v>-4.0573872348806496E-3</v>
      </c>
      <c r="X48">
        <f t="shared" si="2"/>
        <v>-5.9376610450518922E-3</v>
      </c>
      <c r="Y48">
        <f t="shared" si="2"/>
        <v>-7.0650857216149054E-3</v>
      </c>
      <c r="Z48">
        <f t="shared" si="2"/>
        <v>-9.0935238003930358E-3</v>
      </c>
      <c r="AA48">
        <f t="shared" si="2"/>
        <v>-1.0096852798514473E-2</v>
      </c>
      <c r="AB48">
        <f t="shared" si="2"/>
        <v>-1.2149236139444283E-2</v>
      </c>
      <c r="AC48">
        <f t="shared" si="2"/>
        <v>-1.3812583611468922E-2</v>
      </c>
      <c r="AD48">
        <f t="shared" si="2"/>
        <v>-1.4191267803647762E-2</v>
      </c>
      <c r="AE48">
        <f t="shared" si="2"/>
        <v>-1.4214109851751625E-2</v>
      </c>
      <c r="AF48">
        <f t="shared" si="2"/>
        <v>-1.4366475372867433E-2</v>
      </c>
      <c r="AG48">
        <f t="shared" si="2"/>
        <v>-1.4001214297166373E-2</v>
      </c>
    </row>
    <row r="49" spans="1:33" x14ac:dyDescent="0.25">
      <c r="A49" t="s">
        <v>401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402</v>
      </c>
      <c r="C50">
        <f t="shared" si="1"/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0</v>
      </c>
      <c r="L50" s="37">
        <f t="shared" si="2"/>
        <v>-1.9792905754567953E-2</v>
      </c>
      <c r="M50">
        <f t="shared" si="2"/>
        <v>-1.7540726630553324E-2</v>
      </c>
      <c r="N50">
        <f t="shared" si="2"/>
        <v>0.99895729625721563</v>
      </c>
      <c r="O50">
        <f t="shared" si="2"/>
        <v>-6.2914333278721132E-2</v>
      </c>
      <c r="P50">
        <f t="shared" si="2"/>
        <v>-6.887412704121329E-2</v>
      </c>
      <c r="Q50">
        <f t="shared" si="2"/>
        <v>-6.7914932499259492E-2</v>
      </c>
      <c r="R50">
        <f t="shared" si="2"/>
        <v>-6.8353364433723085E-2</v>
      </c>
      <c r="S50">
        <f t="shared" si="2"/>
        <v>-6.7635104858463496E-2</v>
      </c>
      <c r="T50">
        <f t="shared" si="2"/>
        <v>-6.536831926595435E-2</v>
      </c>
      <c r="U50">
        <f t="shared" si="2"/>
        <v>-6.2236832086112449E-2</v>
      </c>
      <c r="V50">
        <f t="shared" si="2"/>
        <v>-5.7655005551823964E-2</v>
      </c>
      <c r="W50">
        <f t="shared" si="2"/>
        <v>-5.1776744890179964E-2</v>
      </c>
      <c r="X50">
        <f t="shared" si="2"/>
        <v>-4.6042907774677622E-2</v>
      </c>
      <c r="Y50">
        <f t="shared" si="2"/>
        <v>-4.1814789354807182E-2</v>
      </c>
      <c r="Z50">
        <f t="shared" si="2"/>
        <v>-3.8778478933698957E-2</v>
      </c>
      <c r="AA50">
        <f t="shared" si="2"/>
        <v>-3.7032413676370994E-2</v>
      </c>
      <c r="AB50">
        <f t="shared" si="2"/>
        <v>-3.6095875696554404E-2</v>
      </c>
      <c r="AC50">
        <f t="shared" si="2"/>
        <v>-3.4462114804173466E-2</v>
      </c>
      <c r="AD50">
        <f t="shared" si="2"/>
        <v>-3.1872724379674047E-2</v>
      </c>
      <c r="AE50">
        <f t="shared" si="2"/>
        <v>-3.0230270770654991E-2</v>
      </c>
      <c r="AF50">
        <f t="shared" si="2"/>
        <v>-2.954746829945068E-2</v>
      </c>
      <c r="AG50">
        <f t="shared" si="2"/>
        <v>-2.755632405522998E-2</v>
      </c>
    </row>
    <row r="51" spans="1:33" x14ac:dyDescent="0.25">
      <c r="A51" t="s">
        <v>403</v>
      </c>
      <c r="C51">
        <f t="shared" si="1"/>
        <v>0</v>
      </c>
      <c r="D51">
        <f t="shared" si="2"/>
        <v>0</v>
      </c>
      <c r="E51">
        <f t="shared" si="2"/>
        <v>0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 s="37">
        <f t="shared" si="2"/>
        <v>3.5064533363327002E-2</v>
      </c>
      <c r="Q51">
        <f t="shared" si="2"/>
        <v>1.4875346260387876E-2</v>
      </c>
      <c r="R51">
        <f t="shared" si="2"/>
        <v>1.4060785929199853E-2</v>
      </c>
      <c r="S51">
        <f t="shared" si="2"/>
        <v>1.2331858725363387E-2</v>
      </c>
      <c r="T51">
        <f t="shared" si="2"/>
        <v>1.1079297896178191E-2</v>
      </c>
      <c r="U51">
        <f t="shared" si="2"/>
        <v>9.1802932055258801E-3</v>
      </c>
      <c r="V51">
        <f t="shared" si="2"/>
        <v>7.4417384460670867E-3</v>
      </c>
      <c r="W51">
        <f t="shared" si="2"/>
        <v>5.7081248396898846E-3</v>
      </c>
      <c r="X51">
        <f t="shared" si="2"/>
        <v>5.1811902898092647E-3</v>
      </c>
      <c r="Y51">
        <f t="shared" si="2"/>
        <v>4.8547658909658224E-3</v>
      </c>
      <c r="Z51">
        <f t="shared" si="2"/>
        <v>5.2573669496568873E-3</v>
      </c>
      <c r="AA51">
        <f t="shared" si="2"/>
        <v>5.2383446830800429E-3</v>
      </c>
      <c r="AB51">
        <f t="shared" si="2"/>
        <v>5.9143790960356464E-3</v>
      </c>
      <c r="AC51">
        <f t="shared" si="2"/>
        <v>6.0762135595502633E-3</v>
      </c>
      <c r="AD51">
        <f t="shared" si="2"/>
        <v>6.7000764887085989E-3</v>
      </c>
      <c r="AE51">
        <f t="shared" si="2"/>
        <v>7.2490228134672796E-3</v>
      </c>
      <c r="AF51">
        <f t="shared" si="2"/>
        <v>7.7078272326759458E-3</v>
      </c>
      <c r="AG51">
        <f t="shared" si="2"/>
        <v>7.7380660554655653E-3</v>
      </c>
    </row>
    <row r="52" spans="1:33" x14ac:dyDescent="0.25">
      <c r="A52" t="s">
        <v>404</v>
      </c>
      <c r="C52">
        <f t="shared" ref="C52" si="3">(C33-B33)/C33</f>
        <v>0</v>
      </c>
      <c r="D52">
        <f t="shared" si="2"/>
        <v>0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  <c r="Q52">
        <f t="shared" si="2"/>
        <v>0</v>
      </c>
      <c r="R52" s="37">
        <f t="shared" si="2"/>
        <v>6.6547290419024269E-2</v>
      </c>
      <c r="S52">
        <f t="shared" si="2"/>
        <v>5.2730644987533677E-5</v>
      </c>
      <c r="T52">
        <f t="shared" si="2"/>
        <v>8.9138427001013119E-3</v>
      </c>
      <c r="U52">
        <f t="shared" si="2"/>
        <v>1.2172156444644058E-2</v>
      </c>
      <c r="V52">
        <f t="shared" si="2"/>
        <v>1.4155097561083421E-2</v>
      </c>
      <c r="W52">
        <f t="shared" si="2"/>
        <v>1.4290886724219966E-2</v>
      </c>
      <c r="X52">
        <f t="shared" si="2"/>
        <v>1.5412830639255557E-2</v>
      </c>
      <c r="Y52">
        <f t="shared" si="2"/>
        <v>1.5320493300852599E-2</v>
      </c>
      <c r="Z52">
        <f t="shared" si="2"/>
        <v>1.617735170760945E-2</v>
      </c>
      <c r="AA52">
        <f t="shared" si="2"/>
        <v>1.7097005723539987E-2</v>
      </c>
      <c r="AB52">
        <f t="shared" si="2"/>
        <v>1.7720018880999614E-2</v>
      </c>
      <c r="AC52">
        <f t="shared" si="2"/>
        <v>1.7746867909637955E-2</v>
      </c>
      <c r="AD52">
        <f t="shared" si="2"/>
        <v>1.819301800318451E-2</v>
      </c>
      <c r="AE52">
        <f t="shared" si="2"/>
        <v>1.8590512546077024E-2</v>
      </c>
      <c r="AF52">
        <f t="shared" si="2"/>
        <v>1.8562606116014013E-2</v>
      </c>
      <c r="AG52">
        <f t="shared" si="2"/>
        <v>1.815597172277467E-2</v>
      </c>
    </row>
    <row r="55" spans="1:33" ht="15.75" x14ac:dyDescent="0.25">
      <c r="A55" s="35" t="s">
        <v>405</v>
      </c>
      <c r="B55" s="35" t="s">
        <v>353</v>
      </c>
      <c r="C55" s="35" t="s">
        <v>354</v>
      </c>
      <c r="D55" s="35" t="s">
        <v>355</v>
      </c>
    </row>
    <row r="56" spans="1:33" x14ac:dyDescent="0.25">
      <c r="A56" t="s">
        <v>3</v>
      </c>
      <c r="B56">
        <f>U35</f>
        <v>-2.4936945043194669E-2</v>
      </c>
      <c r="C56">
        <f>U41</f>
        <v>-2.4938570033790953E-2</v>
      </c>
      <c r="D56">
        <f>U47</f>
        <v>0.10524150504037405</v>
      </c>
    </row>
    <row r="57" spans="1:33" x14ac:dyDescent="0.25">
      <c r="A57" t="s">
        <v>4</v>
      </c>
      <c r="B57">
        <f>R36</f>
        <v>-6.0165524563266029E-2</v>
      </c>
      <c r="C57">
        <f>R42</f>
        <v>-6.0164212105882499E-2</v>
      </c>
      <c r="D57">
        <f>R48</f>
        <v>-3.8124667768749433E-2</v>
      </c>
    </row>
    <row r="58" spans="1:33" x14ac:dyDescent="0.25">
      <c r="A58" t="s">
        <v>5</v>
      </c>
      <c r="B58">
        <v>0</v>
      </c>
      <c r="C58">
        <v>0</v>
      </c>
      <c r="D58">
        <v>0</v>
      </c>
    </row>
    <row r="59" spans="1:33" x14ac:dyDescent="0.25">
      <c r="A59" t="s">
        <v>6</v>
      </c>
      <c r="B59">
        <f>L38</f>
        <v>-0.1396031410241059</v>
      </c>
      <c r="C59">
        <f>L44</f>
        <v>-0.13960558648011645</v>
      </c>
      <c r="D59">
        <f>L50</f>
        <v>-1.9792905754567953E-2</v>
      </c>
    </row>
    <row r="60" spans="1:33" x14ac:dyDescent="0.25">
      <c r="A60" t="s">
        <v>7</v>
      </c>
      <c r="B60">
        <f>P39</f>
        <v>-0.19180135132192966</v>
      </c>
      <c r="C60">
        <f>P45</f>
        <v>-0.19180236782493484</v>
      </c>
      <c r="D60">
        <f>P51</f>
        <v>3.5064533363327002E-2</v>
      </c>
    </row>
    <row r="61" spans="1:33" x14ac:dyDescent="0.25">
      <c r="A61" t="s">
        <v>8</v>
      </c>
      <c r="B61">
        <f>R40</f>
        <v>9.7242419712146432E-3</v>
      </c>
      <c r="C61">
        <f>R46</f>
        <v>9.7216530492021287E-3</v>
      </c>
      <c r="D61">
        <f>R52</f>
        <v>6.6547290419024269E-2</v>
      </c>
    </row>
    <row r="63" spans="1:33" ht="15.75" x14ac:dyDescent="0.25">
      <c r="A63" s="35" t="s">
        <v>408</v>
      </c>
    </row>
    <row r="64" spans="1:33" ht="15.75" x14ac:dyDescent="0.25">
      <c r="B64" s="35" t="s">
        <v>353</v>
      </c>
      <c r="C64" s="35" t="s">
        <v>354</v>
      </c>
      <c r="D64" s="35" t="s">
        <v>355</v>
      </c>
    </row>
    <row r="65" spans="1:4" x14ac:dyDescent="0.25">
      <c r="A65" t="s">
        <v>3</v>
      </c>
      <c r="B65">
        <f t="shared" ref="B65:D70" si="4">C5*(1-B56)</f>
        <v>5.3944049739115506E-2</v>
      </c>
      <c r="C65">
        <f t="shared" si="4"/>
        <v>5.3944135264936362E-2</v>
      </c>
      <c r="D65">
        <f t="shared" si="4"/>
        <v>4.70925523662961E-2</v>
      </c>
    </row>
    <row r="66" spans="1:4" x14ac:dyDescent="0.25">
      <c r="A66" t="s">
        <v>4</v>
      </c>
      <c r="B66">
        <f t="shared" si="4"/>
        <v>6.6260345285204122E-2</v>
      </c>
      <c r="C66">
        <f t="shared" si="4"/>
        <v>6.6260263256617657E-2</v>
      </c>
      <c r="D66">
        <f t="shared" si="4"/>
        <v>6.4882791735546841E-2</v>
      </c>
    </row>
    <row r="67" spans="1:4" x14ac:dyDescent="0.25">
      <c r="A67" t="s">
        <v>5</v>
      </c>
      <c r="B67">
        <f t="shared" si="4"/>
        <v>0</v>
      </c>
      <c r="C67">
        <f t="shared" si="4"/>
        <v>0</v>
      </c>
      <c r="D67">
        <f t="shared" si="4"/>
        <v>0</v>
      </c>
    </row>
    <row r="68" spans="1:4" x14ac:dyDescent="0.25">
      <c r="A68" t="s">
        <v>6</v>
      </c>
      <c r="B68">
        <f t="shared" si="4"/>
        <v>0.12662257122490064</v>
      </c>
      <c r="C68">
        <f t="shared" si="4"/>
        <v>0.12662284294223516</v>
      </c>
      <c r="D68">
        <f t="shared" si="4"/>
        <v>0.11331032286161867</v>
      </c>
    </row>
    <row r="69" spans="1:4" x14ac:dyDescent="0.25">
      <c r="A69" t="s">
        <v>7</v>
      </c>
      <c r="B69">
        <f t="shared" si="4"/>
        <v>8.51286679515664E-2</v>
      </c>
      <c r="C69">
        <f t="shared" si="4"/>
        <v>8.5128740558923902E-2</v>
      </c>
      <c r="D69">
        <f t="shared" si="4"/>
        <v>6.8923961902619499E-2</v>
      </c>
    </row>
    <row r="70" spans="1:4" x14ac:dyDescent="0.25">
      <c r="A70" t="s">
        <v>8</v>
      </c>
      <c r="B70">
        <f t="shared" si="4"/>
        <v>6.6018383868585689E-2</v>
      </c>
      <c r="C70">
        <f t="shared" si="4"/>
        <v>6.601855646338653E-2</v>
      </c>
      <c r="D70">
        <f t="shared" si="4"/>
        <v>6.2230180638731709E-2</v>
      </c>
    </row>
    <row r="124" spans="1:33" x14ac:dyDescent="0.25">
      <c r="A124" t="s">
        <v>387</v>
      </c>
      <c r="B124" t="e">
        <f t="shared" ref="B124:AG124" si="5">B16/B81</f>
        <v>#DIV/0!</v>
      </c>
      <c r="C124" t="e">
        <f t="shared" si="5"/>
        <v>#DIV/0!</v>
      </c>
      <c r="D124" t="e">
        <f t="shared" si="5"/>
        <v>#DIV/0!</v>
      </c>
      <c r="E124" t="e">
        <f t="shared" si="5"/>
        <v>#DIV/0!</v>
      </c>
      <c r="F124" t="e">
        <f t="shared" si="5"/>
        <v>#DIV/0!</v>
      </c>
      <c r="G124" t="e">
        <f t="shared" si="5"/>
        <v>#DIV/0!</v>
      </c>
      <c r="H124" t="e">
        <f t="shared" si="5"/>
        <v>#DIV/0!</v>
      </c>
      <c r="I124" t="e">
        <f t="shared" si="5"/>
        <v>#DIV/0!</v>
      </c>
      <c r="J124" t="e">
        <f t="shared" si="5"/>
        <v>#DIV/0!</v>
      </c>
      <c r="K124" t="e">
        <f t="shared" si="5"/>
        <v>#DIV/0!</v>
      </c>
      <c r="L124" t="e">
        <f t="shared" si="5"/>
        <v>#DIV/0!</v>
      </c>
      <c r="M124" t="e">
        <f t="shared" si="5"/>
        <v>#DIV/0!</v>
      </c>
      <c r="N124" t="e">
        <f t="shared" si="5"/>
        <v>#DIV/0!</v>
      </c>
      <c r="O124" t="e">
        <f t="shared" si="5"/>
        <v>#DIV/0!</v>
      </c>
      <c r="P124" t="e">
        <f t="shared" si="5"/>
        <v>#DIV/0!</v>
      </c>
      <c r="Q124" t="e">
        <f t="shared" si="5"/>
        <v>#DIV/0!</v>
      </c>
      <c r="R124" t="e">
        <f t="shared" si="5"/>
        <v>#DIV/0!</v>
      </c>
      <c r="S124" t="e">
        <f t="shared" si="5"/>
        <v>#DIV/0!</v>
      </c>
      <c r="T124" t="e">
        <f t="shared" si="5"/>
        <v>#DIV/0!</v>
      </c>
      <c r="U124" t="e">
        <f t="shared" si="5"/>
        <v>#DIV/0!</v>
      </c>
      <c r="V124" t="e">
        <f t="shared" si="5"/>
        <v>#DIV/0!</v>
      </c>
      <c r="W124" t="e">
        <f t="shared" si="5"/>
        <v>#DIV/0!</v>
      </c>
      <c r="X124" t="e">
        <f t="shared" si="5"/>
        <v>#DIV/0!</v>
      </c>
      <c r="Y124" t="e">
        <f t="shared" si="5"/>
        <v>#DIV/0!</v>
      </c>
      <c r="Z124" t="e">
        <f t="shared" si="5"/>
        <v>#DIV/0!</v>
      </c>
      <c r="AA124" t="e">
        <f t="shared" si="5"/>
        <v>#DIV/0!</v>
      </c>
      <c r="AB124" t="e">
        <f t="shared" si="5"/>
        <v>#DIV/0!</v>
      </c>
      <c r="AC124" t="e">
        <f t="shared" si="5"/>
        <v>#DIV/0!</v>
      </c>
      <c r="AD124" t="e">
        <f t="shared" si="5"/>
        <v>#DIV/0!</v>
      </c>
      <c r="AE124" t="e">
        <f t="shared" si="5"/>
        <v>#DIV/0!</v>
      </c>
      <c r="AF124" t="e">
        <f t="shared" si="5"/>
        <v>#DIV/0!</v>
      </c>
      <c r="AG124" t="e">
        <f t="shared" si="5"/>
        <v>#DIV/0!</v>
      </c>
    </row>
    <row r="125" spans="1:33" x14ac:dyDescent="0.25">
      <c r="A125" t="s">
        <v>388</v>
      </c>
      <c r="B125" t="e">
        <f t="shared" ref="B125:AG125" si="6">B17/B82</f>
        <v>#DIV/0!</v>
      </c>
      <c r="C125" t="e">
        <f t="shared" si="6"/>
        <v>#DIV/0!</v>
      </c>
      <c r="D125" t="e">
        <f t="shared" si="6"/>
        <v>#DIV/0!</v>
      </c>
      <c r="E125" t="e">
        <f t="shared" si="6"/>
        <v>#DIV/0!</v>
      </c>
      <c r="F125" t="e">
        <f t="shared" si="6"/>
        <v>#DIV/0!</v>
      </c>
      <c r="G125" t="e">
        <f t="shared" si="6"/>
        <v>#DIV/0!</v>
      </c>
      <c r="H125" t="e">
        <f t="shared" si="6"/>
        <v>#DIV/0!</v>
      </c>
      <c r="I125" t="e">
        <f t="shared" si="6"/>
        <v>#DIV/0!</v>
      </c>
      <c r="J125" t="e">
        <f t="shared" si="6"/>
        <v>#DIV/0!</v>
      </c>
      <c r="K125" t="e">
        <f t="shared" si="6"/>
        <v>#DIV/0!</v>
      </c>
      <c r="L125" t="e">
        <f t="shared" si="6"/>
        <v>#DIV/0!</v>
      </c>
      <c r="M125" t="e">
        <f t="shared" si="6"/>
        <v>#DIV/0!</v>
      </c>
      <c r="N125" t="e">
        <f t="shared" si="6"/>
        <v>#DIV/0!</v>
      </c>
      <c r="O125" t="e">
        <f t="shared" si="6"/>
        <v>#DIV/0!</v>
      </c>
      <c r="P125" t="e">
        <f t="shared" si="6"/>
        <v>#DIV/0!</v>
      </c>
      <c r="Q125" t="e">
        <f t="shared" si="6"/>
        <v>#DIV/0!</v>
      </c>
      <c r="R125" t="e">
        <f t="shared" si="6"/>
        <v>#DIV/0!</v>
      </c>
      <c r="S125" t="e">
        <f t="shared" si="6"/>
        <v>#DIV/0!</v>
      </c>
      <c r="T125" t="e">
        <f t="shared" si="6"/>
        <v>#DIV/0!</v>
      </c>
      <c r="U125" t="e">
        <f t="shared" si="6"/>
        <v>#DIV/0!</v>
      </c>
      <c r="V125" t="e">
        <f t="shared" si="6"/>
        <v>#DIV/0!</v>
      </c>
      <c r="W125" t="e">
        <f t="shared" si="6"/>
        <v>#DIV/0!</v>
      </c>
      <c r="X125" t="e">
        <f t="shared" si="6"/>
        <v>#DIV/0!</v>
      </c>
      <c r="Y125" t="e">
        <f t="shared" si="6"/>
        <v>#DIV/0!</v>
      </c>
      <c r="Z125" t="e">
        <f t="shared" si="6"/>
        <v>#DIV/0!</v>
      </c>
      <c r="AA125" t="e">
        <f t="shared" si="6"/>
        <v>#DIV/0!</v>
      </c>
      <c r="AB125" t="e">
        <f t="shared" si="6"/>
        <v>#DIV/0!</v>
      </c>
      <c r="AC125" t="e">
        <f t="shared" si="6"/>
        <v>#DIV/0!</v>
      </c>
      <c r="AD125" t="e">
        <f t="shared" si="6"/>
        <v>#DIV/0!</v>
      </c>
      <c r="AE125" t="e">
        <f t="shared" si="6"/>
        <v>#DIV/0!</v>
      </c>
      <c r="AF125" t="e">
        <f t="shared" si="6"/>
        <v>#DIV/0!</v>
      </c>
      <c r="AG125" t="e">
        <f t="shared" si="6"/>
        <v>#DIV/0!</v>
      </c>
    </row>
    <row r="126" spans="1:33" x14ac:dyDescent="0.25">
      <c r="A126" t="s">
        <v>389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t="e">
        <f t="shared" ref="AG126:AG141" si="7">AG18/AG83</f>
        <v>#DIV/0!</v>
      </c>
    </row>
    <row r="127" spans="1:33" x14ac:dyDescent="0.25">
      <c r="A127" t="s">
        <v>390</v>
      </c>
      <c r="B127" t="e">
        <f t="shared" ref="B127:AF127" si="8">B19/B84</f>
        <v>#DIV/0!</v>
      </c>
      <c r="C127" t="e">
        <f t="shared" si="8"/>
        <v>#DIV/0!</v>
      </c>
      <c r="D127" t="e">
        <f t="shared" si="8"/>
        <v>#DIV/0!</v>
      </c>
      <c r="E127" t="e">
        <f t="shared" si="8"/>
        <v>#DIV/0!</v>
      </c>
      <c r="F127" t="e">
        <f t="shared" si="8"/>
        <v>#DIV/0!</v>
      </c>
      <c r="G127" t="e">
        <f t="shared" si="8"/>
        <v>#DIV/0!</v>
      </c>
      <c r="H127" t="e">
        <f t="shared" si="8"/>
        <v>#DIV/0!</v>
      </c>
      <c r="I127" t="e">
        <f t="shared" si="8"/>
        <v>#DIV/0!</v>
      </c>
      <c r="J127" t="e">
        <f t="shared" si="8"/>
        <v>#DIV/0!</v>
      </c>
      <c r="K127" t="e">
        <f t="shared" si="8"/>
        <v>#DIV/0!</v>
      </c>
      <c r="L127" t="e">
        <f t="shared" si="8"/>
        <v>#DIV/0!</v>
      </c>
      <c r="M127" t="e">
        <f t="shared" si="8"/>
        <v>#DIV/0!</v>
      </c>
      <c r="N127" t="e">
        <f t="shared" si="8"/>
        <v>#DIV/0!</v>
      </c>
      <c r="O127" t="e">
        <f t="shared" si="8"/>
        <v>#DIV/0!</v>
      </c>
      <c r="P127" t="e">
        <f t="shared" si="8"/>
        <v>#DIV/0!</v>
      </c>
      <c r="Q127" t="e">
        <f t="shared" si="8"/>
        <v>#DIV/0!</v>
      </c>
      <c r="R127" t="e">
        <f t="shared" si="8"/>
        <v>#DIV/0!</v>
      </c>
      <c r="S127" t="e">
        <f t="shared" si="8"/>
        <v>#DIV/0!</v>
      </c>
      <c r="T127" t="e">
        <f t="shared" si="8"/>
        <v>#DIV/0!</v>
      </c>
      <c r="U127" t="e">
        <f t="shared" si="8"/>
        <v>#DIV/0!</v>
      </c>
      <c r="V127" t="e">
        <f t="shared" si="8"/>
        <v>#DIV/0!</v>
      </c>
      <c r="W127" t="e">
        <f t="shared" si="8"/>
        <v>#DIV/0!</v>
      </c>
      <c r="X127" t="e">
        <f t="shared" si="8"/>
        <v>#DIV/0!</v>
      </c>
      <c r="Y127" t="e">
        <f t="shared" si="8"/>
        <v>#DIV/0!</v>
      </c>
      <c r="Z127" t="e">
        <f t="shared" si="8"/>
        <v>#DIV/0!</v>
      </c>
      <c r="AA127" t="e">
        <f t="shared" si="8"/>
        <v>#DIV/0!</v>
      </c>
      <c r="AB127" t="e">
        <f t="shared" si="8"/>
        <v>#DIV/0!</v>
      </c>
      <c r="AC127" t="e">
        <f t="shared" si="8"/>
        <v>#DIV/0!</v>
      </c>
      <c r="AD127" t="e">
        <f t="shared" si="8"/>
        <v>#DIV/0!</v>
      </c>
      <c r="AE127" t="e">
        <f t="shared" si="8"/>
        <v>#DIV/0!</v>
      </c>
      <c r="AF127" t="e">
        <f t="shared" si="8"/>
        <v>#DIV/0!</v>
      </c>
      <c r="AG127" t="e">
        <f t="shared" si="7"/>
        <v>#DIV/0!</v>
      </c>
    </row>
    <row r="128" spans="1:33" x14ac:dyDescent="0.25">
      <c r="A128" t="s">
        <v>391</v>
      </c>
      <c r="B128" t="e">
        <f t="shared" ref="B128:AF128" si="9">B20/B85</f>
        <v>#DIV/0!</v>
      </c>
      <c r="C128" t="e">
        <f t="shared" si="9"/>
        <v>#DIV/0!</v>
      </c>
      <c r="D128" t="e">
        <f t="shared" si="9"/>
        <v>#DIV/0!</v>
      </c>
      <c r="E128" t="e">
        <f t="shared" si="9"/>
        <v>#DIV/0!</v>
      </c>
      <c r="F128" t="e">
        <f t="shared" si="9"/>
        <v>#DIV/0!</v>
      </c>
      <c r="G128" t="e">
        <f t="shared" si="9"/>
        <v>#DIV/0!</v>
      </c>
      <c r="H128" t="e">
        <f t="shared" si="9"/>
        <v>#DIV/0!</v>
      </c>
      <c r="I128" t="e">
        <f t="shared" si="9"/>
        <v>#DIV/0!</v>
      </c>
      <c r="J128" t="e">
        <f t="shared" si="9"/>
        <v>#DIV/0!</v>
      </c>
      <c r="K128" t="e">
        <f t="shared" si="9"/>
        <v>#DIV/0!</v>
      </c>
      <c r="L128" t="e">
        <f t="shared" si="9"/>
        <v>#DIV/0!</v>
      </c>
      <c r="M128" t="e">
        <f t="shared" si="9"/>
        <v>#DIV/0!</v>
      </c>
      <c r="N128" t="e">
        <f t="shared" si="9"/>
        <v>#DIV/0!</v>
      </c>
      <c r="O128" t="e">
        <f t="shared" si="9"/>
        <v>#DIV/0!</v>
      </c>
      <c r="P128" t="e">
        <f t="shared" si="9"/>
        <v>#DIV/0!</v>
      </c>
      <c r="Q128" t="e">
        <f t="shared" si="9"/>
        <v>#DIV/0!</v>
      </c>
      <c r="R128" t="e">
        <f t="shared" si="9"/>
        <v>#DIV/0!</v>
      </c>
      <c r="S128" t="e">
        <f t="shared" si="9"/>
        <v>#DIV/0!</v>
      </c>
      <c r="T128" t="e">
        <f t="shared" si="9"/>
        <v>#DIV/0!</v>
      </c>
      <c r="U128" t="e">
        <f t="shared" si="9"/>
        <v>#DIV/0!</v>
      </c>
      <c r="V128" t="e">
        <f t="shared" si="9"/>
        <v>#DIV/0!</v>
      </c>
      <c r="W128" t="e">
        <f t="shared" si="9"/>
        <v>#DIV/0!</v>
      </c>
      <c r="X128" t="e">
        <f t="shared" si="9"/>
        <v>#DIV/0!</v>
      </c>
      <c r="Y128" t="e">
        <f t="shared" si="9"/>
        <v>#DIV/0!</v>
      </c>
      <c r="Z128" t="e">
        <f t="shared" si="9"/>
        <v>#DIV/0!</v>
      </c>
      <c r="AA128" t="e">
        <f t="shared" si="9"/>
        <v>#DIV/0!</v>
      </c>
      <c r="AB128" t="e">
        <f t="shared" si="9"/>
        <v>#DIV/0!</v>
      </c>
      <c r="AC128" t="e">
        <f t="shared" si="9"/>
        <v>#DIV/0!</v>
      </c>
      <c r="AD128" t="e">
        <f t="shared" si="9"/>
        <v>#DIV/0!</v>
      </c>
      <c r="AE128" t="e">
        <f t="shared" si="9"/>
        <v>#DIV/0!</v>
      </c>
      <c r="AF128" t="e">
        <f t="shared" si="9"/>
        <v>#DIV/0!</v>
      </c>
      <c r="AG128" t="e">
        <f t="shared" si="7"/>
        <v>#DIV/0!</v>
      </c>
    </row>
    <row r="129" spans="1:33" x14ac:dyDescent="0.25">
      <c r="A129" t="s">
        <v>392</v>
      </c>
      <c r="B129" t="e">
        <f t="shared" ref="B129:AF129" si="10">B21/B86</f>
        <v>#DIV/0!</v>
      </c>
      <c r="C129" t="e">
        <f t="shared" si="10"/>
        <v>#DIV/0!</v>
      </c>
      <c r="D129" t="e">
        <f t="shared" si="10"/>
        <v>#DIV/0!</v>
      </c>
      <c r="E129" t="e">
        <f t="shared" si="10"/>
        <v>#DIV/0!</v>
      </c>
      <c r="F129" t="e">
        <f t="shared" si="10"/>
        <v>#DIV/0!</v>
      </c>
      <c r="G129" t="e">
        <f t="shared" si="10"/>
        <v>#DIV/0!</v>
      </c>
      <c r="H129" t="e">
        <f t="shared" si="10"/>
        <v>#DIV/0!</v>
      </c>
      <c r="I129" t="e">
        <f t="shared" si="10"/>
        <v>#DIV/0!</v>
      </c>
      <c r="J129" t="e">
        <f t="shared" si="10"/>
        <v>#DIV/0!</v>
      </c>
      <c r="K129" t="e">
        <f t="shared" si="10"/>
        <v>#DIV/0!</v>
      </c>
      <c r="L129" t="e">
        <f t="shared" si="10"/>
        <v>#DIV/0!</v>
      </c>
      <c r="M129" t="e">
        <f t="shared" si="10"/>
        <v>#DIV/0!</v>
      </c>
      <c r="N129" t="e">
        <f t="shared" si="10"/>
        <v>#DIV/0!</v>
      </c>
      <c r="O129" t="e">
        <f t="shared" si="10"/>
        <v>#DIV/0!</v>
      </c>
      <c r="P129" t="e">
        <f t="shared" si="10"/>
        <v>#DIV/0!</v>
      </c>
      <c r="Q129" t="e">
        <f t="shared" si="10"/>
        <v>#DIV/0!</v>
      </c>
      <c r="R129" t="e">
        <f t="shared" si="10"/>
        <v>#DIV/0!</v>
      </c>
      <c r="S129" t="e">
        <f t="shared" si="10"/>
        <v>#DIV/0!</v>
      </c>
      <c r="T129" t="e">
        <f t="shared" si="10"/>
        <v>#DIV/0!</v>
      </c>
      <c r="U129" t="e">
        <f t="shared" si="10"/>
        <v>#DIV/0!</v>
      </c>
      <c r="V129" t="e">
        <f t="shared" si="10"/>
        <v>#DIV/0!</v>
      </c>
      <c r="W129" t="e">
        <f t="shared" si="10"/>
        <v>#DIV/0!</v>
      </c>
      <c r="X129" t="e">
        <f t="shared" si="10"/>
        <v>#DIV/0!</v>
      </c>
      <c r="Y129" t="e">
        <f t="shared" si="10"/>
        <v>#DIV/0!</v>
      </c>
      <c r="Z129" t="e">
        <f t="shared" si="10"/>
        <v>#DIV/0!</v>
      </c>
      <c r="AA129" t="e">
        <f t="shared" si="10"/>
        <v>#DIV/0!</v>
      </c>
      <c r="AB129" t="e">
        <f t="shared" si="10"/>
        <v>#DIV/0!</v>
      </c>
      <c r="AC129" t="e">
        <f t="shared" si="10"/>
        <v>#DIV/0!</v>
      </c>
      <c r="AD129" t="e">
        <f t="shared" si="10"/>
        <v>#DIV/0!</v>
      </c>
      <c r="AE129" t="e">
        <f t="shared" si="10"/>
        <v>#DIV/0!</v>
      </c>
      <c r="AF129" t="e">
        <f t="shared" si="10"/>
        <v>#DIV/0!</v>
      </c>
      <c r="AG129" t="e">
        <f t="shared" si="7"/>
        <v>#DIV/0!</v>
      </c>
    </row>
    <row r="130" spans="1:33" x14ac:dyDescent="0.25">
      <c r="A130" t="s">
        <v>393</v>
      </c>
      <c r="B130" t="e">
        <f t="shared" ref="B130:AF130" si="11">B22/B87</f>
        <v>#DIV/0!</v>
      </c>
      <c r="C130" t="e">
        <f t="shared" si="11"/>
        <v>#DIV/0!</v>
      </c>
      <c r="D130" t="e">
        <f t="shared" si="11"/>
        <v>#DIV/0!</v>
      </c>
      <c r="E130" t="e">
        <f t="shared" si="11"/>
        <v>#DIV/0!</v>
      </c>
      <c r="F130" t="e">
        <f t="shared" si="11"/>
        <v>#DIV/0!</v>
      </c>
      <c r="G130" t="e">
        <f t="shared" si="11"/>
        <v>#DIV/0!</v>
      </c>
      <c r="H130" t="e">
        <f t="shared" si="11"/>
        <v>#DIV/0!</v>
      </c>
      <c r="I130" t="e">
        <f t="shared" si="11"/>
        <v>#DIV/0!</v>
      </c>
      <c r="J130" t="e">
        <f t="shared" si="11"/>
        <v>#DIV/0!</v>
      </c>
      <c r="K130" t="e">
        <f t="shared" si="11"/>
        <v>#DIV/0!</v>
      </c>
      <c r="L130" t="e">
        <f t="shared" si="11"/>
        <v>#DIV/0!</v>
      </c>
      <c r="M130" t="e">
        <f t="shared" si="11"/>
        <v>#DIV/0!</v>
      </c>
      <c r="N130" t="e">
        <f t="shared" si="11"/>
        <v>#DIV/0!</v>
      </c>
      <c r="O130" t="e">
        <f t="shared" si="11"/>
        <v>#DIV/0!</v>
      </c>
      <c r="P130" t="e">
        <f t="shared" si="11"/>
        <v>#DIV/0!</v>
      </c>
      <c r="Q130" t="e">
        <f t="shared" si="11"/>
        <v>#DIV/0!</v>
      </c>
      <c r="R130" t="e">
        <f t="shared" si="11"/>
        <v>#DIV/0!</v>
      </c>
      <c r="S130" t="e">
        <f t="shared" si="11"/>
        <v>#DIV/0!</v>
      </c>
      <c r="T130" t="e">
        <f t="shared" si="11"/>
        <v>#DIV/0!</v>
      </c>
      <c r="U130" t="e">
        <f t="shared" si="11"/>
        <v>#DIV/0!</v>
      </c>
      <c r="V130" t="e">
        <f t="shared" si="11"/>
        <v>#DIV/0!</v>
      </c>
      <c r="W130" t="e">
        <f t="shared" si="11"/>
        <v>#DIV/0!</v>
      </c>
      <c r="X130" t="e">
        <f t="shared" si="11"/>
        <v>#DIV/0!</v>
      </c>
      <c r="Y130" t="e">
        <f t="shared" si="11"/>
        <v>#DIV/0!</v>
      </c>
      <c r="Z130" t="e">
        <f t="shared" si="11"/>
        <v>#DIV/0!</v>
      </c>
      <c r="AA130" t="e">
        <f t="shared" si="11"/>
        <v>#DIV/0!</v>
      </c>
      <c r="AB130" t="e">
        <f t="shared" si="11"/>
        <v>#DIV/0!</v>
      </c>
      <c r="AC130" t="e">
        <f t="shared" si="11"/>
        <v>#DIV/0!</v>
      </c>
      <c r="AD130" t="e">
        <f t="shared" si="11"/>
        <v>#DIV/0!</v>
      </c>
      <c r="AE130" t="e">
        <f t="shared" si="11"/>
        <v>#DIV/0!</v>
      </c>
      <c r="AF130" t="e">
        <f t="shared" si="11"/>
        <v>#DIV/0!</v>
      </c>
      <c r="AG130" t="e">
        <f t="shared" si="7"/>
        <v>#DIV/0!</v>
      </c>
    </row>
    <row r="131" spans="1:33" x14ac:dyDescent="0.25">
      <c r="A131" t="s">
        <v>394</v>
      </c>
      <c r="B131" t="e">
        <f t="shared" ref="B131:AF131" si="12">B23/B88</f>
        <v>#DIV/0!</v>
      </c>
      <c r="C131" t="e">
        <f t="shared" si="12"/>
        <v>#DIV/0!</v>
      </c>
      <c r="D131" t="e">
        <f t="shared" si="12"/>
        <v>#DIV/0!</v>
      </c>
      <c r="E131" t="e">
        <f t="shared" si="12"/>
        <v>#DIV/0!</v>
      </c>
      <c r="F131" t="e">
        <f t="shared" si="12"/>
        <v>#DIV/0!</v>
      </c>
      <c r="G131" t="e">
        <f t="shared" si="12"/>
        <v>#DIV/0!</v>
      </c>
      <c r="H131" t="e">
        <f t="shared" si="12"/>
        <v>#DIV/0!</v>
      </c>
      <c r="I131" t="e">
        <f t="shared" si="12"/>
        <v>#DIV/0!</v>
      </c>
      <c r="J131" t="e">
        <f t="shared" si="12"/>
        <v>#DIV/0!</v>
      </c>
      <c r="K131" t="e">
        <f t="shared" si="12"/>
        <v>#DIV/0!</v>
      </c>
      <c r="L131" t="e">
        <f t="shared" si="12"/>
        <v>#DIV/0!</v>
      </c>
      <c r="M131" t="e">
        <f t="shared" si="12"/>
        <v>#DIV/0!</v>
      </c>
      <c r="N131" t="e">
        <f t="shared" si="12"/>
        <v>#DIV/0!</v>
      </c>
      <c r="O131" t="e">
        <f t="shared" si="12"/>
        <v>#DIV/0!</v>
      </c>
      <c r="P131" t="e">
        <f t="shared" si="12"/>
        <v>#DIV/0!</v>
      </c>
      <c r="Q131" t="e">
        <f t="shared" si="12"/>
        <v>#DIV/0!</v>
      </c>
      <c r="R131" t="e">
        <f t="shared" si="12"/>
        <v>#DIV/0!</v>
      </c>
      <c r="S131" t="e">
        <f t="shared" si="12"/>
        <v>#DIV/0!</v>
      </c>
      <c r="T131" t="e">
        <f t="shared" si="12"/>
        <v>#DIV/0!</v>
      </c>
      <c r="U131" t="e">
        <f t="shared" si="12"/>
        <v>#DIV/0!</v>
      </c>
      <c r="V131" t="e">
        <f t="shared" si="12"/>
        <v>#DIV/0!</v>
      </c>
      <c r="W131" t="e">
        <f t="shared" si="12"/>
        <v>#DIV/0!</v>
      </c>
      <c r="X131" t="e">
        <f t="shared" si="12"/>
        <v>#DIV/0!</v>
      </c>
      <c r="Y131" t="e">
        <f t="shared" si="12"/>
        <v>#DIV/0!</v>
      </c>
      <c r="Z131" t="e">
        <f t="shared" si="12"/>
        <v>#DIV/0!</v>
      </c>
      <c r="AA131" t="e">
        <f t="shared" si="12"/>
        <v>#DIV/0!</v>
      </c>
      <c r="AB131" t="e">
        <f t="shared" si="12"/>
        <v>#DIV/0!</v>
      </c>
      <c r="AC131" t="e">
        <f t="shared" si="12"/>
        <v>#DIV/0!</v>
      </c>
      <c r="AD131" t="e">
        <f t="shared" si="12"/>
        <v>#DIV/0!</v>
      </c>
      <c r="AE131" t="e">
        <f t="shared" si="12"/>
        <v>#DIV/0!</v>
      </c>
      <c r="AF131" t="e">
        <f t="shared" si="12"/>
        <v>#DIV/0!</v>
      </c>
      <c r="AG131" t="e">
        <f t="shared" si="7"/>
        <v>#DIV/0!</v>
      </c>
    </row>
    <row r="132" spans="1:33" x14ac:dyDescent="0.25">
      <c r="A132" t="s">
        <v>395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t="e">
        <f t="shared" si="7"/>
        <v>#DIV/0!</v>
      </c>
    </row>
    <row r="133" spans="1:33" x14ac:dyDescent="0.25">
      <c r="A133" t="s">
        <v>396</v>
      </c>
      <c r="B133" t="e">
        <f t="shared" ref="B133:AF133" si="13">B25/B90</f>
        <v>#DIV/0!</v>
      </c>
      <c r="C133" t="e">
        <f t="shared" si="13"/>
        <v>#DIV/0!</v>
      </c>
      <c r="D133" t="e">
        <f t="shared" si="13"/>
        <v>#DIV/0!</v>
      </c>
      <c r="E133" t="e">
        <f t="shared" si="13"/>
        <v>#DIV/0!</v>
      </c>
      <c r="F133" t="e">
        <f t="shared" si="13"/>
        <v>#DIV/0!</v>
      </c>
      <c r="G133" t="e">
        <f t="shared" si="13"/>
        <v>#DIV/0!</v>
      </c>
      <c r="H133" t="e">
        <f t="shared" si="13"/>
        <v>#DIV/0!</v>
      </c>
      <c r="I133" t="e">
        <f t="shared" si="13"/>
        <v>#DIV/0!</v>
      </c>
      <c r="J133" t="e">
        <f t="shared" si="13"/>
        <v>#DIV/0!</v>
      </c>
      <c r="K133" t="e">
        <f t="shared" si="13"/>
        <v>#DIV/0!</v>
      </c>
      <c r="L133" t="e">
        <f t="shared" si="13"/>
        <v>#DIV/0!</v>
      </c>
      <c r="M133" t="e">
        <f t="shared" si="13"/>
        <v>#DIV/0!</v>
      </c>
      <c r="N133" t="e">
        <f t="shared" si="13"/>
        <v>#DIV/0!</v>
      </c>
      <c r="O133" t="e">
        <f t="shared" si="13"/>
        <v>#DIV/0!</v>
      </c>
      <c r="P133" t="e">
        <f t="shared" si="13"/>
        <v>#DIV/0!</v>
      </c>
      <c r="Q133" t="e">
        <f t="shared" si="13"/>
        <v>#DIV/0!</v>
      </c>
      <c r="R133" t="e">
        <f t="shared" si="13"/>
        <v>#DIV/0!</v>
      </c>
      <c r="S133" t="e">
        <f t="shared" si="13"/>
        <v>#DIV/0!</v>
      </c>
      <c r="T133" t="e">
        <f t="shared" si="13"/>
        <v>#DIV/0!</v>
      </c>
      <c r="U133" t="e">
        <f t="shared" si="13"/>
        <v>#DIV/0!</v>
      </c>
      <c r="V133" t="e">
        <f t="shared" si="13"/>
        <v>#DIV/0!</v>
      </c>
      <c r="W133" t="e">
        <f t="shared" si="13"/>
        <v>#DIV/0!</v>
      </c>
      <c r="X133" t="e">
        <f t="shared" si="13"/>
        <v>#DIV/0!</v>
      </c>
      <c r="Y133" t="e">
        <f t="shared" si="13"/>
        <v>#DIV/0!</v>
      </c>
      <c r="Z133" t="e">
        <f t="shared" si="13"/>
        <v>#DIV/0!</v>
      </c>
      <c r="AA133" t="e">
        <f t="shared" si="13"/>
        <v>#DIV/0!</v>
      </c>
      <c r="AB133" t="e">
        <f t="shared" si="13"/>
        <v>#DIV/0!</v>
      </c>
      <c r="AC133" t="e">
        <f t="shared" si="13"/>
        <v>#DIV/0!</v>
      </c>
      <c r="AD133" t="e">
        <f t="shared" si="13"/>
        <v>#DIV/0!</v>
      </c>
      <c r="AE133" t="e">
        <f t="shared" si="13"/>
        <v>#DIV/0!</v>
      </c>
      <c r="AF133" t="e">
        <f t="shared" si="13"/>
        <v>#DIV/0!</v>
      </c>
      <c r="AG133" t="e">
        <f t="shared" si="7"/>
        <v>#DIV/0!</v>
      </c>
    </row>
    <row r="134" spans="1:33" x14ac:dyDescent="0.25">
      <c r="A134" t="s">
        <v>397</v>
      </c>
      <c r="B134" t="e">
        <f t="shared" ref="B134:AF134" si="14">B26/B91</f>
        <v>#DIV/0!</v>
      </c>
      <c r="C134" t="e">
        <f t="shared" si="14"/>
        <v>#DIV/0!</v>
      </c>
      <c r="D134" t="e">
        <f t="shared" si="14"/>
        <v>#DIV/0!</v>
      </c>
      <c r="E134" t="e">
        <f t="shared" si="14"/>
        <v>#DIV/0!</v>
      </c>
      <c r="F134" t="e">
        <f t="shared" si="14"/>
        <v>#DIV/0!</v>
      </c>
      <c r="G134" t="e">
        <f t="shared" si="14"/>
        <v>#DIV/0!</v>
      </c>
      <c r="H134" t="e">
        <f t="shared" si="14"/>
        <v>#DIV/0!</v>
      </c>
      <c r="I134" t="e">
        <f t="shared" si="14"/>
        <v>#DIV/0!</v>
      </c>
      <c r="J134" t="e">
        <f t="shared" si="14"/>
        <v>#DIV/0!</v>
      </c>
      <c r="K134" t="e">
        <f t="shared" si="14"/>
        <v>#DIV/0!</v>
      </c>
      <c r="L134" t="e">
        <f t="shared" si="14"/>
        <v>#DIV/0!</v>
      </c>
      <c r="M134" t="e">
        <f t="shared" si="14"/>
        <v>#DIV/0!</v>
      </c>
      <c r="N134" t="e">
        <f t="shared" si="14"/>
        <v>#DIV/0!</v>
      </c>
      <c r="O134" t="e">
        <f t="shared" si="14"/>
        <v>#DIV/0!</v>
      </c>
      <c r="P134" t="e">
        <f t="shared" si="14"/>
        <v>#DIV/0!</v>
      </c>
      <c r="Q134" t="e">
        <f t="shared" si="14"/>
        <v>#DIV/0!</v>
      </c>
      <c r="R134" t="e">
        <f t="shared" si="14"/>
        <v>#DIV/0!</v>
      </c>
      <c r="S134" t="e">
        <f t="shared" si="14"/>
        <v>#DIV/0!</v>
      </c>
      <c r="T134" t="e">
        <f t="shared" si="14"/>
        <v>#DIV/0!</v>
      </c>
      <c r="U134" t="e">
        <f t="shared" si="14"/>
        <v>#DIV/0!</v>
      </c>
      <c r="V134" t="e">
        <f t="shared" si="14"/>
        <v>#DIV/0!</v>
      </c>
      <c r="W134" t="e">
        <f t="shared" si="14"/>
        <v>#DIV/0!</v>
      </c>
      <c r="X134" t="e">
        <f t="shared" si="14"/>
        <v>#DIV/0!</v>
      </c>
      <c r="Y134" t="e">
        <f t="shared" si="14"/>
        <v>#DIV/0!</v>
      </c>
      <c r="Z134" t="e">
        <f t="shared" si="14"/>
        <v>#DIV/0!</v>
      </c>
      <c r="AA134" t="e">
        <f t="shared" si="14"/>
        <v>#DIV/0!</v>
      </c>
      <c r="AB134" t="e">
        <f t="shared" si="14"/>
        <v>#DIV/0!</v>
      </c>
      <c r="AC134" t="e">
        <f t="shared" si="14"/>
        <v>#DIV/0!</v>
      </c>
      <c r="AD134" t="e">
        <f t="shared" si="14"/>
        <v>#DIV/0!</v>
      </c>
      <c r="AE134" t="e">
        <f t="shared" si="14"/>
        <v>#DIV/0!</v>
      </c>
      <c r="AF134" t="e">
        <f t="shared" si="14"/>
        <v>#DIV/0!</v>
      </c>
      <c r="AG134" t="e">
        <f t="shared" si="7"/>
        <v>#DIV/0!</v>
      </c>
    </row>
    <row r="135" spans="1:33" x14ac:dyDescent="0.25">
      <c r="A135" t="s">
        <v>398</v>
      </c>
      <c r="B135" t="e">
        <f t="shared" ref="B135:AF135" si="15">B27/B92</f>
        <v>#DIV/0!</v>
      </c>
      <c r="C135" t="e">
        <f t="shared" si="15"/>
        <v>#DIV/0!</v>
      </c>
      <c r="D135" t="e">
        <f t="shared" si="15"/>
        <v>#DIV/0!</v>
      </c>
      <c r="E135" t="e">
        <f t="shared" si="15"/>
        <v>#DIV/0!</v>
      </c>
      <c r="F135" t="e">
        <f t="shared" si="15"/>
        <v>#DIV/0!</v>
      </c>
      <c r="G135" t="e">
        <f t="shared" si="15"/>
        <v>#DIV/0!</v>
      </c>
      <c r="H135" t="e">
        <f t="shared" si="15"/>
        <v>#DIV/0!</v>
      </c>
      <c r="I135" t="e">
        <f t="shared" si="15"/>
        <v>#DIV/0!</v>
      </c>
      <c r="J135" t="e">
        <f t="shared" si="15"/>
        <v>#DIV/0!</v>
      </c>
      <c r="K135" t="e">
        <f t="shared" si="15"/>
        <v>#DIV/0!</v>
      </c>
      <c r="L135" t="e">
        <f t="shared" si="15"/>
        <v>#DIV/0!</v>
      </c>
      <c r="M135" t="e">
        <f t="shared" si="15"/>
        <v>#DIV/0!</v>
      </c>
      <c r="N135" t="e">
        <f t="shared" si="15"/>
        <v>#DIV/0!</v>
      </c>
      <c r="O135" t="e">
        <f t="shared" si="15"/>
        <v>#DIV/0!</v>
      </c>
      <c r="P135" t="e">
        <f t="shared" si="15"/>
        <v>#DIV/0!</v>
      </c>
      <c r="Q135" t="e">
        <f t="shared" si="15"/>
        <v>#DIV/0!</v>
      </c>
      <c r="R135" t="e">
        <f t="shared" si="15"/>
        <v>#DIV/0!</v>
      </c>
      <c r="S135" t="e">
        <f t="shared" si="15"/>
        <v>#DIV/0!</v>
      </c>
      <c r="T135" t="e">
        <f t="shared" si="15"/>
        <v>#DIV/0!</v>
      </c>
      <c r="U135" t="e">
        <f t="shared" si="15"/>
        <v>#DIV/0!</v>
      </c>
      <c r="V135" t="e">
        <f t="shared" si="15"/>
        <v>#DIV/0!</v>
      </c>
      <c r="W135" t="e">
        <f t="shared" si="15"/>
        <v>#DIV/0!</v>
      </c>
      <c r="X135" t="e">
        <f t="shared" si="15"/>
        <v>#DIV/0!</v>
      </c>
      <c r="Y135" t="e">
        <f t="shared" si="15"/>
        <v>#DIV/0!</v>
      </c>
      <c r="Z135" t="e">
        <f t="shared" si="15"/>
        <v>#DIV/0!</v>
      </c>
      <c r="AA135" t="e">
        <f t="shared" si="15"/>
        <v>#DIV/0!</v>
      </c>
      <c r="AB135" t="e">
        <f t="shared" si="15"/>
        <v>#DIV/0!</v>
      </c>
      <c r="AC135" t="e">
        <f t="shared" si="15"/>
        <v>#DIV/0!</v>
      </c>
      <c r="AD135" t="e">
        <f t="shared" si="15"/>
        <v>#DIV/0!</v>
      </c>
      <c r="AE135" t="e">
        <f t="shared" si="15"/>
        <v>#DIV/0!</v>
      </c>
      <c r="AF135" t="e">
        <f t="shared" si="15"/>
        <v>#DIV/0!</v>
      </c>
      <c r="AG135" t="e">
        <f t="shared" si="7"/>
        <v>#DIV/0!</v>
      </c>
    </row>
    <row r="136" spans="1:33" x14ac:dyDescent="0.25">
      <c r="A136" t="s">
        <v>399</v>
      </c>
      <c r="B136" t="e">
        <f t="shared" ref="B136:AF136" si="16">B28/B93</f>
        <v>#DIV/0!</v>
      </c>
      <c r="C136" t="e">
        <f t="shared" si="16"/>
        <v>#DIV/0!</v>
      </c>
      <c r="D136" t="e">
        <f t="shared" si="16"/>
        <v>#DIV/0!</v>
      </c>
      <c r="E136" t="e">
        <f t="shared" si="16"/>
        <v>#DIV/0!</v>
      </c>
      <c r="F136" t="e">
        <f t="shared" si="16"/>
        <v>#DIV/0!</v>
      </c>
      <c r="G136" t="e">
        <f t="shared" si="16"/>
        <v>#DIV/0!</v>
      </c>
      <c r="H136" t="e">
        <f t="shared" si="16"/>
        <v>#DIV/0!</v>
      </c>
      <c r="I136" t="e">
        <f t="shared" si="16"/>
        <v>#DIV/0!</v>
      </c>
      <c r="J136" t="e">
        <f t="shared" si="16"/>
        <v>#DIV/0!</v>
      </c>
      <c r="K136" t="e">
        <f t="shared" si="16"/>
        <v>#DIV/0!</v>
      </c>
      <c r="L136" t="e">
        <f t="shared" si="16"/>
        <v>#DIV/0!</v>
      </c>
      <c r="M136" t="e">
        <f t="shared" si="16"/>
        <v>#DIV/0!</v>
      </c>
      <c r="N136" t="e">
        <f t="shared" si="16"/>
        <v>#DIV/0!</v>
      </c>
      <c r="O136" t="e">
        <f t="shared" si="16"/>
        <v>#DIV/0!</v>
      </c>
      <c r="P136" t="e">
        <f t="shared" si="16"/>
        <v>#DIV/0!</v>
      </c>
      <c r="Q136" t="e">
        <f t="shared" si="16"/>
        <v>#DIV/0!</v>
      </c>
      <c r="R136" t="e">
        <f t="shared" si="16"/>
        <v>#DIV/0!</v>
      </c>
      <c r="S136" t="e">
        <f t="shared" si="16"/>
        <v>#DIV/0!</v>
      </c>
      <c r="T136" t="e">
        <f t="shared" si="16"/>
        <v>#DIV/0!</v>
      </c>
      <c r="U136" t="e">
        <f t="shared" si="16"/>
        <v>#DIV/0!</v>
      </c>
      <c r="V136" t="e">
        <f t="shared" si="16"/>
        <v>#DIV/0!</v>
      </c>
      <c r="W136" t="e">
        <f t="shared" si="16"/>
        <v>#DIV/0!</v>
      </c>
      <c r="X136" t="e">
        <f t="shared" si="16"/>
        <v>#DIV/0!</v>
      </c>
      <c r="Y136" t="e">
        <f t="shared" si="16"/>
        <v>#DIV/0!</v>
      </c>
      <c r="Z136" t="e">
        <f t="shared" si="16"/>
        <v>#DIV/0!</v>
      </c>
      <c r="AA136" t="e">
        <f t="shared" si="16"/>
        <v>#DIV/0!</v>
      </c>
      <c r="AB136" t="e">
        <f t="shared" si="16"/>
        <v>#DIV/0!</v>
      </c>
      <c r="AC136" t="e">
        <f t="shared" si="16"/>
        <v>#DIV/0!</v>
      </c>
      <c r="AD136" t="e">
        <f t="shared" si="16"/>
        <v>#DIV/0!</v>
      </c>
      <c r="AE136" t="e">
        <f t="shared" si="16"/>
        <v>#DIV/0!</v>
      </c>
      <c r="AF136" t="e">
        <f t="shared" si="16"/>
        <v>#DIV/0!</v>
      </c>
      <c r="AG136" t="e">
        <f t="shared" si="7"/>
        <v>#DIV/0!</v>
      </c>
    </row>
    <row r="137" spans="1:33" x14ac:dyDescent="0.25">
      <c r="A137" t="s">
        <v>400</v>
      </c>
      <c r="B137" t="e">
        <f t="shared" ref="B137:AF137" si="17">B29/B94</f>
        <v>#DIV/0!</v>
      </c>
      <c r="C137" t="e">
        <f t="shared" si="17"/>
        <v>#DIV/0!</v>
      </c>
      <c r="D137" t="e">
        <f t="shared" si="17"/>
        <v>#DIV/0!</v>
      </c>
      <c r="E137" t="e">
        <f t="shared" si="17"/>
        <v>#DIV/0!</v>
      </c>
      <c r="F137" t="e">
        <f t="shared" si="17"/>
        <v>#DIV/0!</v>
      </c>
      <c r="G137" t="e">
        <f t="shared" si="17"/>
        <v>#DIV/0!</v>
      </c>
      <c r="H137" t="e">
        <f t="shared" si="17"/>
        <v>#DIV/0!</v>
      </c>
      <c r="I137" t="e">
        <f t="shared" si="17"/>
        <v>#DIV/0!</v>
      </c>
      <c r="J137" t="e">
        <f t="shared" si="17"/>
        <v>#DIV/0!</v>
      </c>
      <c r="K137" t="e">
        <f t="shared" si="17"/>
        <v>#DIV/0!</v>
      </c>
      <c r="L137" t="e">
        <f t="shared" si="17"/>
        <v>#DIV/0!</v>
      </c>
      <c r="M137" t="e">
        <f t="shared" si="17"/>
        <v>#DIV/0!</v>
      </c>
      <c r="N137" t="e">
        <f t="shared" si="17"/>
        <v>#DIV/0!</v>
      </c>
      <c r="O137" t="e">
        <f t="shared" si="17"/>
        <v>#DIV/0!</v>
      </c>
      <c r="P137" t="e">
        <f t="shared" si="17"/>
        <v>#DIV/0!</v>
      </c>
      <c r="Q137" t="e">
        <f t="shared" si="17"/>
        <v>#DIV/0!</v>
      </c>
      <c r="R137" t="e">
        <f t="shared" si="17"/>
        <v>#DIV/0!</v>
      </c>
      <c r="S137" t="e">
        <f t="shared" si="17"/>
        <v>#DIV/0!</v>
      </c>
      <c r="T137" t="e">
        <f t="shared" si="17"/>
        <v>#DIV/0!</v>
      </c>
      <c r="U137" t="e">
        <f t="shared" si="17"/>
        <v>#DIV/0!</v>
      </c>
      <c r="V137" t="e">
        <f t="shared" si="17"/>
        <v>#DIV/0!</v>
      </c>
      <c r="W137" t="e">
        <f t="shared" si="17"/>
        <v>#DIV/0!</v>
      </c>
      <c r="X137" t="e">
        <f t="shared" si="17"/>
        <v>#DIV/0!</v>
      </c>
      <c r="Y137" t="e">
        <f t="shared" si="17"/>
        <v>#DIV/0!</v>
      </c>
      <c r="Z137" t="e">
        <f t="shared" si="17"/>
        <v>#DIV/0!</v>
      </c>
      <c r="AA137" t="e">
        <f t="shared" si="17"/>
        <v>#DIV/0!</v>
      </c>
      <c r="AB137" t="e">
        <f t="shared" si="17"/>
        <v>#DIV/0!</v>
      </c>
      <c r="AC137" t="e">
        <f t="shared" si="17"/>
        <v>#DIV/0!</v>
      </c>
      <c r="AD137" t="e">
        <f t="shared" si="17"/>
        <v>#DIV/0!</v>
      </c>
      <c r="AE137" t="e">
        <f t="shared" si="17"/>
        <v>#DIV/0!</v>
      </c>
      <c r="AF137" t="e">
        <f t="shared" si="17"/>
        <v>#DIV/0!</v>
      </c>
      <c r="AG137" t="e">
        <f t="shared" si="7"/>
        <v>#DIV/0!</v>
      </c>
    </row>
    <row r="138" spans="1:33" x14ac:dyDescent="0.25">
      <c r="A138" t="s">
        <v>401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e">
        <f t="shared" si="7"/>
        <v>#DIV/0!</v>
      </c>
    </row>
    <row r="139" spans="1:33" x14ac:dyDescent="0.25">
      <c r="A139" t="s">
        <v>402</v>
      </c>
      <c r="B139" t="e">
        <f t="shared" ref="B139:AF139" si="18">B31/B96</f>
        <v>#DIV/0!</v>
      </c>
      <c r="C139" t="e">
        <f t="shared" si="18"/>
        <v>#DIV/0!</v>
      </c>
      <c r="D139" t="e">
        <f t="shared" si="18"/>
        <v>#DIV/0!</v>
      </c>
      <c r="E139" t="e">
        <f t="shared" si="18"/>
        <v>#DIV/0!</v>
      </c>
      <c r="F139" t="e">
        <f t="shared" si="18"/>
        <v>#DIV/0!</v>
      </c>
      <c r="G139" t="e">
        <f t="shared" si="18"/>
        <v>#DIV/0!</v>
      </c>
      <c r="H139" t="e">
        <f t="shared" si="18"/>
        <v>#DIV/0!</v>
      </c>
      <c r="I139" t="e">
        <f t="shared" si="18"/>
        <v>#DIV/0!</v>
      </c>
      <c r="J139" t="e">
        <f t="shared" si="18"/>
        <v>#DIV/0!</v>
      </c>
      <c r="K139" t="e">
        <f t="shared" si="18"/>
        <v>#DIV/0!</v>
      </c>
      <c r="L139" t="e">
        <f t="shared" si="18"/>
        <v>#DIV/0!</v>
      </c>
      <c r="M139" t="e">
        <f t="shared" si="18"/>
        <v>#DIV/0!</v>
      </c>
      <c r="N139" t="e">
        <f t="shared" si="18"/>
        <v>#DIV/0!</v>
      </c>
      <c r="O139" t="e">
        <f t="shared" si="18"/>
        <v>#DIV/0!</v>
      </c>
      <c r="P139" t="e">
        <f t="shared" si="18"/>
        <v>#DIV/0!</v>
      </c>
      <c r="Q139" t="e">
        <f t="shared" si="18"/>
        <v>#DIV/0!</v>
      </c>
      <c r="R139" t="e">
        <f t="shared" si="18"/>
        <v>#DIV/0!</v>
      </c>
      <c r="S139" t="e">
        <f t="shared" si="18"/>
        <v>#DIV/0!</v>
      </c>
      <c r="T139" t="e">
        <f t="shared" si="18"/>
        <v>#DIV/0!</v>
      </c>
      <c r="U139" t="e">
        <f t="shared" si="18"/>
        <v>#DIV/0!</v>
      </c>
      <c r="V139" t="e">
        <f t="shared" si="18"/>
        <v>#DIV/0!</v>
      </c>
      <c r="W139" t="e">
        <f t="shared" si="18"/>
        <v>#DIV/0!</v>
      </c>
      <c r="X139" t="e">
        <f t="shared" si="18"/>
        <v>#DIV/0!</v>
      </c>
      <c r="Y139" t="e">
        <f t="shared" si="18"/>
        <v>#DIV/0!</v>
      </c>
      <c r="Z139" t="e">
        <f t="shared" si="18"/>
        <v>#DIV/0!</v>
      </c>
      <c r="AA139" t="e">
        <f t="shared" si="18"/>
        <v>#DIV/0!</v>
      </c>
      <c r="AB139" t="e">
        <f t="shared" si="18"/>
        <v>#DIV/0!</v>
      </c>
      <c r="AC139" t="e">
        <f t="shared" si="18"/>
        <v>#DIV/0!</v>
      </c>
      <c r="AD139" t="e">
        <f t="shared" si="18"/>
        <v>#DIV/0!</v>
      </c>
      <c r="AE139" t="e">
        <f t="shared" si="18"/>
        <v>#DIV/0!</v>
      </c>
      <c r="AF139" t="e">
        <f t="shared" si="18"/>
        <v>#DIV/0!</v>
      </c>
      <c r="AG139" t="e">
        <f t="shared" si="7"/>
        <v>#DIV/0!</v>
      </c>
    </row>
    <row r="140" spans="1:33" x14ac:dyDescent="0.25">
      <c r="A140" t="s">
        <v>403</v>
      </c>
      <c r="B140" t="e">
        <f t="shared" ref="B140:AF140" si="19">B32/B97</f>
        <v>#DIV/0!</v>
      </c>
      <c r="C140" t="e">
        <f t="shared" si="19"/>
        <v>#DIV/0!</v>
      </c>
      <c r="D140" t="e">
        <f t="shared" si="19"/>
        <v>#DIV/0!</v>
      </c>
      <c r="E140" t="e">
        <f t="shared" si="19"/>
        <v>#DIV/0!</v>
      </c>
      <c r="F140" t="e">
        <f t="shared" si="19"/>
        <v>#DIV/0!</v>
      </c>
      <c r="G140" t="e">
        <f t="shared" si="19"/>
        <v>#DIV/0!</v>
      </c>
      <c r="H140" t="e">
        <f t="shared" si="19"/>
        <v>#DIV/0!</v>
      </c>
      <c r="I140" t="e">
        <f t="shared" si="19"/>
        <v>#DIV/0!</v>
      </c>
      <c r="J140" t="e">
        <f t="shared" si="19"/>
        <v>#DIV/0!</v>
      </c>
      <c r="K140" t="e">
        <f t="shared" si="19"/>
        <v>#DIV/0!</v>
      </c>
      <c r="L140" t="e">
        <f t="shared" si="19"/>
        <v>#DIV/0!</v>
      </c>
      <c r="M140" t="e">
        <f t="shared" si="19"/>
        <v>#DIV/0!</v>
      </c>
      <c r="N140" t="e">
        <f t="shared" si="19"/>
        <v>#DIV/0!</v>
      </c>
      <c r="O140" t="e">
        <f t="shared" si="19"/>
        <v>#DIV/0!</v>
      </c>
      <c r="P140" t="e">
        <f t="shared" si="19"/>
        <v>#DIV/0!</v>
      </c>
      <c r="Q140" t="e">
        <f t="shared" si="19"/>
        <v>#DIV/0!</v>
      </c>
      <c r="R140" t="e">
        <f t="shared" si="19"/>
        <v>#DIV/0!</v>
      </c>
      <c r="S140" t="e">
        <f t="shared" si="19"/>
        <v>#DIV/0!</v>
      </c>
      <c r="T140" t="e">
        <f t="shared" si="19"/>
        <v>#DIV/0!</v>
      </c>
      <c r="U140" t="e">
        <f t="shared" si="19"/>
        <v>#DIV/0!</v>
      </c>
      <c r="V140" t="e">
        <f t="shared" si="19"/>
        <v>#DIV/0!</v>
      </c>
      <c r="W140" t="e">
        <f t="shared" si="19"/>
        <v>#DIV/0!</v>
      </c>
      <c r="X140" t="e">
        <f t="shared" si="19"/>
        <v>#DIV/0!</v>
      </c>
      <c r="Y140" t="e">
        <f t="shared" si="19"/>
        <v>#DIV/0!</v>
      </c>
      <c r="Z140" t="e">
        <f t="shared" si="19"/>
        <v>#DIV/0!</v>
      </c>
      <c r="AA140" t="e">
        <f t="shared" si="19"/>
        <v>#DIV/0!</v>
      </c>
      <c r="AB140" t="e">
        <f t="shared" si="19"/>
        <v>#DIV/0!</v>
      </c>
      <c r="AC140" t="e">
        <f t="shared" si="19"/>
        <v>#DIV/0!</v>
      </c>
      <c r="AD140" t="e">
        <f t="shared" si="19"/>
        <v>#DIV/0!</v>
      </c>
      <c r="AE140" t="e">
        <f t="shared" si="19"/>
        <v>#DIV/0!</v>
      </c>
      <c r="AF140" t="e">
        <f t="shared" si="19"/>
        <v>#DIV/0!</v>
      </c>
      <c r="AG140" t="e">
        <f t="shared" si="7"/>
        <v>#DIV/0!</v>
      </c>
    </row>
    <row r="141" spans="1:33" x14ac:dyDescent="0.25">
      <c r="A141" t="s">
        <v>404</v>
      </c>
      <c r="B141" t="e">
        <f t="shared" ref="B141:AF141" si="20">B33/B98</f>
        <v>#DIV/0!</v>
      </c>
      <c r="C141" t="e">
        <f t="shared" si="20"/>
        <v>#DIV/0!</v>
      </c>
      <c r="D141" t="e">
        <f t="shared" si="20"/>
        <v>#DIV/0!</v>
      </c>
      <c r="E141" t="e">
        <f t="shared" si="20"/>
        <v>#DIV/0!</v>
      </c>
      <c r="F141" t="e">
        <f t="shared" si="20"/>
        <v>#DIV/0!</v>
      </c>
      <c r="G141" t="e">
        <f t="shared" si="20"/>
        <v>#DIV/0!</v>
      </c>
      <c r="H141" t="e">
        <f t="shared" si="20"/>
        <v>#DIV/0!</v>
      </c>
      <c r="I141" t="e">
        <f t="shared" si="20"/>
        <v>#DIV/0!</v>
      </c>
      <c r="J141" t="e">
        <f t="shared" si="20"/>
        <v>#DIV/0!</v>
      </c>
      <c r="K141" t="e">
        <f t="shared" si="20"/>
        <v>#DIV/0!</v>
      </c>
      <c r="L141" t="e">
        <f t="shared" si="20"/>
        <v>#DIV/0!</v>
      </c>
      <c r="M141" t="e">
        <f t="shared" si="20"/>
        <v>#DIV/0!</v>
      </c>
      <c r="N141" t="e">
        <f t="shared" si="20"/>
        <v>#DIV/0!</v>
      </c>
      <c r="O141" t="e">
        <f t="shared" si="20"/>
        <v>#DIV/0!</v>
      </c>
      <c r="P141" t="e">
        <f t="shared" si="20"/>
        <v>#DIV/0!</v>
      </c>
      <c r="Q141" t="e">
        <f t="shared" si="20"/>
        <v>#DIV/0!</v>
      </c>
      <c r="R141" t="e">
        <f t="shared" si="20"/>
        <v>#DIV/0!</v>
      </c>
      <c r="S141" t="e">
        <f t="shared" si="20"/>
        <v>#DIV/0!</v>
      </c>
      <c r="T141" t="e">
        <f t="shared" si="20"/>
        <v>#DIV/0!</v>
      </c>
      <c r="U141" t="e">
        <f t="shared" si="20"/>
        <v>#DIV/0!</v>
      </c>
      <c r="V141" t="e">
        <f t="shared" si="20"/>
        <v>#DIV/0!</v>
      </c>
      <c r="W141" t="e">
        <f t="shared" si="20"/>
        <v>#DIV/0!</v>
      </c>
      <c r="X141" t="e">
        <f t="shared" si="20"/>
        <v>#DIV/0!</v>
      </c>
      <c r="Y141" t="e">
        <f t="shared" si="20"/>
        <v>#DIV/0!</v>
      </c>
      <c r="Z141" t="e">
        <f t="shared" si="20"/>
        <v>#DIV/0!</v>
      </c>
      <c r="AA141" t="e">
        <f t="shared" si="20"/>
        <v>#DIV/0!</v>
      </c>
      <c r="AB141" t="e">
        <f t="shared" si="20"/>
        <v>#DIV/0!</v>
      </c>
      <c r="AC141" t="e">
        <f t="shared" si="20"/>
        <v>#DIV/0!</v>
      </c>
      <c r="AD141" t="e">
        <f t="shared" si="20"/>
        <v>#DIV/0!</v>
      </c>
      <c r="AE141" t="e">
        <f t="shared" si="20"/>
        <v>#DIV/0!</v>
      </c>
      <c r="AF141" t="e">
        <f t="shared" si="20"/>
        <v>#DIV/0!</v>
      </c>
      <c r="AG141" t="e">
        <f t="shared" si="7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F46" sqref="F46"/>
    </sheetView>
  </sheetViews>
  <sheetFormatPr defaultColWidth="8.85546875" defaultRowHeight="15" x14ac:dyDescent="0.25"/>
  <cols>
    <col min="1" max="1" width="25.28515625" customWidth="1"/>
    <col min="2" max="2" width="14.28515625" customWidth="1"/>
  </cols>
  <sheetData>
    <row r="1" spans="1:2" x14ac:dyDescent="0.25">
      <c r="A1" s="1" t="s">
        <v>9</v>
      </c>
      <c r="B1" s="2" t="s">
        <v>10</v>
      </c>
    </row>
    <row r="2" spans="1:2" x14ac:dyDescent="0.25">
      <c r="A2" t="s">
        <v>3</v>
      </c>
      <c r="B2" s="3">
        <v>19</v>
      </c>
    </row>
    <row r="3" spans="1:2" x14ac:dyDescent="0.25">
      <c r="A3" t="s">
        <v>4</v>
      </c>
      <c r="B3" s="3">
        <v>15.833333333333334</v>
      </c>
    </row>
    <row r="4" spans="1:2" x14ac:dyDescent="0.25">
      <c r="A4" t="s">
        <v>5</v>
      </c>
      <c r="B4" s="3">
        <v>51.81818181818182</v>
      </c>
    </row>
    <row r="5" spans="1:2" x14ac:dyDescent="0.25">
      <c r="A5" t="s">
        <v>6</v>
      </c>
      <c r="B5" s="3">
        <v>9.1324200913242013</v>
      </c>
    </row>
    <row r="6" spans="1:2" x14ac:dyDescent="0.25">
      <c r="A6" t="s">
        <v>7</v>
      </c>
      <c r="B6" s="3">
        <v>13.533333333333333</v>
      </c>
    </row>
    <row r="7" spans="1:2" x14ac:dyDescent="0.25">
      <c r="A7" t="s">
        <v>8</v>
      </c>
      <c r="B7" s="3">
        <v>15.4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339</v>
      </c>
      <c r="B10" s="22" t="s">
        <v>338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6" spans="1:39" ht="15" customHeight="1" x14ac:dyDescent="0.2">
      <c r="B16" s="10" t="s">
        <v>337</v>
      </c>
    </row>
    <row r="17" spans="1:39" ht="15" customHeight="1" x14ac:dyDescent="0.2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2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2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2">
      <c r="B24" s="10" t="s">
        <v>327</v>
      </c>
    </row>
    <row r="25" spans="1:39" ht="15" customHeight="1" x14ac:dyDescent="0.2">
      <c r="B25" s="10" t="s">
        <v>326</v>
      </c>
    </row>
    <row r="26" spans="1:39" ht="15" customHeight="1" x14ac:dyDescent="0.2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2">
      <c r="B28" s="10" t="s">
        <v>157</v>
      </c>
    </row>
    <row r="29" spans="1:39" ht="15" customHeight="1" x14ac:dyDescent="0.2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2">
      <c r="B32" s="10" t="s">
        <v>150</v>
      </c>
    </row>
    <row r="33" spans="1:39" ht="15" customHeight="1" x14ac:dyDescent="0.2">
      <c r="B33" s="10" t="s">
        <v>149</v>
      </c>
    </row>
    <row r="34" spans="1:39" ht="15" customHeight="1" x14ac:dyDescent="0.2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2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2">
      <c r="B50" s="10" t="s">
        <v>136</v>
      </c>
    </row>
    <row r="51" spans="1:39" ht="15" customHeight="1" x14ac:dyDescent="0.2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2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2">
      <c r="B59" s="10" t="s">
        <v>128</v>
      </c>
    </row>
    <row r="60" spans="1:39" ht="15" customHeight="1" x14ac:dyDescent="0.2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2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2">
      <c r="B65" s="10" t="s">
        <v>284</v>
      </c>
    </row>
    <row r="66" spans="1:39" ht="15" customHeight="1" x14ac:dyDescent="0.2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2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2">
      <c r="B75" s="10" t="s">
        <v>118</v>
      </c>
    </row>
    <row r="76" spans="1:39" ht="15" customHeight="1" x14ac:dyDescent="0.2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2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2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2">
      <c r="B94" s="10" t="s">
        <v>103</v>
      </c>
    </row>
    <row r="95" spans="1:39" ht="15" customHeight="1" x14ac:dyDescent="0.2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2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2">
      <c r="B111" s="10" t="s">
        <v>225</v>
      </c>
    </row>
    <row r="112" spans="1:39" ht="15" customHeight="1" x14ac:dyDescent="0.2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2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2">
      <c r="B118" s="10" t="s">
        <v>71</v>
      </c>
    </row>
    <row r="119" spans="1:39" ht="15" customHeight="1" x14ac:dyDescent="0.2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2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2">
      <c r="B130" s="10" t="s">
        <v>60</v>
      </c>
    </row>
    <row r="131" spans="1:39" ht="15" customHeight="1" x14ac:dyDescent="0.2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2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5"/>
    <row r="142" spans="1:39" ht="15" customHeight="1" x14ac:dyDescent="0.2">
      <c r="B142" s="39" t="s">
        <v>197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</row>
    <row r="143" spans="1:39" ht="15" customHeight="1" x14ac:dyDescent="0.2">
      <c r="B143" s="7" t="s">
        <v>196</v>
      </c>
    </row>
    <row r="144" spans="1:39" ht="15" customHeight="1" x14ac:dyDescent="0.2">
      <c r="B144" s="7" t="s">
        <v>195</v>
      </c>
    </row>
    <row r="145" spans="2:2" ht="15" customHeight="1" x14ac:dyDescent="0.2">
      <c r="B145" s="7" t="s">
        <v>194</v>
      </c>
    </row>
    <row r="146" spans="2:2" ht="15" customHeight="1" x14ac:dyDescent="0.2">
      <c r="B146" s="7" t="s">
        <v>193</v>
      </c>
    </row>
    <row r="147" spans="2:2" ht="15" customHeight="1" x14ac:dyDescent="0.2">
      <c r="B147" s="7" t="s">
        <v>192</v>
      </c>
    </row>
    <row r="148" spans="2:2" ht="15" customHeight="1" x14ac:dyDescent="0.2">
      <c r="B148" s="7" t="s">
        <v>191</v>
      </c>
    </row>
    <row r="149" spans="2:2" ht="15" customHeight="1" x14ac:dyDescent="0.2">
      <c r="B149" s="7" t="s">
        <v>190</v>
      </c>
    </row>
    <row r="150" spans="2:2" ht="15" customHeight="1" x14ac:dyDescent="0.2">
      <c r="B150" s="7" t="s">
        <v>189</v>
      </c>
    </row>
    <row r="151" spans="2:2" ht="15" customHeight="1" x14ac:dyDescent="0.2">
      <c r="B151" s="7" t="s">
        <v>188</v>
      </c>
    </row>
    <row r="152" spans="2:2" ht="15" customHeight="1" x14ac:dyDescent="0.2">
      <c r="B152" s="7" t="s">
        <v>187</v>
      </c>
    </row>
    <row r="153" spans="2:2" ht="15" customHeight="1" x14ac:dyDescent="0.2">
      <c r="B153" s="7" t="s">
        <v>186</v>
      </c>
    </row>
    <row r="154" spans="2:2" ht="15" customHeight="1" x14ac:dyDescent="0.2">
      <c r="B154" s="7" t="s">
        <v>27</v>
      </c>
    </row>
    <row r="155" spans="2:2" ht="15" customHeight="1" x14ac:dyDescent="0.2">
      <c r="B155" s="7" t="s">
        <v>25</v>
      </c>
    </row>
    <row r="156" spans="2:2" ht="15" customHeight="1" x14ac:dyDescent="0.2">
      <c r="B156" s="7" t="s">
        <v>24</v>
      </c>
    </row>
    <row r="157" spans="2:2" ht="15" customHeight="1" x14ac:dyDescent="0.2">
      <c r="B157" s="7" t="s">
        <v>23</v>
      </c>
    </row>
    <row r="158" spans="2:2" ht="15" customHeight="1" x14ac:dyDescent="0.2">
      <c r="B158" s="7" t="s">
        <v>185</v>
      </c>
    </row>
    <row r="159" spans="2:2" ht="15" customHeight="1" x14ac:dyDescent="0.2">
      <c r="B159" s="7" t="s">
        <v>21</v>
      </c>
    </row>
    <row r="160" spans="2:2" ht="15" customHeight="1" x14ac:dyDescent="0.2">
      <c r="B160" s="7" t="s">
        <v>20</v>
      </c>
    </row>
    <row r="161" spans="2:2" ht="15" customHeight="1" x14ac:dyDescent="0.2">
      <c r="B161" s="7" t="s">
        <v>19</v>
      </c>
    </row>
    <row r="162" spans="2:2" ht="15" customHeight="1" x14ac:dyDescent="0.2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171</v>
      </c>
      <c r="B10" s="22" t="s">
        <v>170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7" spans="1:39" ht="15" customHeight="1" x14ac:dyDescent="0.2">
      <c r="B17" s="10" t="s">
        <v>164</v>
      </c>
    </row>
    <row r="18" spans="1:39" ht="15" customHeight="1" x14ac:dyDescent="0.2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2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2">
      <c r="B22" s="10" t="s">
        <v>158</v>
      </c>
    </row>
    <row r="23" spans="1:39" ht="15" customHeight="1" x14ac:dyDescent="0.2">
      <c r="B23" s="10" t="s">
        <v>157</v>
      </c>
    </row>
    <row r="24" spans="1:39" ht="15" customHeight="1" x14ac:dyDescent="0.2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2">
      <c r="B28" s="10" t="s">
        <v>150</v>
      </c>
    </row>
    <row r="30" spans="1:39" ht="15" customHeight="1" x14ac:dyDescent="0.2">
      <c r="B30" s="10" t="s">
        <v>149</v>
      </c>
    </row>
    <row r="31" spans="1:39" ht="15" customHeight="1" x14ac:dyDescent="0.2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2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2">
      <c r="B43" s="10" t="s">
        <v>136</v>
      </c>
    </row>
    <row r="44" spans="1:39" ht="15" customHeight="1" x14ac:dyDescent="0.2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2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2">
      <c r="B51" s="10" t="s">
        <v>128</v>
      </c>
    </row>
    <row r="52" spans="1:39" ht="15" customHeight="1" x14ac:dyDescent="0.2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2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2">
      <c r="B60" s="10" t="s">
        <v>118</v>
      </c>
    </row>
    <row r="61" spans="1:39" ht="15" customHeight="1" x14ac:dyDescent="0.2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2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2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2">
      <c r="B75" s="10" t="s">
        <v>103</v>
      </c>
    </row>
    <row r="76" spans="1:39" ht="15" customHeight="1" x14ac:dyDescent="0.2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2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2">
      <c r="B88" s="10" t="s">
        <v>80</v>
      </c>
    </row>
    <row r="89" spans="1:39" ht="15" customHeight="1" x14ac:dyDescent="0.2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2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2">
      <c r="B94" s="10" t="s">
        <v>71</v>
      </c>
    </row>
    <row r="95" spans="1:39" ht="15" customHeight="1" x14ac:dyDescent="0.2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2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2">
      <c r="B106" s="10" t="s">
        <v>60</v>
      </c>
    </row>
    <row r="107" spans="1:39" ht="15" customHeight="1" x14ac:dyDescent="0.2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2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5"/>
    <row r="118" spans="1:39" ht="15" customHeight="1" x14ac:dyDescent="0.2">
      <c r="B118" s="39" t="s">
        <v>39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</row>
    <row r="119" spans="1:39" ht="15" customHeight="1" x14ac:dyDescent="0.2">
      <c r="B119" s="7" t="s">
        <v>38</v>
      </c>
    </row>
    <row r="120" spans="1:39" ht="15" customHeight="1" x14ac:dyDescent="0.2">
      <c r="B120" s="7" t="s">
        <v>37</v>
      </c>
    </row>
    <row r="121" spans="1:39" ht="15" customHeight="1" x14ac:dyDescent="0.2">
      <c r="B121" s="7" t="s">
        <v>36</v>
      </c>
    </row>
    <row r="122" spans="1:39" ht="15" customHeight="1" x14ac:dyDescent="0.2">
      <c r="B122" s="7" t="s">
        <v>35</v>
      </c>
    </row>
    <row r="123" spans="1:39" ht="15" customHeight="1" x14ac:dyDescent="0.2">
      <c r="B123" s="7" t="s">
        <v>34</v>
      </c>
    </row>
    <row r="124" spans="1:39" ht="15" customHeight="1" x14ac:dyDescent="0.2">
      <c r="B124" s="7" t="s">
        <v>33</v>
      </c>
    </row>
    <row r="125" spans="1:39" ht="15" customHeight="1" x14ac:dyDescent="0.2">
      <c r="B125" s="7" t="s">
        <v>32</v>
      </c>
    </row>
    <row r="126" spans="1:39" ht="15" customHeight="1" x14ac:dyDescent="0.2">
      <c r="B126" s="7" t="s">
        <v>31</v>
      </c>
    </row>
    <row r="127" spans="1:39" ht="15" customHeight="1" x14ac:dyDescent="0.2">
      <c r="B127" s="7" t="s">
        <v>30</v>
      </c>
    </row>
    <row r="128" spans="1:39" ht="15" customHeight="1" x14ac:dyDescent="0.2">
      <c r="B128" s="7" t="s">
        <v>29</v>
      </c>
    </row>
    <row r="129" spans="2:2" ht="15" customHeight="1" x14ac:dyDescent="0.2">
      <c r="B129" s="7" t="s">
        <v>28</v>
      </c>
    </row>
    <row r="130" spans="2:2" ht="15" customHeight="1" x14ac:dyDescent="0.2">
      <c r="B130" s="7" t="s">
        <v>27</v>
      </c>
    </row>
    <row r="131" spans="2:2" ht="15" customHeight="1" x14ac:dyDescent="0.2">
      <c r="B131" s="7" t="s">
        <v>26</v>
      </c>
    </row>
    <row r="132" spans="2:2" ht="15" customHeight="1" x14ac:dyDescent="0.2">
      <c r="B132" s="7" t="s">
        <v>25</v>
      </c>
    </row>
    <row r="133" spans="2:2" ht="15" customHeight="1" x14ac:dyDescent="0.2">
      <c r="B133" s="7" t="s">
        <v>24</v>
      </c>
    </row>
    <row r="134" spans="2:2" ht="15" customHeight="1" x14ac:dyDescent="0.2">
      <c r="B134" s="7" t="s">
        <v>23</v>
      </c>
    </row>
    <row r="135" spans="2:2" ht="15" customHeight="1" x14ac:dyDescent="0.2">
      <c r="B135" s="7" t="s">
        <v>22</v>
      </c>
    </row>
    <row r="136" spans="2:2" ht="15" customHeight="1" x14ac:dyDescent="0.2">
      <c r="B136" s="7" t="s">
        <v>21</v>
      </c>
    </row>
    <row r="137" spans="2:2" ht="15" customHeight="1" x14ac:dyDescent="0.2">
      <c r="B137" s="7" t="s">
        <v>20</v>
      </c>
    </row>
    <row r="138" spans="2:2" ht="15" customHeight="1" x14ac:dyDescent="0.2">
      <c r="B138" s="7" t="s">
        <v>19</v>
      </c>
    </row>
    <row r="139" spans="2:2" ht="15" customHeight="1" x14ac:dyDescent="0.2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topLeftCell="A26" workbookViewId="0">
      <selection activeCell="B55" sqref="B55:B59"/>
    </sheetView>
  </sheetViews>
  <sheetFormatPr defaultColWidth="8.85546875" defaultRowHeight="15" x14ac:dyDescent="0.25"/>
  <cols>
    <col min="1" max="1" width="21" customWidth="1"/>
    <col min="2" max="2" width="13.140625" customWidth="1"/>
    <col min="3" max="3" width="11" customWidth="1"/>
  </cols>
  <sheetData>
    <row r="1" spans="1:37" x14ac:dyDescent="0.25">
      <c r="A1" s="30" t="s">
        <v>182</v>
      </c>
      <c r="B1" s="31"/>
      <c r="C1" s="31"/>
    </row>
    <row r="2" spans="1:3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5">
      <c r="A5" t="s">
        <v>183</v>
      </c>
      <c r="B5" s="26">
        <f>AVERAGE(B3:AK3)</f>
        <v>2.1866115765726366E-2</v>
      </c>
    </row>
    <row r="8" spans="1:37" x14ac:dyDescent="0.25">
      <c r="A8" s="30" t="s">
        <v>184</v>
      </c>
      <c r="B8" s="31"/>
      <c r="C8" s="31"/>
    </row>
    <row r="10" spans="1:37" x14ac:dyDescent="0.25">
      <c r="A10" t="s">
        <v>343</v>
      </c>
    </row>
    <row r="12" spans="1:37" x14ac:dyDescent="0.25">
      <c r="B12" s="27" t="s">
        <v>344</v>
      </c>
      <c r="C12" t="s">
        <v>348</v>
      </c>
    </row>
    <row r="13" spans="1:37" x14ac:dyDescent="0.25">
      <c r="A13" t="s">
        <v>340</v>
      </c>
      <c r="B13">
        <v>0.997</v>
      </c>
    </row>
    <row r="14" spans="1:37" x14ac:dyDescent="0.25">
      <c r="A14" t="s">
        <v>341</v>
      </c>
      <c r="B14">
        <v>0.995</v>
      </c>
    </row>
    <row r="15" spans="1:37" x14ac:dyDescent="0.25">
      <c r="A15" t="s">
        <v>342</v>
      </c>
      <c r="B15">
        <v>0.96599999999999997</v>
      </c>
    </row>
    <row r="17" spans="1:37" x14ac:dyDescent="0.25">
      <c r="A17" s="1" t="s">
        <v>346</v>
      </c>
    </row>
    <row r="18" spans="1:37" x14ac:dyDescent="0.2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5">
      <c r="A23" s="1" t="s">
        <v>347</v>
      </c>
    </row>
    <row r="24" spans="1:37" x14ac:dyDescent="0.2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5">
      <c r="A29" s="1" t="s">
        <v>349</v>
      </c>
    </row>
    <row r="30" spans="1:37" x14ac:dyDescent="0.2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5">
      <c r="C34" s="25"/>
    </row>
    <row r="35" spans="1:37" x14ac:dyDescent="0.25">
      <c r="A35" s="1" t="s">
        <v>351</v>
      </c>
    </row>
    <row r="36" spans="1:37" x14ac:dyDescent="0.25">
      <c r="A36" t="s">
        <v>340</v>
      </c>
      <c r="B36" s="26">
        <f>AVERAGE(C31:AK31)</f>
        <v>1.143000484613816E-2</v>
      </c>
    </row>
    <row r="37" spans="1:37" x14ac:dyDescent="0.25">
      <c r="A37" t="s">
        <v>341</v>
      </c>
      <c r="B37" s="26">
        <f t="shared" ref="B37:B38" si="2">AVERAGE(C32:AK32)</f>
        <v>1.5514513735396921E-2</v>
      </c>
    </row>
    <row r="38" spans="1:37" x14ac:dyDescent="0.25">
      <c r="A38" t="s">
        <v>342</v>
      </c>
      <c r="B38" s="26">
        <f t="shared" si="2"/>
        <v>2.7312273593190856E-2</v>
      </c>
    </row>
    <row r="40" spans="1:37" x14ac:dyDescent="0.25">
      <c r="A40" s="1" t="s">
        <v>350</v>
      </c>
    </row>
    <row r="41" spans="1:37" x14ac:dyDescent="0.25">
      <c r="A41" t="s">
        <v>352</v>
      </c>
      <c r="B41" s="25">
        <f>SUMPRODUCT(B36:B38,'AEO T4'!D17:D19)/SUM('AEO T4'!D17:D19)</f>
        <v>1.3254110935573082E-2</v>
      </c>
    </row>
    <row r="44" spans="1:37" x14ac:dyDescent="0.25">
      <c r="A44" s="30" t="s">
        <v>356</v>
      </c>
      <c r="B44" s="31"/>
      <c r="C44" s="31"/>
    </row>
    <row r="46" spans="1:37" x14ac:dyDescent="0.25">
      <c r="A46" t="s">
        <v>357</v>
      </c>
    </row>
    <row r="47" spans="1:37" x14ac:dyDescent="0.25">
      <c r="A47" t="s">
        <v>358</v>
      </c>
    </row>
    <row r="48" spans="1:37" x14ac:dyDescent="0.25">
      <c r="A48" t="s">
        <v>359</v>
      </c>
    </row>
    <row r="50" spans="1:3" x14ac:dyDescent="0.25">
      <c r="A50" s="1" t="s">
        <v>360</v>
      </c>
    </row>
    <row r="51" spans="1:3" x14ac:dyDescent="0.25">
      <c r="A51" t="s">
        <v>361</v>
      </c>
      <c r="B51" s="24">
        <f>1-B5</f>
        <v>0.97813388423427361</v>
      </c>
    </row>
    <row r="52" spans="1:3" x14ac:dyDescent="0.25">
      <c r="A52" t="s">
        <v>362</v>
      </c>
      <c r="B52" s="26">
        <f>1-B41</f>
        <v>0.98674588906442695</v>
      </c>
    </row>
    <row r="54" spans="1:3" x14ac:dyDescent="0.25">
      <c r="A54" s="1" t="s">
        <v>363</v>
      </c>
    </row>
    <row r="55" spans="1:3" x14ac:dyDescent="0.25">
      <c r="A55" t="s">
        <v>3</v>
      </c>
      <c r="B55" s="4">
        <f>1/'Component Lifetimes'!B2</f>
        <v>5.2631578947368418E-2</v>
      </c>
    </row>
    <row r="56" spans="1:3" x14ac:dyDescent="0.25">
      <c r="A56" t="s">
        <v>4</v>
      </c>
      <c r="B56" s="4">
        <f>1/'Component Lifetimes'!B3</f>
        <v>6.3157894736842107E-2</v>
      </c>
    </row>
    <row r="57" spans="1:3" x14ac:dyDescent="0.25">
      <c r="A57" t="s">
        <v>6</v>
      </c>
      <c r="B57" s="4">
        <f>1/'Component Lifetimes'!B5</f>
        <v>0.1095</v>
      </c>
    </row>
    <row r="58" spans="1:3" x14ac:dyDescent="0.25">
      <c r="A58" t="s">
        <v>7</v>
      </c>
      <c r="B58" s="4">
        <f>1/'Component Lifetimes'!B6</f>
        <v>7.3891625615763554E-2</v>
      </c>
    </row>
    <row r="59" spans="1:3" x14ac:dyDescent="0.25">
      <c r="A59" t="s">
        <v>8</v>
      </c>
      <c r="B59" s="4">
        <f>1/'Component Lifetimes'!B7</f>
        <v>6.4935064935064929E-2</v>
      </c>
    </row>
    <row r="61" spans="1:3" x14ac:dyDescent="0.25">
      <c r="A61" s="1" t="s">
        <v>364</v>
      </c>
    </row>
    <row r="62" spans="1:3" x14ac:dyDescent="0.25">
      <c r="B62" t="s">
        <v>361</v>
      </c>
      <c r="C62" t="s">
        <v>362</v>
      </c>
    </row>
    <row r="63" spans="1:3" x14ac:dyDescent="0.2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"/>
  <sheetViews>
    <sheetView workbookViewId="0">
      <selection activeCell="G39" sqref="G39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5" x14ac:dyDescent="0.25">
      <c r="B1" s="27" t="s">
        <v>353</v>
      </c>
      <c r="C1" s="27" t="s">
        <v>354</v>
      </c>
      <c r="D1" s="27" t="s">
        <v>355</v>
      </c>
    </row>
    <row r="2" spans="1:5" x14ac:dyDescent="0.2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5" x14ac:dyDescent="0.2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5" x14ac:dyDescent="0.25">
      <c r="A4" t="s">
        <v>5</v>
      </c>
      <c r="B4" s="5">
        <v>0</v>
      </c>
      <c r="C4" s="5">
        <v>0</v>
      </c>
      <c r="D4" s="5">
        <v>0</v>
      </c>
    </row>
    <row r="5" spans="1:5" x14ac:dyDescent="0.2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5" x14ac:dyDescent="0.2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5" x14ac:dyDescent="0.2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5" x14ac:dyDescent="0.25">
      <c r="D8" s="4"/>
    </row>
    <row r="10" spans="1:5" x14ac:dyDescent="0.25">
      <c r="A10" s="1" t="s">
        <v>407</v>
      </c>
    </row>
    <row r="11" spans="1:5" x14ac:dyDescent="0.25">
      <c r="B11" s="2" t="s">
        <v>10</v>
      </c>
      <c r="C11" t="s">
        <v>353</v>
      </c>
      <c r="D11" t="s">
        <v>354</v>
      </c>
      <c r="E11" t="s">
        <v>355</v>
      </c>
    </row>
    <row r="12" spans="1:5" x14ac:dyDescent="0.25">
      <c r="A12" t="s">
        <v>3</v>
      </c>
      <c r="B12" s="3">
        <v>19</v>
      </c>
      <c r="C12">
        <v>5.2631578947368418E-2</v>
      </c>
      <c r="D12">
        <v>5.2631578947368418E-2</v>
      </c>
      <c r="E12">
        <v>5.2631578947368418E-2</v>
      </c>
    </row>
    <row r="13" spans="1:5" x14ac:dyDescent="0.25">
      <c r="A13" t="s">
        <v>4</v>
      </c>
      <c r="B13" s="3">
        <v>15.833333333333334</v>
      </c>
      <c r="C13">
        <v>6.25E-2</v>
      </c>
      <c r="D13">
        <v>6.25E-2</v>
      </c>
      <c r="E13">
        <v>6.25E-2</v>
      </c>
    </row>
    <row r="14" spans="1:5" x14ac:dyDescent="0.25">
      <c r="A14" t="s">
        <v>5</v>
      </c>
      <c r="B14" s="3">
        <v>51.81818181818182</v>
      </c>
      <c r="C14">
        <v>0</v>
      </c>
      <c r="D14">
        <v>0</v>
      </c>
      <c r="E14">
        <v>0</v>
      </c>
    </row>
    <row r="15" spans="1:5" x14ac:dyDescent="0.25">
      <c r="A15" t="s">
        <v>6</v>
      </c>
      <c r="B15" s="3">
        <v>9.1324200913242013</v>
      </c>
      <c r="C15">
        <v>0.1111111111111111</v>
      </c>
      <c r="D15">
        <v>0.1111111111111111</v>
      </c>
      <c r="E15">
        <v>0.1111111111111111</v>
      </c>
    </row>
    <row r="16" spans="1:5" x14ac:dyDescent="0.25">
      <c r="A16" t="s">
        <v>7</v>
      </c>
      <c r="B16" s="3">
        <v>13.533333333333333</v>
      </c>
      <c r="C16">
        <v>7.1428571428571425E-2</v>
      </c>
      <c r="D16">
        <v>7.1428571428571425E-2</v>
      </c>
      <c r="E16">
        <v>7.1428571428571425E-2</v>
      </c>
    </row>
    <row r="17" spans="1:5" x14ac:dyDescent="0.25">
      <c r="A17" t="s">
        <v>8</v>
      </c>
      <c r="B17" s="3">
        <v>15.4</v>
      </c>
      <c r="C17">
        <v>6.6666666666666666E-2</v>
      </c>
      <c r="D17">
        <v>6.6666666666666666E-2</v>
      </c>
      <c r="E17"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workbookViewId="0">
      <selection activeCell="H33" sqref="H33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4" ht="45" x14ac:dyDescent="0.25">
      <c r="A1" s="34" t="s">
        <v>381</v>
      </c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4">
        <v>5.2631578947368418E-2</v>
      </c>
      <c r="C2" s="4">
        <v>5.2631578947368418E-2</v>
      </c>
      <c r="D2" s="4">
        <v>5.2631578947368418E-2</v>
      </c>
    </row>
    <row r="3" spans="1:4" x14ac:dyDescent="0.25">
      <c r="A3" t="s">
        <v>4</v>
      </c>
      <c r="B3" s="4">
        <v>6.25E-2</v>
      </c>
      <c r="C3" s="4">
        <v>6.25E-2</v>
      </c>
      <c r="D3" s="4">
        <v>6.25E-2</v>
      </c>
    </row>
    <row r="4" spans="1:4" x14ac:dyDescent="0.25">
      <c r="A4" t="s">
        <v>5</v>
      </c>
      <c r="B4">
        <v>0</v>
      </c>
      <c r="C4">
        <v>0</v>
      </c>
      <c r="D4">
        <v>0</v>
      </c>
    </row>
    <row r="5" spans="1:4" x14ac:dyDescent="0.25">
      <c r="A5" t="s">
        <v>6</v>
      </c>
      <c r="B5" s="4">
        <v>0.1111111111111111</v>
      </c>
      <c r="C5" s="4">
        <v>0.1111111111111111</v>
      </c>
      <c r="D5" s="4">
        <v>0.1111111111111111</v>
      </c>
    </row>
    <row r="6" spans="1:4" x14ac:dyDescent="0.25">
      <c r="A6" t="s">
        <v>7</v>
      </c>
      <c r="B6" s="4">
        <v>7.1428571428571425E-2</v>
      </c>
      <c r="C6" s="4">
        <v>7.1428571428571425E-2</v>
      </c>
      <c r="D6" s="4">
        <v>7.1428571428571425E-2</v>
      </c>
    </row>
    <row r="7" spans="1:4" x14ac:dyDescent="0.25">
      <c r="A7" t="s">
        <v>8</v>
      </c>
      <c r="B7" s="4">
        <v>6.6666666666666666E-2</v>
      </c>
      <c r="C7" s="4">
        <v>6.6666666666666666E-2</v>
      </c>
      <c r="D7" s="4">
        <v>6.6666666666666666E-2</v>
      </c>
    </row>
    <row r="8" spans="1:4" x14ac:dyDescent="0.2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Calibration Helper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2018-01-10T20:44:14Z</dcterms:created>
  <dcterms:modified xsi:type="dcterms:W3CDTF">2024-01-03T00:50:55Z</dcterms:modified>
</cp:coreProperties>
</file>