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K\land\BLAPE\"/>
    </mc:Choice>
  </mc:AlternateContent>
  <xr:revisionPtr revIDLastSave="0" documentId="8_{8231A53C-BA34-4334-BE2E-E723B808ACF0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Y23" i="4" l="1"/>
  <c r="AA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<sst xmlns="http://schemas.openxmlformats.org/spreadsheetml/2006/main" count="15367" uniqueCount="462">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</sst>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95</v>
      </c>
      <c r="C1" s="57">
        <v>44412</v>
      </c>
      <c r="H1" s="53" t="s">
        <v>2</v>
      </c>
    </row>
    <row r="2" spans="1:8" x14ac:dyDescent="0.25">
      <c r="B2" s="2" t="str">
        <f>LOOKUP(B1,F2:G51,G2:G51)</f>
        <v>OK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Oklahoma</v>
      </c>
      <c r="B18" s="2">
        <f>SUMIFS('LULUCF Dataframe EPA'!AD2:AD766,'LULUCF Dataframe EPA'!A2:A766,Data!A18)</f>
        <v>-8.3415690247101804</v>
      </c>
      <c r="C18" s="2">
        <f>B18/D11</f>
        <v>-8.8275001164748517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-8827500116474.7891</v>
      </c>
      <c r="C23" s="56">
        <f>$B$23*C11</f>
        <v>-8584534570592.4551</v>
      </c>
      <c r="D23" s="56">
        <f t="shared" ref="D23:AK23" si="0">$B$23*D11</f>
        <v>-8341569024710.1201</v>
      </c>
      <c r="E23" s="56">
        <f t="shared" si="0"/>
        <v>-8098603478827.7861</v>
      </c>
      <c r="F23" s="56">
        <f t="shared" si="0"/>
        <v>-7855637932945.4521</v>
      </c>
      <c r="G23" s="56">
        <f t="shared" si="0"/>
        <v>-7612672387063.1807</v>
      </c>
      <c r="H23" s="56">
        <f t="shared" si="0"/>
        <v>-7622532397730.6953</v>
      </c>
      <c r="I23" s="56">
        <f t="shared" si="0"/>
        <v>-7632392408398.2021</v>
      </c>
      <c r="J23" s="56">
        <f t="shared" si="0"/>
        <v>-7642252419065.709</v>
      </c>
      <c r="K23" s="56">
        <f t="shared" si="0"/>
        <v>-7652112429733.2119</v>
      </c>
      <c r="L23" s="56">
        <f t="shared" si="0"/>
        <v>-7661972440400.7188</v>
      </c>
      <c r="M23" s="56">
        <f t="shared" si="0"/>
        <v>-7671832451068.2275</v>
      </c>
      <c r="N23" s="56">
        <f t="shared" si="0"/>
        <v>-7681692461735.7344</v>
      </c>
      <c r="O23" s="56">
        <f t="shared" si="0"/>
        <v>-7691552472403.2412</v>
      </c>
      <c r="P23" s="56">
        <f t="shared" si="0"/>
        <v>-7701412483070.748</v>
      </c>
      <c r="Q23" s="56">
        <f t="shared" si="0"/>
        <v>-7711272493738.2549</v>
      </c>
      <c r="R23" s="56">
        <f t="shared" si="0"/>
        <v>-7721132504405.7598</v>
      </c>
      <c r="S23" s="56">
        <f t="shared" si="0"/>
        <v>-7730992515073.2627</v>
      </c>
      <c r="T23" s="56">
        <f t="shared" si="0"/>
        <v>-7740852525740.7695</v>
      </c>
      <c r="U23" s="56">
        <f t="shared" si="0"/>
        <v>-7750712536408.2764</v>
      </c>
      <c r="V23" s="56">
        <f t="shared" si="0"/>
        <v>-7760572547075.7832</v>
      </c>
      <c r="W23" s="56">
        <f t="shared" si="0"/>
        <v>-7770432557743.29</v>
      </c>
      <c r="X23" s="56">
        <f t="shared" si="0"/>
        <v>-7780292568410.793</v>
      </c>
      <c r="Y23" s="56">
        <f t="shared" si="0"/>
        <v>-7790152579078.2998</v>
      </c>
      <c r="Z23" s="56">
        <f t="shared" si="0"/>
        <v>-7800012589745.8066</v>
      </c>
      <c r="AA23" s="56">
        <f t="shared" si="0"/>
        <v>-7809872600413.3135</v>
      </c>
      <c r="AB23" s="56">
        <f t="shared" si="0"/>
        <v>-7819732611080.8164</v>
      </c>
      <c r="AC23" s="56">
        <f t="shared" si="0"/>
        <v>-7829592621748.3232</v>
      </c>
      <c r="AD23" s="56">
        <f t="shared" si="0"/>
        <v>-7839452632415.8301</v>
      </c>
      <c r="AE23" s="56">
        <f t="shared" si="0"/>
        <v>-7849312643083.3369</v>
      </c>
      <c r="AF23" s="56">
        <f t="shared" si="0"/>
        <v>-7859172653750.8438</v>
      </c>
      <c r="AG23" s="56">
        <f t="shared" si="0"/>
        <v>-7869032664418.3467</v>
      </c>
      <c r="AH23" s="56">
        <f t="shared" si="0"/>
        <v>-7878892675085.8535</v>
      </c>
      <c r="AI23" s="56">
        <f t="shared" si="0"/>
        <v>-7888752685753.3604</v>
      </c>
      <c r="AJ23" s="56">
        <f t="shared" si="0"/>
        <v>-7898612696420.8672</v>
      </c>
      <c r="AK23" s="56">
        <f t="shared" si="0"/>
        <v>-7908472707088.374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-8827500116474.7891</v>
      </c>
      <c r="C2" s="25">
        <f>$B$2*Data!C$11</f>
        <v>-8584534570592.4551</v>
      </c>
      <c r="D2" s="25">
        <f>$B$2*Data!D$11</f>
        <v>-8341569024710.1201</v>
      </c>
      <c r="E2" s="25">
        <f>$B$2*Data!E$11</f>
        <v>-8098603478827.7861</v>
      </c>
      <c r="F2" s="25">
        <f>$B$2*Data!F$11</f>
        <v>-7855637932945.4521</v>
      </c>
      <c r="G2" s="25">
        <f>$B$2*Data!G$11</f>
        <v>-7612672387063.1807</v>
      </c>
      <c r="H2" s="25">
        <f>$B$2*Data!H$11</f>
        <v>-7622532397730.6953</v>
      </c>
      <c r="I2" s="25">
        <f>$B$2*Data!I$11</f>
        <v>-7632392408398.2021</v>
      </c>
      <c r="J2" s="25">
        <f>$B$2*Data!J$11</f>
        <v>-7642252419065.709</v>
      </c>
      <c r="K2" s="25">
        <f>$B$2*Data!K$11</f>
        <v>-7652112429733.2119</v>
      </c>
      <c r="L2" s="25">
        <f>$B$2*Data!L$11</f>
        <v>-7661972440400.7188</v>
      </c>
      <c r="M2" s="25">
        <f>$B$2*Data!M$11</f>
        <v>-7671832451068.2275</v>
      </c>
      <c r="N2" s="25">
        <f>$B$2*Data!N$11</f>
        <v>-7681692461735.7344</v>
      </c>
      <c r="O2" s="25">
        <f>$B$2*Data!O$11</f>
        <v>-7691552472403.2412</v>
      </c>
      <c r="P2" s="25">
        <f>$B$2*Data!P$11</f>
        <v>-7701412483070.748</v>
      </c>
      <c r="Q2" s="25">
        <f>$B$2*Data!Q$11</f>
        <v>-7711272493738.2549</v>
      </c>
      <c r="R2" s="25">
        <f>$B$2*Data!R$11</f>
        <v>-7721132504405.7598</v>
      </c>
      <c r="S2" s="25">
        <f>$B$2*Data!S$11</f>
        <v>-7730992515073.2627</v>
      </c>
      <c r="T2" s="25">
        <f>$B$2*Data!T$11</f>
        <v>-7740852525740.7695</v>
      </c>
      <c r="U2" s="25">
        <f>$B$2*Data!U$11</f>
        <v>-7750712536408.2764</v>
      </c>
      <c r="V2" s="25">
        <f>$B$2*Data!V$11</f>
        <v>-7760572547075.7832</v>
      </c>
      <c r="W2" s="25">
        <f>$B$2*Data!W$11</f>
        <v>-7770432557743.29</v>
      </c>
      <c r="X2" s="25">
        <f>$B$2*Data!X$11</f>
        <v>-7780292568410.793</v>
      </c>
      <c r="Y2" s="25">
        <f>$B$2*Data!Y$11</f>
        <v>-7790152579078.2998</v>
      </c>
      <c r="Z2" s="25">
        <f>$B$2*Data!Z$11</f>
        <v>-7800012589745.8066</v>
      </c>
      <c r="AA2" s="25">
        <f>$B$2*Data!AA$11</f>
        <v>-7809872600413.3135</v>
      </c>
      <c r="AB2" s="25">
        <f>$B$2*Data!AB$11</f>
        <v>-7819732611080.8164</v>
      </c>
      <c r="AC2" s="25">
        <f>$B$2*Data!AC$11</f>
        <v>-7829592621748.3232</v>
      </c>
      <c r="AD2" s="25">
        <f>$B$2*Data!AD$11</f>
        <v>-7839452632415.8301</v>
      </c>
      <c r="AE2" s="25">
        <f>$B$2*Data!AE$11</f>
        <v>-7849312643083.3369</v>
      </c>
      <c r="AF2" s="25">
        <f>$B$2*Data!AF$11</f>
        <v>-7859172653750.8438</v>
      </c>
      <c r="AG2" s="25">
        <f>$B$2*Data!AG$11</f>
        <v>-7869032664418.3467</v>
      </c>
      <c r="AH2" s="25">
        <f>$B$2*Data!AH$11</f>
        <v>-7878892675085.8535</v>
      </c>
      <c r="AI2" s="25">
        <f>$B$2*Data!AI$11</f>
        <v>-7888752685753.3604</v>
      </c>
      <c r="AJ2" s="25">
        <f>$B$2*Data!AJ$11</f>
        <v>-7898612696420.8672</v>
      </c>
      <c r="AK2" s="25">
        <f>$B$2*Data!AK$11</f>
        <v>-7908472707088.374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3795575106.2965674</v>
      </c>
      <c r="C11" s="25">
        <f>(ABS(C$2)*'data from RPEpUACE'!$B11)+SUMIFS('Override Calcs'!$E$4:$E$6,'Override Calcs'!$A$4:$A$6,About!$B$2,'Override Calcs'!$B$4:$B$6,"CH4")</f>
        <v>3691106800.9472818</v>
      </c>
      <c r="D11" s="25">
        <f>(ABS(D$2)*'data from RPEpUACE'!$B11)+SUMIFS('Override Calcs'!$E$4:$E$6,'Override Calcs'!$A$4:$A$6,About!$B$2,'Override Calcs'!$B$4:$B$6,"CH4")</f>
        <v>3586638495.5979958</v>
      </c>
      <c r="E11" s="25">
        <f>(ABS(E$2)*'data from RPEpUACE'!$B11)+SUMIFS('Override Calcs'!$E$4:$E$6,'Override Calcs'!$A$4:$A$6,About!$B$2,'Override Calcs'!$B$4:$B$6,"CH4")</f>
        <v>3482170190.2487102</v>
      </c>
      <c r="F11" s="25">
        <f>(ABS(F$2)*'data from RPEpUACE'!$B11)+SUMIFS('Override Calcs'!$E$4:$E$6,'Override Calcs'!$A$4:$A$6,About!$B$2,'Override Calcs'!$B$4:$B$6,"CH4")</f>
        <v>3377701884.8994241</v>
      </c>
      <c r="G11" s="25">
        <f>(ABS(G$2)*'data from RPEpUACE'!$B11)+SUMIFS('Override Calcs'!$E$4:$E$6,'Override Calcs'!$A$4:$A$6,About!$B$2,'Override Calcs'!$B$4:$B$6,"CH4")</f>
        <v>3273233579.5501657</v>
      </c>
      <c r="H11" s="25">
        <f>(ABS(H$2)*'data from RPEpUACE'!$B11)+SUMIFS('Override Calcs'!$E$4:$E$6,'Override Calcs'!$A$4:$A$6,About!$B$2,'Override Calcs'!$B$4:$B$6,"CH4")</f>
        <v>3277473104.9586773</v>
      </c>
      <c r="I11" s="25">
        <f>(ABS(I$2)*'data from RPEpUACE'!$B11)+SUMIFS('Override Calcs'!$E$4:$E$6,'Override Calcs'!$A$4:$A$6,About!$B$2,'Override Calcs'!$B$4:$B$6,"CH4")</f>
        <v>3281712630.3671861</v>
      </c>
      <c r="J11" s="25">
        <f>(ABS(J$2)*'data from RPEpUACE'!$B11)+SUMIFS('Override Calcs'!$E$4:$E$6,'Override Calcs'!$A$4:$A$6,About!$B$2,'Override Calcs'!$B$4:$B$6,"CH4")</f>
        <v>3285952155.7756948</v>
      </c>
      <c r="K11" s="25">
        <f>(ABS(K$2)*'data from RPEpUACE'!$B11)+SUMIFS('Override Calcs'!$E$4:$E$6,'Override Calcs'!$A$4:$A$6,About!$B$2,'Override Calcs'!$B$4:$B$6,"CH4")</f>
        <v>3290191681.1842017</v>
      </c>
      <c r="L11" s="25">
        <f>(ABS(L$2)*'data from RPEpUACE'!$B11)+SUMIFS('Override Calcs'!$E$4:$E$6,'Override Calcs'!$A$4:$A$6,About!$B$2,'Override Calcs'!$B$4:$B$6,"CH4")</f>
        <v>3294431206.59271</v>
      </c>
      <c r="M11" s="25">
        <f>(ABS(M$2)*'data from RPEpUACE'!$B11)+SUMIFS('Override Calcs'!$E$4:$E$6,'Override Calcs'!$A$4:$A$6,About!$B$2,'Override Calcs'!$B$4:$B$6,"CH4")</f>
        <v>3298670732.0012197</v>
      </c>
      <c r="N11" s="25">
        <f>(ABS(N$2)*'data from RPEpUACE'!$B11)+SUMIFS('Override Calcs'!$E$4:$E$6,'Override Calcs'!$A$4:$A$6,About!$B$2,'Override Calcs'!$B$4:$B$6,"CH4")</f>
        <v>3302910257.4097281</v>
      </c>
      <c r="O11" s="25">
        <f>(ABS(O$2)*'data from RPEpUACE'!$B11)+SUMIFS('Override Calcs'!$E$4:$E$6,'Override Calcs'!$A$4:$A$6,About!$B$2,'Override Calcs'!$B$4:$B$6,"CH4")</f>
        <v>3307149782.8182368</v>
      </c>
      <c r="P11" s="25">
        <f>(ABS(P$2)*'data from RPEpUACE'!$B11)+SUMIFS('Override Calcs'!$E$4:$E$6,'Override Calcs'!$A$4:$A$6,About!$B$2,'Override Calcs'!$B$4:$B$6,"CH4")</f>
        <v>3311389308.2267456</v>
      </c>
      <c r="Q11" s="25">
        <f>(ABS(Q$2)*'data from RPEpUACE'!$B11)+SUMIFS('Override Calcs'!$E$4:$E$6,'Override Calcs'!$A$4:$A$6,About!$B$2,'Override Calcs'!$B$4:$B$6,"CH4")</f>
        <v>3315628833.6352539</v>
      </c>
      <c r="R11" s="25">
        <f>(ABS(R$2)*'data from RPEpUACE'!$B11)+SUMIFS('Override Calcs'!$E$4:$E$6,'Override Calcs'!$A$4:$A$6,About!$B$2,'Override Calcs'!$B$4:$B$6,"CH4")</f>
        <v>3319868359.0437617</v>
      </c>
      <c r="S11" s="25">
        <f>(ABS(S$2)*'data from RPEpUACE'!$B11)+SUMIFS('Override Calcs'!$E$4:$E$6,'Override Calcs'!$A$4:$A$6,About!$B$2,'Override Calcs'!$B$4:$B$6,"CH4")</f>
        <v>3324107884.4522686</v>
      </c>
      <c r="T11" s="25">
        <f>(ABS(T$2)*'data from RPEpUACE'!$B11)+SUMIFS('Override Calcs'!$E$4:$E$6,'Override Calcs'!$A$4:$A$6,About!$B$2,'Override Calcs'!$B$4:$B$6,"CH4")</f>
        <v>3328347409.8607774</v>
      </c>
      <c r="U11" s="25">
        <f>(ABS(U$2)*'data from RPEpUACE'!$B11)+SUMIFS('Override Calcs'!$E$4:$E$6,'Override Calcs'!$A$4:$A$6,About!$B$2,'Override Calcs'!$B$4:$B$6,"CH4")</f>
        <v>3332586935.2692862</v>
      </c>
      <c r="V11" s="25">
        <f>(ABS(V$2)*'data from RPEpUACE'!$B11)+SUMIFS('Override Calcs'!$E$4:$E$6,'Override Calcs'!$A$4:$A$6,About!$B$2,'Override Calcs'!$B$4:$B$6,"CH4")</f>
        <v>3336826460.6777945</v>
      </c>
      <c r="W11" s="25">
        <f>(ABS(W$2)*'data from RPEpUACE'!$B11)+SUMIFS('Override Calcs'!$E$4:$E$6,'Override Calcs'!$A$4:$A$6,About!$B$2,'Override Calcs'!$B$4:$B$6,"CH4")</f>
        <v>3341065986.0863032</v>
      </c>
      <c r="X11" s="25">
        <f>(ABS(X$2)*'data from RPEpUACE'!$B11)+SUMIFS('Override Calcs'!$E$4:$E$6,'Override Calcs'!$A$4:$A$6,About!$B$2,'Override Calcs'!$B$4:$B$6,"CH4")</f>
        <v>3345305511.4948101</v>
      </c>
      <c r="Y11" s="25">
        <f>(ABS(Y$2)*'data from RPEpUACE'!$B11)+SUMIFS('Override Calcs'!$E$4:$E$6,'Override Calcs'!$A$4:$A$6,About!$B$2,'Override Calcs'!$B$4:$B$6,"CH4")</f>
        <v>3349545036.9033189</v>
      </c>
      <c r="Z11" s="25">
        <f>(ABS(Z$2)*'data from RPEpUACE'!$B11)+SUMIFS('Override Calcs'!$E$4:$E$6,'Override Calcs'!$A$4:$A$6,About!$B$2,'Override Calcs'!$B$4:$B$6,"CH4")</f>
        <v>3353784562.3118272</v>
      </c>
      <c r="AA11" s="25">
        <f>(ABS(AA$2)*'data from RPEpUACE'!$B11)+SUMIFS('Override Calcs'!$E$4:$E$6,'Override Calcs'!$A$4:$A$6,About!$B$2,'Override Calcs'!$B$4:$B$6,"CH4")</f>
        <v>3358024087.720336</v>
      </c>
      <c r="AB11" s="25">
        <f>(ABS(AB$2)*'data from RPEpUACE'!$B11)+SUMIFS('Override Calcs'!$E$4:$E$6,'Override Calcs'!$A$4:$A$6,About!$B$2,'Override Calcs'!$B$4:$B$6,"CH4")</f>
        <v>3362263613.1288428</v>
      </c>
      <c r="AC11" s="25">
        <f>(ABS(AC$2)*'data from RPEpUACE'!$B11)+SUMIFS('Override Calcs'!$E$4:$E$6,'Override Calcs'!$A$4:$A$6,About!$B$2,'Override Calcs'!$B$4:$B$6,"CH4")</f>
        <v>3366503138.5373516</v>
      </c>
      <c r="AD11" s="25">
        <f>(ABS(AD$2)*'data from RPEpUACE'!$B11)+SUMIFS('Override Calcs'!$E$4:$E$6,'Override Calcs'!$A$4:$A$6,About!$B$2,'Override Calcs'!$B$4:$B$6,"CH4")</f>
        <v>3370742663.9458599</v>
      </c>
      <c r="AE11" s="25">
        <f>(ABS(AE$2)*'data from RPEpUACE'!$B11)+SUMIFS('Override Calcs'!$E$4:$E$6,'Override Calcs'!$A$4:$A$6,About!$B$2,'Override Calcs'!$B$4:$B$6,"CH4")</f>
        <v>3374982189.3543687</v>
      </c>
      <c r="AF11" s="25">
        <f>(ABS(AF$2)*'data from RPEpUACE'!$B11)+SUMIFS('Override Calcs'!$E$4:$E$6,'Override Calcs'!$A$4:$A$6,About!$B$2,'Override Calcs'!$B$4:$B$6,"CH4")</f>
        <v>3379221714.7628775</v>
      </c>
      <c r="AG11" s="25">
        <f>(ABS(AG$2)*'data from RPEpUACE'!$B11)+SUMIFS('Override Calcs'!$E$4:$E$6,'Override Calcs'!$A$4:$A$6,About!$B$2,'Override Calcs'!$B$4:$B$6,"CH4")</f>
        <v>3383461240.1713843</v>
      </c>
      <c r="AH11" s="25">
        <f>(ABS(AH$2)*'data from RPEpUACE'!$B11)+SUMIFS('Override Calcs'!$E$4:$E$6,'Override Calcs'!$A$4:$A$6,About!$B$2,'Override Calcs'!$B$4:$B$6,"CH4")</f>
        <v>3387700765.5798926</v>
      </c>
      <c r="AI11" s="25">
        <f>(ABS(AI$2)*'data from RPEpUACE'!$B11)+SUMIFS('Override Calcs'!$E$4:$E$6,'Override Calcs'!$A$4:$A$6,About!$B$2,'Override Calcs'!$B$4:$B$6,"CH4")</f>
        <v>3391940290.9884014</v>
      </c>
      <c r="AJ11" s="25">
        <f>(ABS(AJ$2)*'data from RPEpUACE'!$B11)+SUMIFS('Override Calcs'!$E$4:$E$6,'Override Calcs'!$A$4:$A$6,About!$B$2,'Override Calcs'!$B$4:$B$6,"CH4")</f>
        <v>3396179816.3969102</v>
      </c>
      <c r="AK11" s="25">
        <f>(ABS(AK$2)*'data from RPEpUACE'!$B11)+SUMIFS('Override Calcs'!$E$4:$E$6,'Override Calcs'!$A$4:$A$6,About!$B$2,'Override Calcs'!$B$4:$B$6,"CH4")</f>
        <v>3400419341.8054185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308995636.44874471</v>
      </c>
      <c r="C12" s="25">
        <f>(ABS(C$2)*'data from RPEpUACE'!$B12)+SUMIFS('Override Calcs'!$E$4:$E$6,'Override Calcs'!$A$4:$A$6,About!$B$2,'Override Calcs'!$B$4:$B$6,"N2O")</f>
        <v>300490930.41708857</v>
      </c>
      <c r="D12" s="25">
        <f>(ABS(D$2)*'data from RPEpUACE'!$B12)+SUMIFS('Override Calcs'!$E$4:$E$6,'Override Calcs'!$A$4:$A$6,About!$B$2,'Override Calcs'!$B$4:$B$6,"N2O")</f>
        <v>291986224.38543236</v>
      </c>
      <c r="E12" s="25">
        <f>(ABS(E$2)*'data from RPEpUACE'!$B12)+SUMIFS('Override Calcs'!$E$4:$E$6,'Override Calcs'!$A$4:$A$6,About!$B$2,'Override Calcs'!$B$4:$B$6,"N2O")</f>
        <v>283481518.35377622</v>
      </c>
      <c r="F12" s="25">
        <f>(ABS(F$2)*'data from RPEpUACE'!$B12)+SUMIFS('Override Calcs'!$E$4:$E$6,'Override Calcs'!$A$4:$A$6,About!$B$2,'Override Calcs'!$B$4:$B$6,"N2O")</f>
        <v>274976812.32212007</v>
      </c>
      <c r="G12" s="25">
        <f>(ABS(G$2)*'data from RPEpUACE'!$B12)+SUMIFS('Override Calcs'!$E$4:$E$6,'Override Calcs'!$A$4:$A$6,About!$B$2,'Override Calcs'!$B$4:$B$6,"N2O")</f>
        <v>266472106.29046613</v>
      </c>
      <c r="H12" s="25">
        <f>(ABS(H$2)*'data from RPEpUACE'!$B12)+SUMIFS('Override Calcs'!$E$4:$E$6,'Override Calcs'!$A$4:$A$6,About!$B$2,'Override Calcs'!$B$4:$B$6,"N2O")</f>
        <v>266817243.67153668</v>
      </c>
      <c r="I12" s="25">
        <f>(ABS(I$2)*'data from RPEpUACE'!$B12)+SUMIFS('Override Calcs'!$E$4:$E$6,'Override Calcs'!$A$4:$A$6,About!$B$2,'Override Calcs'!$B$4:$B$6,"N2O")</f>
        <v>267162381.05260697</v>
      </c>
      <c r="J12" s="25">
        <f>(ABS(J$2)*'data from RPEpUACE'!$B12)+SUMIFS('Override Calcs'!$E$4:$E$6,'Override Calcs'!$A$4:$A$6,About!$B$2,'Override Calcs'!$B$4:$B$6,"N2O")</f>
        <v>267507518.43367726</v>
      </c>
      <c r="K12" s="25">
        <f>(ABS(K$2)*'data from RPEpUACE'!$B12)+SUMIFS('Override Calcs'!$E$4:$E$6,'Override Calcs'!$A$4:$A$6,About!$B$2,'Override Calcs'!$B$4:$B$6,"N2O")</f>
        <v>267852655.81474739</v>
      </c>
      <c r="L12" s="25">
        <f>(ABS(L$2)*'data from RPEpUACE'!$B12)+SUMIFS('Override Calcs'!$E$4:$E$6,'Override Calcs'!$A$4:$A$6,About!$B$2,'Override Calcs'!$B$4:$B$6,"N2O")</f>
        <v>268197793.19581768</v>
      </c>
      <c r="M12" s="25">
        <f>(ABS(M$2)*'data from RPEpUACE'!$B12)+SUMIFS('Override Calcs'!$E$4:$E$6,'Override Calcs'!$A$4:$A$6,About!$B$2,'Override Calcs'!$B$4:$B$6,"N2O")</f>
        <v>268542930.57688802</v>
      </c>
      <c r="N12" s="25">
        <f>(ABS(N$2)*'data from RPEpUACE'!$B12)+SUMIFS('Override Calcs'!$E$4:$E$6,'Override Calcs'!$A$4:$A$6,About!$B$2,'Override Calcs'!$B$4:$B$6,"N2O")</f>
        <v>268888067.95795828</v>
      </c>
      <c r="O12" s="25">
        <f>(ABS(O$2)*'data from RPEpUACE'!$B12)+SUMIFS('Override Calcs'!$E$4:$E$6,'Override Calcs'!$A$4:$A$6,About!$B$2,'Override Calcs'!$B$4:$B$6,"N2O")</f>
        <v>269233205.3390286</v>
      </c>
      <c r="P12" s="25">
        <f>(ABS(P$2)*'data from RPEpUACE'!$B12)+SUMIFS('Override Calcs'!$E$4:$E$6,'Override Calcs'!$A$4:$A$6,About!$B$2,'Override Calcs'!$B$4:$B$6,"N2O")</f>
        <v>269578342.72009885</v>
      </c>
      <c r="Q12" s="25">
        <f>(ABS(Q$2)*'data from RPEpUACE'!$B12)+SUMIFS('Override Calcs'!$E$4:$E$6,'Override Calcs'!$A$4:$A$6,About!$B$2,'Override Calcs'!$B$4:$B$6,"N2O")</f>
        <v>269923480.10116911</v>
      </c>
      <c r="R12" s="25">
        <f>(ABS(R$2)*'data from RPEpUACE'!$B12)+SUMIFS('Override Calcs'!$E$4:$E$6,'Override Calcs'!$A$4:$A$6,About!$B$2,'Override Calcs'!$B$4:$B$6,"N2O")</f>
        <v>270268617.48223931</v>
      </c>
      <c r="S12" s="25">
        <f>(ABS(S$2)*'data from RPEpUACE'!$B12)+SUMIFS('Override Calcs'!$E$4:$E$6,'Override Calcs'!$A$4:$A$6,About!$B$2,'Override Calcs'!$B$4:$B$6,"N2O")</f>
        <v>270613754.8633095</v>
      </c>
      <c r="T12" s="25">
        <f>(ABS(T$2)*'data from RPEpUACE'!$B12)+SUMIFS('Override Calcs'!$E$4:$E$6,'Override Calcs'!$A$4:$A$6,About!$B$2,'Override Calcs'!$B$4:$B$6,"N2O")</f>
        <v>270958892.24437976</v>
      </c>
      <c r="U12" s="25">
        <f>(ABS(U$2)*'data from RPEpUACE'!$B12)+SUMIFS('Override Calcs'!$E$4:$E$6,'Override Calcs'!$A$4:$A$6,About!$B$2,'Override Calcs'!$B$4:$B$6,"N2O")</f>
        <v>271304029.62545002</v>
      </c>
      <c r="V12" s="25">
        <f>(ABS(V$2)*'data from RPEpUACE'!$B12)+SUMIFS('Override Calcs'!$E$4:$E$6,'Override Calcs'!$A$4:$A$6,About!$B$2,'Override Calcs'!$B$4:$B$6,"N2O")</f>
        <v>271649167.00652033</v>
      </c>
      <c r="W12" s="25">
        <f>(ABS(W$2)*'data from RPEpUACE'!$B12)+SUMIFS('Override Calcs'!$E$4:$E$6,'Override Calcs'!$A$4:$A$6,About!$B$2,'Override Calcs'!$B$4:$B$6,"N2O")</f>
        <v>271994304.38759059</v>
      </c>
      <c r="X12" s="25">
        <f>(ABS(X$2)*'data from RPEpUACE'!$B12)+SUMIFS('Override Calcs'!$E$4:$E$6,'Override Calcs'!$A$4:$A$6,About!$B$2,'Override Calcs'!$B$4:$B$6,"N2O")</f>
        <v>272339441.76866072</v>
      </c>
      <c r="Y12" s="25">
        <f>(ABS(Y$2)*'data from RPEpUACE'!$B12)+SUMIFS('Override Calcs'!$E$4:$E$6,'Override Calcs'!$A$4:$A$6,About!$B$2,'Override Calcs'!$B$4:$B$6,"N2O")</f>
        <v>272684579.14973104</v>
      </c>
      <c r="Z12" s="25">
        <f>(ABS(Z$2)*'data from RPEpUACE'!$B12)+SUMIFS('Override Calcs'!$E$4:$E$6,'Override Calcs'!$A$4:$A$6,About!$B$2,'Override Calcs'!$B$4:$B$6,"N2O")</f>
        <v>273029716.5308013</v>
      </c>
      <c r="AA12" s="25">
        <f>(ABS(AA$2)*'data from RPEpUACE'!$B12)+SUMIFS('Override Calcs'!$E$4:$E$6,'Override Calcs'!$A$4:$A$6,About!$B$2,'Override Calcs'!$B$4:$B$6,"N2O")</f>
        <v>273374853.91187155</v>
      </c>
      <c r="AB12" s="25">
        <f>(ABS(AB$2)*'data from RPEpUACE'!$B12)+SUMIFS('Override Calcs'!$E$4:$E$6,'Override Calcs'!$A$4:$A$6,About!$B$2,'Override Calcs'!$B$4:$B$6,"N2O")</f>
        <v>273719991.29294169</v>
      </c>
      <c r="AC12" s="25">
        <f>(ABS(AC$2)*'data from RPEpUACE'!$B12)+SUMIFS('Override Calcs'!$E$4:$E$6,'Override Calcs'!$A$4:$A$6,About!$B$2,'Override Calcs'!$B$4:$B$6,"N2O")</f>
        <v>274065128.67401201</v>
      </c>
      <c r="AD12" s="25">
        <f>(ABS(AD$2)*'data from RPEpUACE'!$B12)+SUMIFS('Override Calcs'!$E$4:$E$6,'Override Calcs'!$A$4:$A$6,About!$B$2,'Override Calcs'!$B$4:$B$6,"N2O")</f>
        <v>274410266.05508226</v>
      </c>
      <c r="AE12" s="25">
        <f>(ABS(AE$2)*'data from RPEpUACE'!$B12)+SUMIFS('Override Calcs'!$E$4:$E$6,'Override Calcs'!$A$4:$A$6,About!$B$2,'Override Calcs'!$B$4:$B$6,"N2O")</f>
        <v>274755403.43615252</v>
      </c>
      <c r="AF12" s="25">
        <f>(ABS(AF$2)*'data from RPEpUACE'!$B12)+SUMIFS('Override Calcs'!$E$4:$E$6,'Override Calcs'!$A$4:$A$6,About!$B$2,'Override Calcs'!$B$4:$B$6,"N2O")</f>
        <v>275100540.81722283</v>
      </c>
      <c r="AG12" s="25">
        <f>(ABS(AG$2)*'data from RPEpUACE'!$B12)+SUMIFS('Override Calcs'!$E$4:$E$6,'Override Calcs'!$A$4:$A$6,About!$B$2,'Override Calcs'!$B$4:$B$6,"N2O")</f>
        <v>275445678.19829297</v>
      </c>
      <c r="AH12" s="25">
        <f>(ABS(AH$2)*'data from RPEpUACE'!$B12)+SUMIFS('Override Calcs'!$E$4:$E$6,'Override Calcs'!$A$4:$A$6,About!$B$2,'Override Calcs'!$B$4:$B$6,"N2O")</f>
        <v>275790815.57936323</v>
      </c>
      <c r="AI12" s="25">
        <f>(ABS(AI$2)*'data from RPEpUACE'!$B12)+SUMIFS('Override Calcs'!$E$4:$E$6,'Override Calcs'!$A$4:$A$6,About!$B$2,'Override Calcs'!$B$4:$B$6,"N2O")</f>
        <v>276135952.96043354</v>
      </c>
      <c r="AJ12" s="25">
        <f>(ABS(AJ$2)*'data from RPEpUACE'!$B12)+SUMIFS('Override Calcs'!$E$4:$E$6,'Override Calcs'!$A$4:$A$6,About!$B$2,'Override Calcs'!$B$4:$B$6,"N2O")</f>
        <v>276481090.3415038</v>
      </c>
      <c r="AK12" s="25">
        <f>(ABS(AK$2)*'data from RPEpUACE'!$B12)+SUMIFS('Override Calcs'!$E$4:$E$6,'Override Calcs'!$A$4:$A$6,About!$B$2,'Override Calcs'!$B$4:$B$6,"N2O")</f>
        <v>276826227.72257406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2021-08-04T19:42:22Z</dcterms:modified>
</cp:coreProperties>
</file>