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0" fontId="29" fillId="0" borderId="0" pivotButton="0" quotePrefix="0" xfId="51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0" fontId="30" fillId="0" borderId="0" pivotButton="0" quotePrefix="0" xfId="51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166" fontId="24" fillId="0" borderId="0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67" fontId="0" fillId="0" borderId="0" pivotButton="0" quotePrefix="0" xfId="0"/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0" fillId="0" borderId="11" pivotButton="0" quotePrefix="0" xfId="0"/>
    <xf numFmtId="0" fontId="12" fillId="0" borderId="11" applyAlignment="1" pivotButton="0" quotePrefix="0" xfId="23">
      <alignment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4" fontId="0" fillId="0" borderId="0" pivotButton="0" quotePrefix="0" xfId="0"/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166" fontId="24" fillId="0" borderId="0" pivotButton="0" quotePrefix="0" xfId="52"/>
    <xf numFmtId="167" fontId="0" fillId="0" borderId="0" pivotButton="0" quotePrefix="0" xfId="0"/>
    <xf numFmtId="170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59" min="2" max="2"/>
    <col width="42.5" customWidth="1" style="159" min="3" max="3"/>
    <col width="57.83203125" bestFit="1" customWidth="1" style="159" min="4" max="4"/>
    <col width="60.5" customWidth="1" style="159" min="5" max="5"/>
  </cols>
  <sheetData>
    <row r="1">
      <c r="A1" s="15" t="inlineStr">
        <is>
          <t>BPoIFUfE BAU Proportion of Industrial Fuel Used for Energy</t>
        </is>
      </c>
      <c r="C1" s="165" t="n">
        <v>44307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59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59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59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59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59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59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59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59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59">
      <c r="B48" s="25" t="inlineStr">
        <is>
          <t>Combined Heat and Power 4/</t>
        </is>
      </c>
    </row>
    <row r="49" ht="15" customHeight="1" s="159">
      <c r="B49" s="25" t="inlineStr">
        <is>
          <t xml:space="preserve">  Generating Capacity (gigawatts)</t>
        </is>
      </c>
    </row>
    <row r="50" ht="15" customHeight="1" s="159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59">
      <c r="B55" s="25" t="inlineStr">
        <is>
          <t xml:space="preserve">  Net Generation (billion kilowatthours)</t>
        </is>
      </c>
    </row>
    <row r="56" ht="15" customHeight="1" s="159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59">
      <c r="B61" s="25" t="inlineStr">
        <is>
          <t xml:space="preserve">    Disposition</t>
        </is>
      </c>
    </row>
    <row r="62" ht="15" customHeight="1" s="159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B64" s="162" t="inlineStr">
        <is>
          <t xml:space="preserve">   1/ Includes energy for combined heat and power plants that have a non-regulatory status, small on-site generating systems.</t>
        </is>
      </c>
      <c r="C64" s="162" t="n"/>
      <c r="D64" s="162" t="n"/>
      <c r="E64" s="162" t="n"/>
      <c r="F64" s="162" t="n"/>
      <c r="G64" s="162" t="n"/>
      <c r="H64" s="162" t="n"/>
      <c r="I64" s="162" t="n"/>
      <c r="J64" s="162" t="n"/>
      <c r="K64" s="162" t="n"/>
      <c r="L64" s="162" t="n"/>
      <c r="M64" s="162" t="n"/>
      <c r="N64" s="162" t="n"/>
      <c r="O64" s="162" t="n"/>
      <c r="P64" s="162" t="n"/>
      <c r="Q64" s="162" t="n"/>
      <c r="R64" s="162" t="n"/>
      <c r="S64" s="162" t="n"/>
      <c r="T64" s="162" t="n"/>
      <c r="U64" s="162" t="n"/>
      <c r="V64" s="162" t="n"/>
      <c r="W64" s="162" t="n"/>
      <c r="X64" s="162" t="n"/>
      <c r="Y64" s="162" t="n"/>
      <c r="Z64" s="162" t="n"/>
      <c r="AA64" s="162" t="n"/>
      <c r="AB64" s="162" t="n"/>
      <c r="AC64" s="162" t="n"/>
      <c r="AD64" s="162" t="n"/>
      <c r="AE64" s="162" t="n"/>
      <c r="AF64" s="162" t="n"/>
      <c r="AG64" s="162" t="n"/>
      <c r="AH64" s="162" t="n"/>
      <c r="AI64" s="162" t="n"/>
    </row>
    <row r="65" ht="15" customHeight="1" s="159">
      <c r="B65" s="31" t="inlineStr">
        <is>
          <t xml:space="preserve">   2/ Includes lubricants, and miscellaneous petroleum products.</t>
        </is>
      </c>
    </row>
    <row r="66" ht="15" customHeight="1" s="159">
      <c r="B66" s="31" t="inlineStr">
        <is>
          <t xml:space="preserve">   3/ Includes emissions attributable to the fuels consumed to generate the purchased electricity.</t>
        </is>
      </c>
    </row>
    <row r="67" ht="15" customHeight="1" s="159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59">
      <c r="B68" s="31" t="inlineStr">
        <is>
          <t xml:space="preserve">   5/ Includes wood and other biomass, waste heat, municipal waste, and renewable sources.</t>
        </is>
      </c>
    </row>
    <row r="69" ht="15" customHeight="1" s="159">
      <c r="B69" s="31" t="inlineStr">
        <is>
          <t xml:space="preserve">   Btu = British thermal unit.</t>
        </is>
      </c>
    </row>
    <row r="70" ht="15" customHeight="1" s="159">
      <c r="B70" s="31" t="inlineStr">
        <is>
          <t xml:space="preserve">   - - = Not applicable.</t>
        </is>
      </c>
    </row>
    <row r="71" ht="15" customHeight="1" s="159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59">
      <c r="B72" s="31" t="inlineStr">
        <is>
          <t>rounding.</t>
        </is>
      </c>
    </row>
    <row r="73" ht="15" customHeight="1" s="159">
      <c r="B73" s="31" t="inlineStr">
        <is>
          <t xml:space="preserve">   Sources:  2019 value of shipments:  IHS Markit, Macroeconomic model, May 2019.</t>
        </is>
      </c>
    </row>
    <row r="74" ht="15" customHeight="1" s="159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59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Fabricated Metal Products Consumption 1/</t>
        </is>
      </c>
    </row>
    <row r="17" ht="15" customHeight="1" s="159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59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59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59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59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59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Machinery Consumption 1/</t>
        </is>
      </c>
    </row>
    <row r="30" ht="15" customHeight="1" s="159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59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59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59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59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59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59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59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59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59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59">
      <c r="B41" s="25" t="inlineStr">
        <is>
          <t xml:space="preserve">   Computers Consumption 1/</t>
        </is>
      </c>
    </row>
    <row r="42" ht="15" customHeight="1" s="159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59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59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59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59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59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59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59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 Transportation Equipment Consumption 1/</t>
        </is>
      </c>
    </row>
    <row r="54" ht="15" customHeight="1" s="159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59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59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59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59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59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59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59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59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59">
      <c r="B66" s="25" t="inlineStr">
        <is>
          <t xml:space="preserve">   Electrical Equipment Consumption 1/</t>
        </is>
      </c>
    </row>
    <row r="67" ht="15" customHeight="1" s="159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59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59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59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59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59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59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59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59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59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59">
      <c r="B78" s="25" t="inlineStr">
        <is>
          <t>Value of Shipments (billion 2012 dollars)</t>
        </is>
      </c>
    </row>
    <row r="79" ht="15" customHeight="1" s="159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59">
      <c r="B85" s="25" t="inlineStr">
        <is>
          <t>Energy Consumption per Unit of Output</t>
        </is>
      </c>
    </row>
    <row r="86" ht="15" customHeight="1" s="159">
      <c r="B86" s="25" t="inlineStr">
        <is>
          <t>(thousand Btu per 2012 dollar shipments)</t>
        </is>
      </c>
    </row>
    <row r="87" ht="15" customHeight="1" s="159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59">
      <c r="B93" s="25" t="inlineStr">
        <is>
          <t>Carbon Dioxide Emissions 2/ (million metric</t>
        </is>
      </c>
    </row>
    <row r="94" ht="15" customHeight="1" s="159">
      <c r="B94" s="25" t="inlineStr">
        <is>
          <t xml:space="preserve"> tons carbon dioxide equivalent)</t>
        </is>
      </c>
    </row>
    <row r="95" ht="15" customHeight="1" s="159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59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59">
      <c r="B102" s="25" t="inlineStr">
        <is>
          <t>Fabricated Metal Products, Machinery,</t>
        </is>
      </c>
    </row>
    <row r="103" ht="15" customHeight="1" s="159">
      <c r="B103" s="25" t="inlineStr">
        <is>
          <t>Computers, Transportation Equipment,</t>
        </is>
      </c>
    </row>
    <row r="104" ht="15" customHeight="1" s="159">
      <c r="B104" s="25" t="inlineStr">
        <is>
          <t>and Electrical Equipment:</t>
        </is>
      </c>
    </row>
    <row r="106" ht="15" customHeight="1" s="159">
      <c r="B106" s="25" t="inlineStr">
        <is>
          <t xml:space="preserve"> Combined Heat and Power 3/</t>
        </is>
      </c>
    </row>
    <row r="107" ht="15" customHeight="1" s="159">
      <c r="B107" s="25" t="inlineStr">
        <is>
          <t xml:space="preserve">  Generating Capacity (gigawatts)</t>
        </is>
      </c>
    </row>
    <row r="108" ht="15" customHeight="1" s="159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59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59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59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59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59">
      <c r="B113" s="25" t="inlineStr">
        <is>
          <t xml:space="preserve">  Net Generation (billion kilowatthours)</t>
        </is>
      </c>
    </row>
    <row r="114" ht="15" customHeight="1" s="159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59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59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59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59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59">
      <c r="B119" s="25" t="inlineStr">
        <is>
          <t xml:space="preserve">    Disposition</t>
        </is>
      </c>
    </row>
    <row r="120" ht="15" customHeight="1" s="159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59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59" thickBot="1"/>
    <row r="123" ht="15" customHeight="1" s="159">
      <c r="B123" s="162" t="inlineStr">
        <is>
          <t xml:space="preserve">   1/ Includes energy for combined heat and power plants that have a non-regulatory status, small on-site generating systems.</t>
        </is>
      </c>
      <c r="C123" s="162" t="n"/>
      <c r="D123" s="162" t="n"/>
      <c r="E123" s="162" t="n"/>
      <c r="F123" s="162" t="n"/>
      <c r="G123" s="162" t="n"/>
      <c r="H123" s="162" t="n"/>
      <c r="I123" s="162" t="n"/>
      <c r="J123" s="162" t="n"/>
      <c r="K123" s="162" t="n"/>
      <c r="L123" s="162" t="n"/>
      <c r="M123" s="162" t="n"/>
      <c r="N123" s="162" t="n"/>
      <c r="O123" s="162" t="n"/>
      <c r="P123" s="162" t="n"/>
      <c r="Q123" s="162" t="n"/>
      <c r="R123" s="162" t="n"/>
      <c r="S123" s="162" t="n"/>
      <c r="T123" s="162" t="n"/>
      <c r="U123" s="162" t="n"/>
      <c r="V123" s="162" t="n"/>
      <c r="W123" s="162" t="n"/>
      <c r="X123" s="162" t="n"/>
      <c r="Y123" s="162" t="n"/>
      <c r="Z123" s="162" t="n"/>
      <c r="AA123" s="162" t="n"/>
      <c r="AB123" s="162" t="n"/>
      <c r="AC123" s="162" t="n"/>
      <c r="AD123" s="162" t="n"/>
      <c r="AE123" s="162" t="n"/>
      <c r="AF123" s="162" t="n"/>
      <c r="AG123" s="162" t="n"/>
      <c r="AH123" s="162" t="n"/>
      <c r="AI123" s="162" t="n"/>
    </row>
    <row r="124" ht="15" customHeight="1" s="159">
      <c r="B124" s="31" t="inlineStr">
        <is>
          <t xml:space="preserve">   2/ Includes emissions attributable to the fuels consumed to generate the purchased electricity.</t>
        </is>
      </c>
    </row>
    <row r="125" ht="15" customHeight="1" s="159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59">
      <c r="B126" s="31" t="inlineStr">
        <is>
          <t xml:space="preserve">   4/ Includes wood and other biomass, waste heat, municipal waste, and renewable sources.</t>
        </is>
      </c>
    </row>
    <row r="127" ht="15" customHeight="1" s="159">
      <c r="B127" s="31" t="inlineStr">
        <is>
          <t xml:space="preserve">   Btu = British thermal unit.</t>
        </is>
      </c>
    </row>
    <row r="128" ht="15" customHeight="1" s="159">
      <c r="B128" s="31" t="inlineStr">
        <is>
          <t xml:space="preserve">   - - = Not applicable.</t>
        </is>
      </c>
    </row>
    <row r="129" ht="15" customHeight="1" s="159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59">
      <c r="B130" s="31" t="inlineStr">
        <is>
          <t>rounding.</t>
        </is>
      </c>
    </row>
    <row r="131" ht="15" customHeight="1" s="159">
      <c r="B131" s="31" t="inlineStr">
        <is>
          <t xml:space="preserve">   Sources:  2019 value of shipments:  IHS Markit, Macroeconomic model, May 2019.</t>
        </is>
      </c>
    </row>
    <row r="132" ht="15" customHeight="1" s="159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59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Wood Products Consumption 1/</t>
        </is>
      </c>
    </row>
    <row r="17" ht="15" customHeight="1" s="159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59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59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59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59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59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59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59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59">
      <c r="B28" s="25" t="inlineStr">
        <is>
          <t xml:space="preserve">   Plastics Consumption 1/</t>
        </is>
      </c>
    </row>
    <row r="29" ht="15" customHeight="1" s="159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59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59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59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59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59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59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59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Balance of Manufacturing Consumption 1/</t>
        </is>
      </c>
    </row>
    <row r="41" ht="15" customHeight="1" s="159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59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59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59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59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59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59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59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59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59">
      <c r="B55" s="25" t="inlineStr">
        <is>
          <t>Value of Shipments (billion 2012 dollars)</t>
        </is>
      </c>
    </row>
    <row r="56" ht="15" customHeight="1" s="159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59">
      <c r="B60" s="25" t="inlineStr">
        <is>
          <t>Energy Consumption per Unit of Output</t>
        </is>
      </c>
    </row>
    <row r="61" ht="15" customHeight="1" s="159">
      <c r="B61" s="25" t="inlineStr">
        <is>
          <t>(thousand Btu per 2012 dollar shipments)</t>
        </is>
      </c>
    </row>
    <row r="62" ht="15" customHeight="1" s="159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59">
      <c r="B66" s="25" t="inlineStr">
        <is>
          <t>Carbon Dioxide Emissions 3/ (million metric</t>
        </is>
      </c>
    </row>
    <row r="67" ht="15" customHeight="1" s="159">
      <c r="B67" s="25" t="inlineStr">
        <is>
          <t xml:space="preserve"> tons carbon dioxide equivalent)</t>
        </is>
      </c>
    </row>
    <row r="68" ht="15" customHeight="1" s="159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59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59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59">
      <c r="B73" s="25" t="inlineStr">
        <is>
          <t>Wood, Plastics, and Balance of Manufacturing:</t>
        </is>
      </c>
    </row>
    <row r="75" ht="15" customHeight="1" s="159">
      <c r="B75" s="25" t="inlineStr">
        <is>
          <t xml:space="preserve"> Combined Heat and Power 4/</t>
        </is>
      </c>
    </row>
    <row r="76" ht="15" customHeight="1" s="159">
      <c r="B76" s="25" t="inlineStr">
        <is>
          <t xml:space="preserve">  Generating Capacity (gigawatts)</t>
        </is>
      </c>
    </row>
    <row r="77" ht="15" customHeight="1" s="159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59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59">
      <c r="B82" s="25" t="inlineStr">
        <is>
          <t xml:space="preserve">  Net Generation (billion kilowatthours)</t>
        </is>
      </c>
    </row>
    <row r="83" ht="15" customHeight="1" s="159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59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59">
      <c r="B88" s="25" t="inlineStr">
        <is>
          <t xml:space="preserve">    Disposition</t>
        </is>
      </c>
    </row>
    <row r="89" ht="15" customHeight="1" s="159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B91" s="162" t="inlineStr">
        <is>
          <t xml:space="preserve">   1/ Includes energy for combined heat and power plants that have a non-regulatory status, small on-site generating systems.</t>
        </is>
      </c>
      <c r="C91" s="162" t="n"/>
      <c r="D91" s="162" t="n"/>
      <c r="E91" s="162" t="n"/>
      <c r="F91" s="162" t="n"/>
      <c r="G91" s="162" t="n"/>
      <c r="H91" s="162" t="n"/>
      <c r="I91" s="162" t="n"/>
      <c r="J91" s="162" t="n"/>
      <c r="K91" s="162" t="n"/>
      <c r="L91" s="162" t="n"/>
      <c r="M91" s="162" t="n"/>
      <c r="N91" s="162" t="n"/>
      <c r="O91" s="162" t="n"/>
      <c r="P91" s="162" t="n"/>
      <c r="Q91" s="162" t="n"/>
      <c r="R91" s="162" t="n"/>
      <c r="S91" s="162" t="n"/>
      <c r="T91" s="162" t="n"/>
      <c r="U91" s="162" t="n"/>
      <c r="V91" s="162" t="n"/>
      <c r="W91" s="162" t="n"/>
      <c r="X91" s="162" t="n"/>
      <c r="Y91" s="162" t="n"/>
      <c r="Z91" s="162" t="n"/>
      <c r="AA91" s="162" t="n"/>
      <c r="AB91" s="162" t="n"/>
      <c r="AC91" s="162" t="n"/>
      <c r="AD91" s="162" t="n"/>
      <c r="AE91" s="162" t="n"/>
      <c r="AF91" s="162" t="n"/>
      <c r="AG91" s="162" t="n"/>
      <c r="AH91" s="162" t="n"/>
      <c r="AI91" s="162" t="n"/>
    </row>
    <row r="92" ht="15" customHeight="1" s="159">
      <c r="B92" s="31" t="inlineStr">
        <is>
          <t xml:space="preserve">   2/ Includes lubricants, and miscellaneous petroleum products.</t>
        </is>
      </c>
    </row>
    <row r="93" ht="15" customHeight="1" s="159">
      <c r="B93" s="31" t="inlineStr">
        <is>
          <t xml:space="preserve">   3/ Includes emissions attributable to the fuels consumed to generate the purchased electricity.</t>
        </is>
      </c>
    </row>
    <row r="94" ht="15" customHeight="1" s="159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59">
      <c r="B95" s="31" t="inlineStr">
        <is>
          <t xml:space="preserve">   5/ Includes wood and other biomass, waste heat, municipal waste, and renewable sources.</t>
        </is>
      </c>
    </row>
    <row r="96" ht="15" customHeight="1" s="159">
      <c r="B96" s="31" t="inlineStr">
        <is>
          <t xml:space="preserve">   Btu = British thermal unit.</t>
        </is>
      </c>
    </row>
    <row r="97" ht="15" customHeight="1" s="159">
      <c r="B97" s="31" t="inlineStr">
        <is>
          <t xml:space="preserve">   - - - Not applicable.</t>
        </is>
      </c>
    </row>
    <row r="98" ht="15" customHeight="1" s="159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59">
      <c r="B99" s="31" t="inlineStr">
        <is>
          <t>rounding.</t>
        </is>
      </c>
    </row>
    <row r="100" ht="15" customHeight="1" s="159">
      <c r="B100" s="31" t="inlineStr">
        <is>
          <t xml:space="preserve">   Sources:  2019 value of shipments:  IHS Markit, Macroeconomic model, May 2019.</t>
        </is>
      </c>
    </row>
    <row r="101" ht="15" customHeight="1" s="159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59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Agriculture</t>
        </is>
      </c>
    </row>
    <row r="17" ht="15" customHeight="1" s="159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59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59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59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59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59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59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59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Construction</t>
        </is>
      </c>
    </row>
    <row r="30" ht="15" customHeight="1" s="159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59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59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59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59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59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59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59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Mining</t>
        </is>
      </c>
    </row>
    <row r="41" ht="15" customHeight="1" s="159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59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59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59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59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59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59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59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59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59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59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59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59">
      <c r="B57" s="25" t="inlineStr">
        <is>
          <t>Value of Shipments (billion 2012 dollars)</t>
        </is>
      </c>
    </row>
    <row r="58" ht="15" customHeight="1" s="159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59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59">
      <c r="B62" s="25" t="inlineStr">
        <is>
          <t>Energy Consumption per Unit of Output</t>
        </is>
      </c>
    </row>
    <row r="63" ht="15" customHeight="1" s="159">
      <c r="B63" s="25" t="inlineStr">
        <is>
          <t>(thousand Btu per 2012 dollar shipments)</t>
        </is>
      </c>
    </row>
    <row r="64" ht="15" customHeight="1" s="159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59">
      <c r="B68" s="25" t="inlineStr">
        <is>
          <t>Carbon Dioxide Emissions 4/</t>
        </is>
      </c>
    </row>
    <row r="69" ht="15" customHeight="1" s="159">
      <c r="B69" s="25" t="inlineStr">
        <is>
          <t>(million metric tons carbon dioxide)</t>
        </is>
      </c>
    </row>
    <row r="70" ht="15" customHeight="1" s="159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59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59">
      <c r="B76" s="25" t="inlineStr">
        <is>
          <t>Agriculture, Construction, and Mining:</t>
        </is>
      </c>
    </row>
    <row r="78" ht="15" customHeight="1" s="159">
      <c r="B78" s="25" t="inlineStr">
        <is>
          <t xml:space="preserve"> Combined Heat and Power 5/</t>
        </is>
      </c>
    </row>
    <row r="79" ht="15" customHeight="1" s="159">
      <c r="B79" s="25" t="inlineStr">
        <is>
          <t xml:space="preserve">  Generating Capacity (gigawatts)</t>
        </is>
      </c>
    </row>
    <row r="80" ht="15" customHeight="1" s="159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59">
      <c r="B85" s="25" t="inlineStr">
        <is>
          <t xml:space="preserve">  Net Generation (billion kilowatthours)</t>
        </is>
      </c>
    </row>
    <row r="86" ht="15" customHeight="1" s="159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59">
      <c r="B91" s="25" t="inlineStr">
        <is>
          <t xml:space="preserve">    Disposition</t>
        </is>
      </c>
    </row>
    <row r="92" ht="15" customHeight="1" s="159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59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59" thickBot="1"/>
    <row r="95" ht="15" customHeight="1" s="159">
      <c r="B95" s="162" t="inlineStr">
        <is>
          <t xml:space="preserve">   1/ Includes lubricants, and miscellaneous petroleum products.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59">
      <c r="B97" s="31" t="inlineStr">
        <is>
          <t xml:space="preserve">   3/ Fuel used in facilities that liquefy natural gas for export.</t>
        </is>
      </c>
    </row>
    <row r="98" ht="15" customHeight="1" s="159">
      <c r="B98" s="31" t="inlineStr">
        <is>
          <t xml:space="preserve">   4/ Includes emissions attributable to the fuels consumed to generate the purchased electricity.</t>
        </is>
      </c>
    </row>
    <row r="99" ht="15" customHeight="1" s="159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59">
      <c r="B100" s="31" t="inlineStr">
        <is>
          <t xml:space="preserve">   6/ Includes wood and other biomass, waste heat, municipal waste, and renewable sources.</t>
        </is>
      </c>
    </row>
    <row r="101" ht="15" customHeight="1" s="159">
      <c r="B101" s="31" t="inlineStr">
        <is>
          <t xml:space="preserve">   Btu = British thermal unit.</t>
        </is>
      </c>
    </row>
    <row r="102" ht="15" customHeight="1" s="159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59">
      <c r="B103" s="31" t="inlineStr">
        <is>
          <t>rounding.</t>
        </is>
      </c>
    </row>
    <row r="104" ht="15" customHeight="1" s="159">
      <c r="B104" s="31" t="inlineStr">
        <is>
          <t xml:space="preserve">   Sources:  2019 value of shipments:  IHS Markit, Macroeconomic model, May 2019.</t>
        </is>
      </c>
    </row>
    <row r="105" ht="15" customHeight="1" s="159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59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59">
      <c r="B11" s="22" t="inlineStr">
        <is>
          <t>(trillion Btu)</t>
        </is>
      </c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59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59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59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59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59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59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59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59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59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59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59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59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59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59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59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59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59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59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59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59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59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59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59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59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59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59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59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59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59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59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59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59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59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59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59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59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59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59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59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59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59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59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59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59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59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59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59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59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59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59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59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59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59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59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59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59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59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59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59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59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59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59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59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59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59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59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59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59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59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59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59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59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59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59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59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59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59" thickBot="1"/>
    <row r="118" ht="15" customHeight="1" s="159">
      <c r="B118" s="162" t="inlineStr">
        <is>
          <t xml:space="preserve">   1/ E85 refers to a blend of 85 percent ethanol (renewable) and 15 percent motor gasoline (nonrenewable).  To address cold starting issues,</t>
        </is>
      </c>
      <c r="C118" s="162" t="n"/>
      <c r="D118" s="162" t="n"/>
      <c r="E118" s="162" t="n"/>
      <c r="F118" s="162" t="n"/>
      <c r="G118" s="162" t="n"/>
      <c r="H118" s="162" t="n"/>
      <c r="I118" s="162" t="n"/>
      <c r="J118" s="162" t="n"/>
      <c r="K118" s="162" t="n"/>
      <c r="L118" s="162" t="n"/>
      <c r="M118" s="162" t="n"/>
      <c r="N118" s="162" t="n"/>
      <c r="O118" s="162" t="n"/>
      <c r="P118" s="162" t="n"/>
      <c r="Q118" s="162" t="n"/>
      <c r="R118" s="162" t="n"/>
      <c r="S118" s="162" t="n"/>
      <c r="T118" s="162" t="n"/>
      <c r="U118" s="162" t="n"/>
      <c r="V118" s="162" t="n"/>
      <c r="W118" s="162" t="n"/>
      <c r="X118" s="162" t="n"/>
      <c r="Y118" s="162" t="n"/>
      <c r="Z118" s="162" t="n"/>
      <c r="AA118" s="162" t="n"/>
      <c r="AB118" s="162" t="n"/>
      <c r="AC118" s="162" t="n"/>
      <c r="AD118" s="162" t="n"/>
      <c r="AE118" s="162" t="n"/>
      <c r="AF118" s="162" t="n"/>
      <c r="AG118" s="162" t="n"/>
      <c r="AH118" s="162" t="n"/>
      <c r="AI118" s="162" t="n"/>
    </row>
    <row r="119" ht="15" customHeight="1" s="159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59">
      <c r="B120" s="31" t="inlineStr">
        <is>
          <t xml:space="preserve">   2/ Commercial trucks from 8,501 to 10,000 pounds.</t>
        </is>
      </c>
    </row>
    <row r="121" ht="15" customHeight="1" s="159">
      <c r="B121" s="31" t="inlineStr">
        <is>
          <t xml:space="preserve">   3/ Does not include military distillate.  Does not include commercial buses.</t>
        </is>
      </c>
    </row>
    <row r="122" ht="15" customHeight="1" s="159">
      <c r="B122" s="31" t="inlineStr">
        <is>
          <t xml:space="preserve">   4/ Does not include passenger rail.</t>
        </is>
      </c>
    </row>
    <row r="123" ht="15" customHeight="1" s="159">
      <c r="B123" s="31" t="inlineStr">
        <is>
          <t xml:space="preserve">   Btu = British thermal unit.</t>
        </is>
      </c>
    </row>
    <row r="124" ht="15" customHeight="1" s="159">
      <c r="B124" s="31" t="inlineStr">
        <is>
          <t xml:space="preserve">   - - = Not applicable.</t>
        </is>
      </c>
    </row>
    <row r="125" ht="15" customHeight="1" s="159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59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59" min="1" max="1"/>
    <col width="42.6640625" customWidth="1" style="159" min="2" max="2"/>
    <col width="9" customWidth="1" style="159" min="3" max="3"/>
    <col width="9" customWidth="1" style="159" min="4" max="16384"/>
  </cols>
  <sheetData>
    <row r="1" ht="15" customHeight="1" s="159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59" thickTop="1"/>
    <row r="3" ht="15" customHeight="1" s="159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59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59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59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59">
      <c r="A10" s="21" t="inlineStr">
        <is>
          <t>CNV000</t>
        </is>
      </c>
      <c r="B10" s="24" t="inlineStr">
        <is>
          <t>72. Conversion Factors</t>
        </is>
      </c>
    </row>
    <row r="11" ht="15" customHeight="1" s="159">
      <c r="B11" s="22" t="inlineStr">
        <is>
          <t>(from physical units to million Btu)</t>
        </is>
      </c>
    </row>
    <row r="12" ht="15" customHeight="1" s="159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59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59" thickTop="1">
      <c r="B14" s="25" t="inlineStr">
        <is>
          <t>Petroleum and Other Liquids</t>
        </is>
      </c>
    </row>
    <row r="15" ht="15" customHeight="1" s="159">
      <c r="B15" s="25" t="inlineStr">
        <is>
          <t>(million Btu per barrel)</t>
        </is>
      </c>
    </row>
    <row r="16" ht="15" customHeight="1" s="159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59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59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59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59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59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59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59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59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59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59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59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59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59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59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59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59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59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59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59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59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59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59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59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59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59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59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59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59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59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59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59">
      <c r="B47" s="25" t="inlineStr">
        <is>
          <t xml:space="preserve">  Crude Oil</t>
        </is>
      </c>
    </row>
    <row r="48" ht="15" customHeight="1" s="159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59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59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59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59">
      <c r="B53" s="25" t="inlineStr">
        <is>
          <t>Natural Gas (thousand Btu per cubic foot)</t>
        </is>
      </c>
    </row>
    <row r="54" ht="15" customHeight="1" s="159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59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59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59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59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59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59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59">
      <c r="B62" s="25" t="inlineStr">
        <is>
          <t>Coal (million Btu per short ton)</t>
        </is>
      </c>
    </row>
    <row r="63" ht="15" customHeight="1" s="159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59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59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59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59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59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59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59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59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59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59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59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59">
      <c r="B76" s="25" t="inlineStr">
        <is>
          <t>Approximate Heat Rates and Heat Content</t>
        </is>
      </c>
    </row>
    <row r="77" ht="15" customHeight="1" s="159">
      <c r="B77" s="25" t="inlineStr">
        <is>
          <t>(Btu per kilowatthour)</t>
        </is>
      </c>
    </row>
    <row r="78" ht="15" customHeight="1" s="159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59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59">
      <c r="B80" s="162" t="inlineStr">
        <is>
          <t xml:space="preserve">   1/ Includes ethane, natural gasoline, and refinery olefins.</t>
        </is>
      </c>
      <c r="C80" s="163" t="n"/>
      <c r="D80" s="163" t="n"/>
      <c r="E80" s="163" t="n"/>
      <c r="F80" s="163" t="n"/>
      <c r="G80" s="163" t="n"/>
      <c r="H80" s="163" t="n"/>
      <c r="I80" s="163" t="n"/>
      <c r="J80" s="163" t="n"/>
      <c r="K80" s="163" t="n"/>
      <c r="L80" s="163" t="n"/>
      <c r="M80" s="163" t="n"/>
      <c r="N80" s="163" t="n"/>
      <c r="O80" s="163" t="n"/>
      <c r="P80" s="163" t="n"/>
      <c r="Q80" s="163" t="n"/>
      <c r="R80" s="163" t="n"/>
      <c r="S80" s="163" t="n"/>
      <c r="T80" s="163" t="n"/>
      <c r="U80" s="163" t="n"/>
      <c r="V80" s="163" t="n"/>
      <c r="W80" s="163" t="n"/>
      <c r="X80" s="163" t="n"/>
      <c r="Y80" s="163" t="n"/>
      <c r="Z80" s="163" t="n"/>
      <c r="AA80" s="163" t="n"/>
      <c r="AB80" s="163" t="n"/>
      <c r="AC80" s="163" t="n"/>
      <c r="AD80" s="163" t="n"/>
      <c r="AE80" s="163" t="n"/>
      <c r="AF80" s="163" t="n"/>
      <c r="AG80" s="163" t="n"/>
      <c r="AH80" s="163" t="n"/>
      <c r="AI80" s="163" t="n"/>
    </row>
    <row r="81" ht="15" customHeight="1" s="159">
      <c r="B81" s="19" t="inlineStr">
        <is>
          <t xml:space="preserve">   2/ Includes all electricity-only and combined heat and power plants that have a regulatory status.</t>
        </is>
      </c>
    </row>
    <row r="82" ht="15" customHeight="1" s="159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59">
      <c r="B83" s="19" t="inlineStr">
        <is>
          <t xml:space="preserve">   - - = Not applicable.</t>
        </is>
      </c>
    </row>
    <row r="84" ht="15" customHeight="1" s="159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59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29"/>
    <col width="9.1640625" customWidth="1" style="60" min="30" max="16384"/>
  </cols>
  <sheetData>
    <row r="2" ht="16" customHeight="1" s="159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59"/>
    <row r="6" hidden="1" s="159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59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59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59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59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59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59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59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59"/>
    <row r="15" hidden="1" s="159"/>
    <row r="16" ht="14" customHeight="1" s="159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59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90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94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59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59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59" thickBot="1">
      <c r="A47" s="75" t="inlineStr">
        <is>
          <t>Lubricants</t>
        </is>
      </c>
      <c r="B47" s="104" t="n">
        <v>176</v>
      </c>
      <c r="C47" s="104" t="n">
        <v>157.45</v>
      </c>
      <c r="D47" s="104" t="n">
        <v>160.527</v>
      </c>
      <c r="E47" s="104" t="n">
        <v>163.458</v>
      </c>
      <c r="F47" s="104" t="n">
        <v>170.846</v>
      </c>
      <c r="G47" s="104" t="n">
        <v>167.913</v>
      </c>
      <c r="H47" s="104" t="n">
        <v>162.957</v>
      </c>
      <c r="I47" s="104" t="n">
        <v>172.146</v>
      </c>
      <c r="J47" s="104" t="n">
        <v>180.212</v>
      </c>
      <c r="K47" s="104" t="n">
        <v>182.097</v>
      </c>
      <c r="L47" s="104" t="n">
        <v>179.366</v>
      </c>
      <c r="M47" s="104" t="n">
        <v>164.339</v>
      </c>
      <c r="N47" s="104" t="n">
        <v>162.392</v>
      </c>
      <c r="O47" s="104" t="n">
        <v>150.134</v>
      </c>
      <c r="P47" s="104" t="n">
        <v>152.102</v>
      </c>
      <c r="Q47" s="104" t="n">
        <v>151.307</v>
      </c>
      <c r="R47" s="104" t="n">
        <v>147.414</v>
      </c>
      <c r="S47" s="104" t="n">
        <v>152.231</v>
      </c>
      <c r="T47" s="104" t="n">
        <v>141.33</v>
      </c>
      <c r="U47" s="104" t="n">
        <v>127.065</v>
      </c>
      <c r="V47" s="104" t="n">
        <v>154.773</v>
      </c>
      <c r="W47" s="104" t="n">
        <v>148.372</v>
      </c>
      <c r="X47" s="104" t="n">
        <v>135.408</v>
      </c>
      <c r="Y47" s="104" t="n">
        <v>143.361</v>
      </c>
      <c r="Z47" s="104" t="n">
        <v>149.361</v>
      </c>
      <c r="AA47" s="104" t="n">
        <v>162.81</v>
      </c>
      <c r="AB47" s="104" t="n">
        <v>154.36</v>
      </c>
      <c r="AC47" s="104" t="n">
        <v>141.985</v>
      </c>
      <c r="AD47" s="104" t="n">
        <v>137.779</v>
      </c>
      <c r="AE47" s="104" t="n"/>
      <c r="AF47" s="105" t="n"/>
    </row>
    <row r="48">
      <c r="Q48" s="106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  <c r="AA48" s="107" t="n"/>
      <c r="AB48" s="107" t="n"/>
      <c r="AC48" s="107" t="n"/>
      <c r="AD48" s="107" t="n"/>
      <c r="AE48" s="107" t="n"/>
      <c r="AF48" s="107" t="n"/>
    </row>
    <row r="49" ht="14" customHeight="1" s="159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59" thickBot="1">
      <c r="A50" s="108" t="inlineStr">
        <is>
          <t>U.S. Non-Energy Consumption Industrial Sector (Tbtu)</t>
        </is>
      </c>
      <c r="B50" s="109" t="n"/>
      <c r="C50" s="109" t="n"/>
      <c r="D50" s="109" t="n"/>
      <c r="E50" s="109" t="n"/>
      <c r="F50" s="109" t="n"/>
      <c r="G50" s="109" t="n"/>
      <c r="H50" s="109" t="n"/>
      <c r="I50" s="109" t="n"/>
      <c r="J50" s="109" t="n"/>
      <c r="K50" s="109" t="n"/>
      <c r="L50" s="109" t="n"/>
      <c r="M50" s="109" t="n"/>
      <c r="N50" s="109" t="n"/>
      <c r="O50" s="109" t="n"/>
      <c r="P50" s="109" t="n"/>
      <c r="Q50" s="110" t="n"/>
      <c r="R50" s="109" t="n"/>
      <c r="S50" s="110" t="n"/>
      <c r="T50" s="109" t="n"/>
      <c r="U50" s="110" t="n"/>
      <c r="V50" s="109" t="n"/>
      <c r="W50" s="110" t="n"/>
      <c r="X50" s="109" t="n"/>
      <c r="Y50" s="110" t="n"/>
      <c r="Z50" s="109" t="n"/>
      <c r="AA50" s="110" t="n"/>
      <c r="AB50" s="109" t="n"/>
      <c r="AC50" s="110" t="n"/>
      <c r="AD50" s="109" t="n"/>
      <c r="AE50" s="110" t="n"/>
      <c r="AF50" s="111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112" t="n">
        <v>2020</v>
      </c>
    </row>
    <row r="52">
      <c r="A52" s="113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114" t="n">
        <v>88.62264778274556</v>
      </c>
      <c r="AC52" s="114" t="n">
        <v>111.828615377909</v>
      </c>
      <c r="AD52" s="114" t="n">
        <v>124.727608675136</v>
      </c>
      <c r="AE52" s="114" t="n"/>
      <c r="AF52" s="115" t="n"/>
    </row>
    <row r="53">
      <c r="A53" s="113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114" t="n">
        <v>10.33284817823157</v>
      </c>
      <c r="AC53" s="114" t="n">
        <v>10.33284817823157</v>
      </c>
      <c r="AD53" s="114" t="n">
        <v>10.33284817823157</v>
      </c>
      <c r="AE53" s="114" t="n"/>
      <c r="AF53" s="115" t="n"/>
    </row>
    <row r="54">
      <c r="A54" s="116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114" t="n">
        <v>308.9325876192342</v>
      </c>
      <c r="AC54" s="114" t="n">
        <v>307.6050983452824</v>
      </c>
      <c r="AD54" s="114" t="n">
        <v>304.6626792656268</v>
      </c>
      <c r="AE54" s="114" t="n"/>
      <c r="AF54" s="115" t="n"/>
    </row>
    <row r="55">
      <c r="A55" s="113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114" t="n">
        <v>853.366</v>
      </c>
      <c r="AC55" s="114" t="n">
        <v>849.182</v>
      </c>
      <c r="AD55" s="114" t="n">
        <v>792.763</v>
      </c>
      <c r="AE55" s="114" t="n"/>
      <c r="AF55" s="115" t="n"/>
    </row>
    <row r="56">
      <c r="A56" s="113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114" t="n">
        <v>2119.020264580482</v>
      </c>
      <c r="AC56" s="114" t="n">
        <v>2187.662156071742</v>
      </c>
      <c r="AD56" s="114" t="n">
        <v>2485.540359051439</v>
      </c>
      <c r="AE56" s="114" t="n"/>
      <c r="AF56" s="115" t="n"/>
    </row>
    <row r="57">
      <c r="A57" s="113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114" t="n">
        <v>135.14</v>
      </c>
      <c r="AC57" s="114" t="n">
        <v>124.894</v>
      </c>
      <c r="AD57" s="114" t="n">
        <v>121.194</v>
      </c>
      <c r="AE57" s="114" t="n"/>
      <c r="AF57" s="115" t="n"/>
    </row>
    <row r="58">
      <c r="A58" s="113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114" t="n">
        <v>53.07897993202358</v>
      </c>
      <c r="AC58" s="114" t="n">
        <v>81.54561755450084</v>
      </c>
      <c r="AD58" s="114" t="n">
        <v>104.8483475602262</v>
      </c>
      <c r="AE58" s="114" t="n"/>
      <c r="AF58" s="115" t="n"/>
    </row>
    <row r="59">
      <c r="A59" s="113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114" t="n">
        <v>396.8860630865046</v>
      </c>
      <c r="AC59" s="114" t="n">
        <v>411.0916926327134</v>
      </c>
      <c r="AD59" s="114" t="n">
        <v>418.2936241116298</v>
      </c>
      <c r="AE59" s="114" t="n"/>
      <c r="AF59" s="115" t="n"/>
    </row>
    <row r="60">
      <c r="A60" s="113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114" t="n">
        <v>203.9649040826216</v>
      </c>
      <c r="AC60" s="114" t="n">
        <v>241.8000340247721</v>
      </c>
      <c r="AD60" s="114" t="n">
        <v>217.6985052494564</v>
      </c>
      <c r="AE60" s="114" t="n"/>
      <c r="AF60" s="115" t="n"/>
    </row>
    <row r="61">
      <c r="A61" s="113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114" t="n">
        <v>166.1111575485759</v>
      </c>
      <c r="AC61" s="114" t="n">
        <v>163.8463692572394</v>
      </c>
      <c r="AD61" s="114" t="n">
        <v>166.8830078110832</v>
      </c>
      <c r="AE61" s="114" t="n"/>
      <c r="AF61" s="115" t="n"/>
    </row>
    <row r="62">
      <c r="A62" s="113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114" t="n">
        <v>0</v>
      </c>
      <c r="AC62" s="114" t="n">
        <v>0</v>
      </c>
      <c r="AD62" s="114" t="n">
        <v>0</v>
      </c>
      <c r="AE62" s="114" t="n"/>
      <c r="AF62" s="115" t="n"/>
    </row>
    <row r="63">
      <c r="A63" s="113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114" t="n">
        <v>88.73219946596019</v>
      </c>
      <c r="AC63" s="114" t="n">
        <v>94.91293925553268</v>
      </c>
      <c r="AD63" s="114" t="n">
        <v>86.47803600802463</v>
      </c>
      <c r="AE63" s="114" t="n"/>
      <c r="AF63" s="115" t="n"/>
    </row>
    <row r="64">
      <c r="A64" s="113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114" t="n">
        <v>5.825</v>
      </c>
      <c r="AC64" s="114" t="n">
        <v>5.825</v>
      </c>
      <c r="AD64" s="114" t="n">
        <v>5.825</v>
      </c>
      <c r="AE64" s="114" t="n"/>
      <c r="AF64" s="115" t="n"/>
    </row>
    <row r="65">
      <c r="A65" s="113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114" t="n"/>
      <c r="AC65" s="114" t="n"/>
      <c r="AD65" s="114" t="n"/>
      <c r="AE65" s="114" t="n"/>
      <c r="AF65" s="115" t="n"/>
    </row>
    <row r="66">
      <c r="A66" s="113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114" t="n">
        <v>12.84910683</v>
      </c>
      <c r="AC66" s="114" t="n">
        <v>10.161640825</v>
      </c>
      <c r="AD66" s="114" t="n">
        <v>12.411722589</v>
      </c>
      <c r="AE66" s="114" t="n"/>
      <c r="AF66" s="115" t="n"/>
    </row>
    <row r="67" ht="14" customHeight="1" s="159" thickBot="1">
      <c r="A67" s="117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18" t="n">
        <v>191.341313604</v>
      </c>
      <c r="AC67" s="118" t="n">
        <v>198.810323208</v>
      </c>
      <c r="AD67" s="118" t="n">
        <v>197.967787668</v>
      </c>
      <c r="AE67" s="118" t="n"/>
      <c r="AF67" s="119" t="n"/>
    </row>
    <row r="68" ht="14" customHeight="1" s="159" thickBot="1">
      <c r="A68" s="120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21" t="n"/>
      <c r="R68" s="77" t="n"/>
      <c r="S68" s="121" t="n"/>
      <c r="T68" s="77" t="n"/>
      <c r="U68" s="121" t="n"/>
      <c r="V68" s="77" t="n"/>
      <c r="W68" s="121" t="n"/>
      <c r="X68" s="77" t="n"/>
      <c r="Y68" s="121" t="n"/>
      <c r="Z68" s="77" t="n"/>
      <c r="AA68" s="121" t="n"/>
      <c r="AB68" s="77" t="n"/>
      <c r="AC68" s="121" t="n"/>
      <c r="AD68" s="77" t="n"/>
      <c r="AE68" s="121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112" t="n">
        <v>2020</v>
      </c>
    </row>
    <row r="70" ht="14" customHeight="1" s="159" thickBot="1">
      <c r="A70" s="75" t="inlineStr">
        <is>
          <t>Lubricants</t>
        </is>
      </c>
      <c r="B70" s="104" t="n">
        <v>176</v>
      </c>
      <c r="C70" s="104" t="n">
        <v>157.45</v>
      </c>
      <c r="D70" s="104" t="n">
        <v>160.527</v>
      </c>
      <c r="E70" s="104" t="n">
        <v>163.458</v>
      </c>
      <c r="F70" s="104" t="n">
        <v>170.846</v>
      </c>
      <c r="G70" s="104" t="n">
        <v>167.913</v>
      </c>
      <c r="H70" s="104" t="n">
        <v>162.957</v>
      </c>
      <c r="I70" s="104" t="n">
        <v>172.146</v>
      </c>
      <c r="J70" s="104" t="n">
        <v>180.212</v>
      </c>
      <c r="K70" s="104" t="n">
        <v>182.097</v>
      </c>
      <c r="L70" s="104" t="n">
        <v>179.366</v>
      </c>
      <c r="M70" s="104" t="n">
        <v>164.339</v>
      </c>
      <c r="N70" s="104" t="n">
        <v>162.392</v>
      </c>
      <c r="O70" s="104" t="n">
        <v>150.134</v>
      </c>
      <c r="P70" s="104" t="n">
        <v>152.102</v>
      </c>
      <c r="Q70" s="104" t="n">
        <v>151.307</v>
      </c>
      <c r="R70" s="104" t="n">
        <v>147.414</v>
      </c>
      <c r="S70" s="104" t="n">
        <v>152.231</v>
      </c>
      <c r="T70" s="104" t="n">
        <v>141.33</v>
      </c>
      <c r="U70" s="104" t="n">
        <v>127.065</v>
      </c>
      <c r="V70" s="104" t="n">
        <v>154.773</v>
      </c>
      <c r="W70" s="104" t="n">
        <v>148.372</v>
      </c>
      <c r="X70" s="104" t="n">
        <v>135.408</v>
      </c>
      <c r="Y70" s="104" t="n">
        <v>143.361</v>
      </c>
      <c r="Z70" s="104" t="n">
        <v>149.361</v>
      </c>
      <c r="AA70" s="104" t="n">
        <v>162.81</v>
      </c>
      <c r="AB70" s="104" t="n">
        <v>154.36</v>
      </c>
      <c r="AC70" s="104" t="n">
        <v>141.985</v>
      </c>
      <c r="AD70" s="104" t="n">
        <v>137.779</v>
      </c>
      <c r="AE70" s="104" t="n"/>
      <c r="AF70" s="105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59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59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21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113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112" t="n">
        <v>2020</v>
      </c>
    </row>
    <row r="75">
      <c r="A75" s="122" t="inlineStr">
        <is>
          <t>Industrial Sector</t>
        </is>
      </c>
      <c r="L75" s="61" t="n"/>
      <c r="Q75" s="60" t="n"/>
      <c r="AF75" s="123" t="n"/>
    </row>
    <row r="76">
      <c r="A76" s="113" t="inlineStr">
        <is>
          <t>Coking Coal</t>
        </is>
      </c>
      <c r="B76" s="124">
        <f>IF(ISERROR(VLOOKUP($A76,NonEConsump,B$73,FALSE)/VLOOKUP($A76,IndCons,B$73,FALSE)),0,VLOOKUP($A76,NonEConsump,B$73,FALSE)/VLOOKUP($A76,IndCons,B$73,FALSE))</f>
        <v/>
      </c>
      <c r="C76" s="124">
        <f>IF(ISERROR(VLOOKUP($A76,NonEConsump,C$73,FALSE)/VLOOKUP($A76,IndCons,C$73,FALSE)),0,VLOOKUP($A76,NonEConsump,C$73,FALSE)/VLOOKUP($A76,IndCons,C$73,FALSE))</f>
        <v/>
      </c>
      <c r="D76" s="124">
        <f>IF(ISERROR(VLOOKUP($A76,NonEConsump,D$73,FALSE)/VLOOKUP($A76,IndCons,D$73,FALSE)),0,VLOOKUP($A76,NonEConsump,D$73,FALSE)/VLOOKUP($A76,IndCons,D$73,FALSE))</f>
        <v/>
      </c>
      <c r="E76" s="124">
        <f>IF(ISERROR(VLOOKUP($A76,NonEConsump,E$73,FALSE)/VLOOKUP($A76,IndCons,E$73,FALSE)),0,VLOOKUP($A76,NonEConsump,E$73,FALSE)/VLOOKUP($A76,IndCons,E$73,FALSE))</f>
        <v/>
      </c>
      <c r="F76" s="124">
        <f>IF(ISERROR(VLOOKUP($A76,NonEConsump,F$73,FALSE)/VLOOKUP($A76,IndCons,F$73,FALSE)),0,VLOOKUP($A76,NonEConsump,F$73,FALSE)/VLOOKUP($A76,IndCons,F$73,FALSE))</f>
        <v/>
      </c>
      <c r="G76" s="124">
        <f>IF(ISERROR(VLOOKUP($A76,NonEConsump,G$73,FALSE)/VLOOKUP($A76,IndCons,G$73,FALSE)),0,VLOOKUP($A76,NonEConsump,G$73,FALSE)/VLOOKUP($A76,IndCons,G$73,FALSE))</f>
        <v/>
      </c>
      <c r="H76" s="124">
        <f>IF(ISERROR(VLOOKUP($A76,NonEConsump,H$73,FALSE)/VLOOKUP($A76,IndCons,H$73,FALSE)),0,VLOOKUP($A76,NonEConsump,H$73,FALSE)/VLOOKUP($A76,IndCons,H$73,FALSE))</f>
        <v/>
      </c>
      <c r="I76" s="124">
        <f>IF(ISERROR(VLOOKUP($A76,NonEConsump,I$73,FALSE)/VLOOKUP($A76,IndCons,I$73,FALSE)),0,VLOOKUP($A76,NonEConsump,I$73,FALSE)/VLOOKUP($A76,IndCons,I$73,FALSE))</f>
        <v/>
      </c>
      <c r="J76" s="124">
        <f>IF(ISERROR(VLOOKUP($A76,NonEConsump,J$73,FALSE)/VLOOKUP($A76,IndCons,J$73,FALSE)),0,VLOOKUP($A76,NonEConsump,J$73,FALSE)/VLOOKUP($A76,IndCons,J$73,FALSE))</f>
        <v/>
      </c>
      <c r="K76" s="124">
        <f>IF(ISERROR(VLOOKUP($A76,NonEConsump,K$73,FALSE)/VLOOKUP($A76,IndCons,K$73,FALSE)),0,VLOOKUP($A76,NonEConsump,K$73,FALSE)/VLOOKUP($A76,IndCons,K$73,FALSE))</f>
        <v/>
      </c>
      <c r="L76" s="124">
        <f>IF(ISERROR(VLOOKUP($A76,NonEConsump,L$73,FALSE)/VLOOKUP($A76,IndCons,L$73,FALSE)),0,VLOOKUP($A76,NonEConsump,L$73,FALSE)/VLOOKUP($A76,IndCons,L$73,FALSE))</f>
        <v/>
      </c>
      <c r="M76" s="124">
        <f>IF(ISERROR(VLOOKUP($A76,NonEConsump,M$73,FALSE)/VLOOKUP($A76,IndCons,M$73,FALSE)),0,VLOOKUP($A76,NonEConsump,M$73,FALSE)/VLOOKUP($A76,IndCons,M$73,FALSE))</f>
        <v/>
      </c>
      <c r="N76" s="124">
        <f>IF(ISERROR(VLOOKUP($A76,NonEConsump,N$73,FALSE)/VLOOKUP($A76,IndCons,N$73,FALSE)),0,VLOOKUP($A76,NonEConsump,N$73,FALSE)/VLOOKUP($A76,IndCons,N$73,FALSE))</f>
        <v/>
      </c>
      <c r="O76" s="124">
        <f>IF(ISERROR(VLOOKUP($A76,NonEConsump,O$73,FALSE)/VLOOKUP($A76,IndCons,O$73,FALSE)),0,VLOOKUP($A76,NonEConsump,O$73,FALSE)/VLOOKUP($A76,IndCons,O$73,FALSE))</f>
        <v/>
      </c>
      <c r="P76" s="124">
        <f>IF(ISERROR(VLOOKUP($A76,NonEConsump,P$73,FALSE)/VLOOKUP($A76,IndCons,P$73,FALSE)),0,VLOOKUP($A76,NonEConsump,P$73,FALSE)/VLOOKUP($A76,IndCons,P$73,FALSE))</f>
        <v/>
      </c>
      <c r="Q76" s="124">
        <f>IF(ISERROR(VLOOKUP($A76,NonEConsump,Q$73,FALSE)/VLOOKUP($A76,IndCons,Q$73,FALSE)),0,VLOOKUP($A76,NonEConsump,Q$73,FALSE)/VLOOKUP($A76,IndCons,Q$73,FALSE))</f>
        <v/>
      </c>
      <c r="R76" s="124">
        <f>IF(ISERROR(VLOOKUP($A76,NonEConsump,R$73,FALSE)/VLOOKUP($A76,IndCons,R$73,FALSE)),0,VLOOKUP($A76,NonEConsump,R$73,FALSE)/VLOOKUP($A76,IndCons,R$73,FALSE))</f>
        <v/>
      </c>
      <c r="S76" s="124">
        <f>IF(ISERROR(VLOOKUP($A76,NonEConsump,S$73,FALSE)/VLOOKUP($A76,IndCons,S$73,FALSE)),0,VLOOKUP($A76,NonEConsump,S$73,FALSE)/VLOOKUP($A76,IndCons,S$73,FALSE))</f>
        <v/>
      </c>
      <c r="T76" s="124">
        <f>IF(ISERROR(VLOOKUP($A76,NonEConsump,T$73,FALSE)/VLOOKUP($A76,IndCons,T$73,FALSE)),0,VLOOKUP($A76,NonEConsump,T$73,FALSE)/VLOOKUP($A76,IndCons,T$73,FALSE))</f>
        <v/>
      </c>
      <c r="U76" s="124">
        <f>IF(ISERROR(VLOOKUP($A76,NonEConsump,U$73,FALSE)/VLOOKUP($A76,IndCons,U$73,FALSE)),0,VLOOKUP($A76,NonEConsump,U$73,FALSE)/VLOOKUP($A76,IndCons,U$73,FALSE))</f>
        <v/>
      </c>
      <c r="V76" s="124">
        <f>IF(ISERROR(VLOOKUP($A76,NonEConsump,V$73,FALSE)/VLOOKUP($A76,IndCons,V$73,FALSE)),0,VLOOKUP($A76,NonEConsump,V$73,FALSE)/VLOOKUP($A76,IndCons,V$73,FALSE))</f>
        <v/>
      </c>
      <c r="W76" s="124">
        <f>IF(ISERROR(VLOOKUP($A76,NonEConsump,W$73,FALSE)/VLOOKUP($A76,IndCons,W$73,FALSE)),0,VLOOKUP($A76,NonEConsump,W$73,FALSE)/VLOOKUP($A76,IndCons,W$73,FALSE))</f>
        <v/>
      </c>
      <c r="X76" s="124">
        <f>IF(ISERROR(VLOOKUP($A76,NonEConsump,X$73,FALSE)/VLOOKUP($A76,IndCons,X$73,FALSE)),0,VLOOKUP($A76,NonEConsump,X$73,FALSE)/VLOOKUP($A76,IndCons,X$73,FALSE))</f>
        <v/>
      </c>
      <c r="Y76" s="124">
        <f>IF(ISERROR(VLOOKUP($A76,NonEConsump,Y$73,FALSE)/VLOOKUP($A76,IndCons,Y$73,FALSE)),0,VLOOKUP($A76,NonEConsump,Y$73,FALSE)/VLOOKUP($A76,IndCons,Y$73,FALSE))</f>
        <v/>
      </c>
      <c r="Z76" s="124">
        <f>IF(ISERROR(VLOOKUP($A76,NonEConsump,Z$73,FALSE)/VLOOKUP($A76,IndCons,Z$73,FALSE)),0,VLOOKUP($A76,NonEConsump,Z$73,FALSE)/VLOOKUP($A76,IndCons,Z$73,FALSE))</f>
        <v/>
      </c>
      <c r="AA76" s="124">
        <f>IF(ISERROR(VLOOKUP($A76,NonEConsump,AA$73,FALSE)/VLOOKUP($A76,IndCons,AA$73,FALSE)),0,VLOOKUP($A76,NonEConsump,AA$73,FALSE)/VLOOKUP($A76,IndCons,AA$73,FALSE))</f>
        <v/>
      </c>
      <c r="AB76" s="124">
        <f>IF(ISERROR(VLOOKUP($A76,NonEConsump,AB$73,FALSE)/VLOOKUP($A76,IndCons,AB$73,FALSE)),0,VLOOKUP($A76,NonEConsump,AB$73,FALSE)/VLOOKUP($A76,IndCons,AB$73,FALSE))</f>
        <v/>
      </c>
      <c r="AC76" s="124">
        <f>IF(ISERROR(VLOOKUP($A76,NonEConsump,AC$73,FALSE)/VLOOKUP($A76,IndCons,AC$73,FALSE)),0,VLOOKUP($A76,NonEConsump,AC$73,FALSE)/VLOOKUP($A76,IndCons,AC$73,FALSE))</f>
        <v/>
      </c>
      <c r="AD76" s="124">
        <f>IF(ISERROR(VLOOKUP($A76,NonEConsump,AD$73,FALSE)/VLOOKUP($A76,IndCons,AD$73,FALSE)),0,VLOOKUP($A76,NonEConsump,AD$73,FALSE)/VLOOKUP($A76,IndCons,AD$73,FALSE))</f>
        <v/>
      </c>
      <c r="AE76" s="124" t="n"/>
      <c r="AF76" s="125" t="n"/>
    </row>
    <row r="77">
      <c r="A77" s="113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24" t="n"/>
      <c r="AF77" s="125" t="n"/>
    </row>
    <row r="78">
      <c r="A78" s="113" t="inlineStr">
        <is>
          <t>Natural Gas</t>
        </is>
      </c>
      <c r="B78" s="124">
        <f>IF(ISERROR(VLOOKUP($A78,NonEConsump,B$73,FALSE)/VLOOKUP($A78,IndCons,B$73,FALSE)),0,VLOOKUP($A78,NonEConsump,B$73,FALSE)/VLOOKUP($A78,IndCons,B$73,FALSE))</f>
        <v/>
      </c>
      <c r="C78" s="124">
        <f>IF(ISERROR(VLOOKUP($A78,NonEConsump,C$73,FALSE)/VLOOKUP($A78,IndCons,C$73,FALSE)),0,VLOOKUP($A78,NonEConsump,C$73,FALSE)/VLOOKUP($A78,IndCons,C$73,FALSE))</f>
        <v/>
      </c>
      <c r="D78" s="124">
        <f>IF(ISERROR(VLOOKUP($A78,NonEConsump,D$73,FALSE)/VLOOKUP($A78,IndCons,D$73,FALSE)),0,VLOOKUP($A78,NonEConsump,D$73,FALSE)/VLOOKUP($A78,IndCons,D$73,FALSE))</f>
        <v/>
      </c>
      <c r="E78" s="124">
        <f>IF(ISERROR(VLOOKUP($A78,NonEConsump,E$73,FALSE)/VLOOKUP($A78,IndCons,E$73,FALSE)),0,VLOOKUP($A78,NonEConsump,E$73,FALSE)/VLOOKUP($A78,IndCons,E$73,FALSE))</f>
        <v/>
      </c>
      <c r="F78" s="124">
        <f>IF(ISERROR(VLOOKUP($A78,NonEConsump,F$73,FALSE)/VLOOKUP($A78,IndCons,F$73,FALSE)),0,VLOOKUP($A78,NonEConsump,F$73,FALSE)/VLOOKUP($A78,IndCons,F$73,FALSE))</f>
        <v/>
      </c>
      <c r="G78" s="124">
        <f>IF(ISERROR(VLOOKUP($A78,NonEConsump,G$73,FALSE)/VLOOKUP($A78,IndCons,G$73,FALSE)),0,VLOOKUP($A78,NonEConsump,G$73,FALSE)/VLOOKUP($A78,IndCons,G$73,FALSE))</f>
        <v/>
      </c>
      <c r="H78" s="124">
        <f>IF(ISERROR(VLOOKUP($A78,NonEConsump,H$73,FALSE)/VLOOKUP($A78,IndCons,H$73,FALSE)),0,VLOOKUP($A78,NonEConsump,H$73,FALSE)/VLOOKUP($A78,IndCons,H$73,FALSE))</f>
        <v/>
      </c>
      <c r="I78" s="124">
        <f>IF(ISERROR(VLOOKUP($A78,NonEConsump,I$73,FALSE)/VLOOKUP($A78,IndCons,I$73,FALSE)),0,VLOOKUP($A78,NonEConsump,I$73,FALSE)/VLOOKUP($A78,IndCons,I$73,FALSE))</f>
        <v/>
      </c>
      <c r="J78" s="124">
        <f>IF(ISERROR(VLOOKUP($A78,NonEConsump,J$73,FALSE)/VLOOKUP($A78,IndCons,J$73,FALSE)),0,VLOOKUP($A78,NonEConsump,J$73,FALSE)/VLOOKUP($A78,IndCons,J$73,FALSE))</f>
        <v/>
      </c>
      <c r="K78" s="124">
        <f>IF(ISERROR(VLOOKUP($A78,NonEConsump,K$73,FALSE)/VLOOKUP($A78,IndCons,K$73,FALSE)),0,VLOOKUP($A78,NonEConsump,K$73,FALSE)/VLOOKUP($A78,IndCons,K$73,FALSE))</f>
        <v/>
      </c>
      <c r="L78" s="124">
        <f>IF(ISERROR(VLOOKUP($A78,NonEConsump,L$73,FALSE)/VLOOKUP($A78,IndCons,L$73,FALSE)),0,VLOOKUP($A78,NonEConsump,L$73,FALSE)/VLOOKUP($A78,IndCons,L$73,FALSE))</f>
        <v/>
      </c>
      <c r="M78" s="124">
        <f>IF(ISERROR(VLOOKUP($A78,NonEConsump,M$73,FALSE)/VLOOKUP($A78,IndCons,M$73,FALSE)),0,VLOOKUP($A78,NonEConsump,M$73,FALSE)/VLOOKUP($A78,IndCons,M$73,FALSE))</f>
        <v/>
      </c>
      <c r="N78" s="124">
        <f>IF(ISERROR(VLOOKUP($A78,NonEConsump,N$73,FALSE)/VLOOKUP($A78,IndCons,N$73,FALSE)),0,VLOOKUP($A78,NonEConsump,N$73,FALSE)/VLOOKUP($A78,IndCons,N$73,FALSE))</f>
        <v/>
      </c>
      <c r="O78" s="124">
        <f>IF(ISERROR(VLOOKUP($A78,NonEConsump,O$73,FALSE)/VLOOKUP($A78,IndCons,O$73,FALSE)),0,VLOOKUP($A78,NonEConsump,O$73,FALSE)/VLOOKUP($A78,IndCons,O$73,FALSE))</f>
        <v/>
      </c>
      <c r="P78" s="124">
        <f>IF(ISERROR(VLOOKUP($A78,NonEConsump,P$73,FALSE)/VLOOKUP($A78,IndCons,P$73,FALSE)),0,VLOOKUP($A78,NonEConsump,P$73,FALSE)/VLOOKUP($A78,IndCons,P$73,FALSE))</f>
        <v/>
      </c>
      <c r="Q78" s="124">
        <f>IF(ISERROR(VLOOKUP($A78,NonEConsump,Q$73,FALSE)/VLOOKUP($A78,IndCons,Q$73,FALSE)),0,VLOOKUP($A78,NonEConsump,Q$73,FALSE)/VLOOKUP($A78,IndCons,Q$73,FALSE))</f>
        <v/>
      </c>
      <c r="R78" s="124">
        <f>IF(ISERROR(VLOOKUP($A78,NonEConsump,R$73,FALSE)/VLOOKUP($A78,IndCons,R$73,FALSE)),0,VLOOKUP($A78,NonEConsump,R$73,FALSE)/VLOOKUP($A78,IndCons,R$73,FALSE))</f>
        <v/>
      </c>
      <c r="S78" s="124">
        <f>IF(ISERROR(VLOOKUP($A78,NonEConsump,S$73,FALSE)/VLOOKUP($A78,IndCons,S$73,FALSE)),0,VLOOKUP($A78,NonEConsump,S$73,FALSE)/VLOOKUP($A78,IndCons,S$73,FALSE))</f>
        <v/>
      </c>
      <c r="T78" s="124">
        <f>IF(ISERROR(VLOOKUP($A78,NonEConsump,T$73,FALSE)/VLOOKUP($A78,IndCons,T$73,FALSE)),0,VLOOKUP($A78,NonEConsump,T$73,FALSE)/VLOOKUP($A78,IndCons,T$73,FALSE))</f>
        <v/>
      </c>
      <c r="U78" s="124">
        <f>IF(ISERROR(VLOOKUP($A78,NonEConsump,U$73,FALSE)/VLOOKUP($A78,IndCons,U$73,FALSE)),0,VLOOKUP($A78,NonEConsump,U$73,FALSE)/VLOOKUP($A78,IndCons,U$73,FALSE))</f>
        <v/>
      </c>
      <c r="V78" s="124">
        <f>IF(ISERROR(VLOOKUP($A78,NonEConsump,V$73,FALSE)/VLOOKUP($A78,IndCons,V$73,FALSE)),0,VLOOKUP($A78,NonEConsump,V$73,FALSE)/VLOOKUP($A78,IndCons,V$73,FALSE))</f>
        <v/>
      </c>
      <c r="W78" s="124">
        <f>IF(ISERROR(VLOOKUP($A78,NonEConsump,W$73,FALSE)/VLOOKUP($A78,IndCons,W$73,FALSE)),0,VLOOKUP($A78,NonEConsump,W$73,FALSE)/VLOOKUP($A78,IndCons,W$73,FALSE))</f>
        <v/>
      </c>
      <c r="X78" s="124">
        <f>IF(ISERROR(VLOOKUP($A78,NonEConsump,X$73,FALSE)/VLOOKUP($A78,IndCons,X$73,FALSE)),0,VLOOKUP($A78,NonEConsump,X$73,FALSE)/VLOOKUP($A78,IndCons,X$73,FALSE))</f>
        <v/>
      </c>
      <c r="Y78" s="124">
        <f>IF(ISERROR(VLOOKUP($A78,NonEConsump,Y$73,FALSE)/VLOOKUP($A78,IndCons,Y$73,FALSE)),0,VLOOKUP($A78,NonEConsump,Y$73,FALSE)/VLOOKUP($A78,IndCons,Y$73,FALSE))</f>
        <v/>
      </c>
      <c r="Z78" s="124">
        <f>IF(ISERROR(VLOOKUP($A78,NonEConsump,Z$73,FALSE)/VLOOKUP($A78,IndCons,Z$73,FALSE)),0,VLOOKUP($A78,NonEConsump,Z$73,FALSE)/VLOOKUP($A78,IndCons,Z$73,FALSE))</f>
        <v/>
      </c>
      <c r="AA78" s="124">
        <f>IF(ISERROR(VLOOKUP($A78,NonEConsump,AA$73,FALSE)/VLOOKUP($A78,IndCons,AA$73,FALSE)),0,VLOOKUP($A78,NonEConsump,AA$73,FALSE)/VLOOKUP($A78,IndCons,AA$73,FALSE))</f>
        <v/>
      </c>
      <c r="AB78" s="124">
        <f>IF(ISERROR(VLOOKUP($A78,NonEConsump,AB$73,FALSE)/VLOOKUP($A78,IndCons,AB$73,FALSE)),0,VLOOKUP($A78,NonEConsump,AB$73,FALSE)/VLOOKUP($A78,IndCons,AB$73,FALSE))</f>
        <v/>
      </c>
      <c r="AC78" s="124">
        <f>IF(ISERROR(VLOOKUP($A78,NonEConsump,AC$73,FALSE)/VLOOKUP($A78,IndCons,AC$73,FALSE)),0,VLOOKUP($A78,NonEConsump,AC$73,FALSE)/VLOOKUP($A78,IndCons,AC$73,FALSE))</f>
        <v/>
      </c>
      <c r="AD78" s="124">
        <f>IF(ISERROR(VLOOKUP($A78,NonEConsump,AD$73,FALSE)/VLOOKUP($A78,IndCons,AD$73,FALSE)),0,VLOOKUP($A78,NonEConsump,AD$73,FALSE)/VLOOKUP($A78,IndCons,AD$73,FALSE))</f>
        <v/>
      </c>
      <c r="AE78" s="124" t="n"/>
      <c r="AF78" s="125" t="n"/>
    </row>
    <row r="79">
      <c r="A79" s="113" t="inlineStr">
        <is>
          <t>Asphalt and Road Oil</t>
        </is>
      </c>
      <c r="B79" s="124">
        <f>IF(ISERROR(VLOOKUP($A79,NonEConsump,B$73,FALSE)/VLOOKUP($A79,IndCons,B$73,FALSE)),0,VLOOKUP($A79,NonEConsump,B$73,FALSE)/VLOOKUP($A79,IndCons,B$73,FALSE))</f>
        <v/>
      </c>
      <c r="C79" s="124">
        <f>IF(ISERROR(VLOOKUP($A79,NonEConsump,C$73,FALSE)/VLOOKUP($A79,IndCons,C$73,FALSE)),0,VLOOKUP($A79,NonEConsump,C$73,FALSE)/VLOOKUP($A79,IndCons,C$73,FALSE))</f>
        <v/>
      </c>
      <c r="D79" s="124">
        <f>IF(ISERROR(VLOOKUP($A79,NonEConsump,D$73,FALSE)/VLOOKUP($A79,IndCons,D$73,FALSE)),0,VLOOKUP($A79,NonEConsump,D$73,FALSE)/VLOOKUP($A79,IndCons,D$73,FALSE))</f>
        <v/>
      </c>
      <c r="E79" s="124">
        <f>IF(ISERROR(VLOOKUP($A79,NonEConsump,E$73,FALSE)/VLOOKUP($A79,IndCons,E$73,FALSE)),0,VLOOKUP($A79,NonEConsump,E$73,FALSE)/VLOOKUP($A79,IndCons,E$73,FALSE))</f>
        <v/>
      </c>
      <c r="F79" s="124">
        <f>IF(ISERROR(VLOOKUP($A79,NonEConsump,F$73,FALSE)/VLOOKUP($A79,IndCons,F$73,FALSE)),0,VLOOKUP($A79,NonEConsump,F$73,FALSE)/VLOOKUP($A79,IndCons,F$73,FALSE))</f>
        <v/>
      </c>
      <c r="G79" s="124">
        <f>IF(ISERROR(VLOOKUP($A79,NonEConsump,G$73,FALSE)/VLOOKUP($A79,IndCons,G$73,FALSE)),0,VLOOKUP($A79,NonEConsump,G$73,FALSE)/VLOOKUP($A79,IndCons,G$73,FALSE))</f>
        <v/>
      </c>
      <c r="H79" s="124">
        <f>IF(ISERROR(VLOOKUP($A79,NonEConsump,H$73,FALSE)/VLOOKUP($A79,IndCons,H$73,FALSE)),0,VLOOKUP($A79,NonEConsump,H$73,FALSE)/VLOOKUP($A79,IndCons,H$73,FALSE))</f>
        <v/>
      </c>
      <c r="I79" s="124">
        <f>IF(ISERROR(VLOOKUP($A79,NonEConsump,I$73,FALSE)/VLOOKUP($A79,IndCons,I$73,FALSE)),0,VLOOKUP($A79,NonEConsump,I$73,FALSE)/VLOOKUP($A79,IndCons,I$73,FALSE))</f>
        <v/>
      </c>
      <c r="J79" s="124">
        <f>IF(ISERROR(VLOOKUP($A79,NonEConsump,J$73,FALSE)/VLOOKUP($A79,IndCons,J$73,FALSE)),0,VLOOKUP($A79,NonEConsump,J$73,FALSE)/VLOOKUP($A79,IndCons,J$73,FALSE))</f>
        <v/>
      </c>
      <c r="K79" s="124">
        <f>IF(ISERROR(VLOOKUP($A79,NonEConsump,K$73,FALSE)/VLOOKUP($A79,IndCons,K$73,FALSE)),0,VLOOKUP($A79,NonEConsump,K$73,FALSE)/VLOOKUP($A79,IndCons,K$73,FALSE))</f>
        <v/>
      </c>
      <c r="L79" s="124">
        <f>IF(ISERROR(VLOOKUP($A79,NonEConsump,L$73,FALSE)/VLOOKUP($A79,IndCons,L$73,FALSE)),0,VLOOKUP($A79,NonEConsump,L$73,FALSE)/VLOOKUP($A79,IndCons,L$73,FALSE))</f>
        <v/>
      </c>
      <c r="M79" s="124">
        <f>IF(ISERROR(VLOOKUP($A79,NonEConsump,M$73,FALSE)/VLOOKUP($A79,IndCons,M$73,FALSE)),0,VLOOKUP($A79,NonEConsump,M$73,FALSE)/VLOOKUP($A79,IndCons,M$73,FALSE))</f>
        <v/>
      </c>
      <c r="N79" s="124">
        <f>IF(ISERROR(VLOOKUP($A79,NonEConsump,N$73,FALSE)/VLOOKUP($A79,IndCons,N$73,FALSE)),0,VLOOKUP($A79,NonEConsump,N$73,FALSE)/VLOOKUP($A79,IndCons,N$73,FALSE))</f>
        <v/>
      </c>
      <c r="O79" s="124">
        <f>IF(ISERROR(VLOOKUP($A79,NonEConsump,O$73,FALSE)/VLOOKUP($A79,IndCons,O$73,FALSE)),0,VLOOKUP($A79,NonEConsump,O$73,FALSE)/VLOOKUP($A79,IndCons,O$73,FALSE))</f>
        <v/>
      </c>
      <c r="P79" s="124">
        <f>IF(ISERROR(VLOOKUP($A79,NonEConsump,P$73,FALSE)/VLOOKUP($A79,IndCons,P$73,FALSE)),0,VLOOKUP($A79,NonEConsump,P$73,FALSE)/VLOOKUP($A79,IndCons,P$73,FALSE))</f>
        <v/>
      </c>
      <c r="Q79" s="124">
        <f>IF(ISERROR(VLOOKUP($A79,NonEConsump,Q$73,FALSE)/VLOOKUP($A79,IndCons,Q$73,FALSE)),0,VLOOKUP($A79,NonEConsump,Q$73,FALSE)/VLOOKUP($A79,IndCons,Q$73,FALSE))</f>
        <v/>
      </c>
      <c r="R79" s="124">
        <f>IF(ISERROR(VLOOKUP($A79,NonEConsump,R$73,FALSE)/VLOOKUP($A79,IndCons,R$73,FALSE)),0,VLOOKUP($A79,NonEConsump,R$73,FALSE)/VLOOKUP($A79,IndCons,R$73,FALSE))</f>
        <v/>
      </c>
      <c r="S79" s="124">
        <f>IF(ISERROR(VLOOKUP($A79,NonEConsump,S$73,FALSE)/VLOOKUP($A79,IndCons,S$73,FALSE)),0,VLOOKUP($A79,NonEConsump,S$73,FALSE)/VLOOKUP($A79,IndCons,S$73,FALSE))</f>
        <v/>
      </c>
      <c r="T79" s="124">
        <f>IF(ISERROR(VLOOKUP($A79,NonEConsump,T$73,FALSE)/VLOOKUP($A79,IndCons,T$73,FALSE)),0,VLOOKUP($A79,NonEConsump,T$73,FALSE)/VLOOKUP($A79,IndCons,T$73,FALSE))</f>
        <v/>
      </c>
      <c r="U79" s="124">
        <f>IF(ISERROR(VLOOKUP($A79,NonEConsump,U$73,FALSE)/VLOOKUP($A79,IndCons,U$73,FALSE)),0,VLOOKUP($A79,NonEConsump,U$73,FALSE)/VLOOKUP($A79,IndCons,U$73,FALSE))</f>
        <v/>
      </c>
      <c r="V79" s="124">
        <f>IF(ISERROR(VLOOKUP($A79,NonEConsump,V$73,FALSE)/VLOOKUP($A79,IndCons,V$73,FALSE)),0,VLOOKUP($A79,NonEConsump,V$73,FALSE)/VLOOKUP($A79,IndCons,V$73,FALSE))</f>
        <v/>
      </c>
      <c r="W79" s="124">
        <f>IF(ISERROR(VLOOKUP($A79,NonEConsump,W$73,FALSE)/VLOOKUP($A79,IndCons,W$73,FALSE)),0,VLOOKUP($A79,NonEConsump,W$73,FALSE)/VLOOKUP($A79,IndCons,W$73,FALSE))</f>
        <v/>
      </c>
      <c r="X79" s="124">
        <f>IF(ISERROR(VLOOKUP($A79,NonEConsump,X$73,FALSE)/VLOOKUP($A79,IndCons,X$73,FALSE)),0,VLOOKUP($A79,NonEConsump,X$73,FALSE)/VLOOKUP($A79,IndCons,X$73,FALSE))</f>
        <v/>
      </c>
      <c r="Y79" s="124">
        <f>IF(ISERROR(VLOOKUP($A79,NonEConsump,Y$73,FALSE)/VLOOKUP($A79,IndCons,Y$73,FALSE)),0,VLOOKUP($A79,NonEConsump,Y$73,FALSE)/VLOOKUP($A79,IndCons,Y$73,FALSE))</f>
        <v/>
      </c>
      <c r="Z79" s="124">
        <f>IF(ISERROR(VLOOKUP($A79,NonEConsump,Z$73,FALSE)/VLOOKUP($A79,IndCons,Z$73,FALSE)),0,VLOOKUP($A79,NonEConsump,Z$73,FALSE)/VLOOKUP($A79,IndCons,Z$73,FALSE))</f>
        <v/>
      </c>
      <c r="AA79" s="124">
        <f>IF(ISERROR(VLOOKUP($A79,NonEConsump,AA$73,FALSE)/VLOOKUP($A79,IndCons,AA$73,FALSE)),0,VLOOKUP($A79,NonEConsump,AA$73,FALSE)/VLOOKUP($A79,IndCons,AA$73,FALSE))</f>
        <v/>
      </c>
      <c r="AB79" s="124">
        <f>IF(ISERROR(VLOOKUP($A79,NonEConsump,AB$73,FALSE)/VLOOKUP($A79,IndCons,AB$73,FALSE)),0,VLOOKUP($A79,NonEConsump,AB$73,FALSE)/VLOOKUP($A79,IndCons,AB$73,FALSE))</f>
        <v/>
      </c>
      <c r="AC79" s="124">
        <f>IF(ISERROR(VLOOKUP($A79,NonEConsump,AC$73,FALSE)/VLOOKUP($A79,IndCons,AC$73,FALSE)),0,VLOOKUP($A79,NonEConsump,AC$73,FALSE)/VLOOKUP($A79,IndCons,AC$73,FALSE))</f>
        <v/>
      </c>
      <c r="AD79" s="124">
        <f>IF(ISERROR(VLOOKUP($A79,NonEConsump,AD$73,FALSE)/VLOOKUP($A79,IndCons,AD$73,FALSE)),0,VLOOKUP($A79,NonEConsump,AD$73,FALSE)/VLOOKUP($A79,IndCons,AD$73,FALSE))</f>
        <v/>
      </c>
      <c r="AE79" s="124" t="n"/>
      <c r="AF79" s="125" t="n"/>
    </row>
    <row r="80">
      <c r="A80" s="146" t="inlineStr">
        <is>
          <t>LPG</t>
        </is>
      </c>
      <c r="B80" s="147">
        <f>IF(ISERROR(VLOOKUP($A80,NonEConsump,B$73,FALSE)/VLOOKUP($A80,IndCons,B$73,FALSE)),0,VLOOKUP($A80,NonEConsump,B$73,FALSE)/VLOOKUP($A80,IndCons,B$73,FALSE))</f>
        <v/>
      </c>
      <c r="C80" s="147">
        <f>IF(ISERROR(VLOOKUP($A80,NonEConsump,C$73,FALSE)/VLOOKUP($A80,IndCons,C$73,FALSE)),0,VLOOKUP($A80,NonEConsump,C$73,FALSE)/VLOOKUP($A80,IndCons,C$73,FALSE))</f>
        <v/>
      </c>
      <c r="D80" s="147">
        <f>IF(ISERROR(VLOOKUP($A80,NonEConsump,D$73,FALSE)/VLOOKUP($A80,IndCons,D$73,FALSE)),0,VLOOKUP($A80,NonEConsump,D$73,FALSE)/VLOOKUP($A80,IndCons,D$73,FALSE))</f>
        <v/>
      </c>
      <c r="E80" s="147">
        <f>IF(ISERROR(VLOOKUP($A80,NonEConsump,E$73,FALSE)/VLOOKUP($A80,IndCons,E$73,FALSE)),0,VLOOKUP($A80,NonEConsump,E$73,FALSE)/VLOOKUP($A80,IndCons,E$73,FALSE))</f>
        <v/>
      </c>
      <c r="F80" s="147">
        <f>IF(ISERROR(VLOOKUP($A80,NonEConsump,F$73,FALSE)/VLOOKUP($A80,IndCons,F$73,FALSE)),0,VLOOKUP($A80,NonEConsump,F$73,FALSE)/VLOOKUP($A80,IndCons,F$73,FALSE))</f>
        <v/>
      </c>
      <c r="G80" s="147">
        <f>IF(ISERROR(VLOOKUP($A80,NonEConsump,G$73,FALSE)/VLOOKUP($A80,IndCons,G$73,FALSE)),0,VLOOKUP($A80,NonEConsump,G$73,FALSE)/VLOOKUP($A80,IndCons,G$73,FALSE))</f>
        <v/>
      </c>
      <c r="H80" s="147">
        <f>IF(ISERROR(VLOOKUP($A80,NonEConsump,H$73,FALSE)/VLOOKUP($A80,IndCons,H$73,FALSE)),0,VLOOKUP($A80,NonEConsump,H$73,FALSE)/VLOOKUP($A80,IndCons,H$73,FALSE))</f>
        <v/>
      </c>
      <c r="I80" s="147">
        <f>IF(ISERROR(VLOOKUP($A80,NonEConsump,I$73,FALSE)/VLOOKUP($A80,IndCons,I$73,FALSE)),0,VLOOKUP($A80,NonEConsump,I$73,FALSE)/VLOOKUP($A80,IndCons,I$73,FALSE))</f>
        <v/>
      </c>
      <c r="J80" s="147">
        <f>IF(ISERROR(VLOOKUP($A80,NonEConsump,J$73,FALSE)/VLOOKUP($A80,IndCons,J$73,FALSE)),0,VLOOKUP($A80,NonEConsump,J$73,FALSE)/VLOOKUP($A80,IndCons,J$73,FALSE))</f>
        <v/>
      </c>
      <c r="K80" s="147">
        <f>IF(ISERROR(VLOOKUP($A80,NonEConsump,K$73,FALSE)/VLOOKUP($A80,IndCons,K$73,FALSE)),0,VLOOKUP($A80,NonEConsump,K$73,FALSE)/VLOOKUP($A80,IndCons,K$73,FALSE))</f>
        <v/>
      </c>
      <c r="L80" s="147">
        <f>IF(ISERROR(VLOOKUP($A80,NonEConsump,L$73,FALSE)/VLOOKUP($A80,IndCons,L$73,FALSE)),0,VLOOKUP($A80,NonEConsump,L$73,FALSE)/VLOOKUP($A80,IndCons,L$73,FALSE))</f>
        <v/>
      </c>
      <c r="M80" s="147">
        <f>IF(ISERROR(VLOOKUP($A80,NonEConsump,M$73,FALSE)/VLOOKUP($A80,IndCons,M$73,FALSE)),0,VLOOKUP($A80,NonEConsump,M$73,FALSE)/VLOOKUP($A80,IndCons,M$73,FALSE))</f>
        <v/>
      </c>
      <c r="N80" s="147">
        <f>IF(ISERROR(VLOOKUP($A80,NonEConsump,N$73,FALSE)/VLOOKUP($A80,IndCons,N$73,FALSE)),0,VLOOKUP($A80,NonEConsump,N$73,FALSE)/VLOOKUP($A80,IndCons,N$73,FALSE))</f>
        <v/>
      </c>
      <c r="O80" s="147">
        <f>IF(ISERROR(VLOOKUP($A80,NonEConsump,O$73,FALSE)/VLOOKUP($A80,IndCons,O$73,FALSE)),0,VLOOKUP($A80,NonEConsump,O$73,FALSE)/VLOOKUP($A80,IndCons,O$73,FALSE))</f>
        <v/>
      </c>
      <c r="P80" s="147">
        <f>IF(ISERROR(VLOOKUP($A80,NonEConsump,P$73,FALSE)/VLOOKUP($A80,IndCons,P$73,FALSE)),0,VLOOKUP($A80,NonEConsump,P$73,FALSE)/VLOOKUP($A80,IndCons,P$73,FALSE))</f>
        <v/>
      </c>
      <c r="Q80" s="147">
        <f>IF(ISERROR(VLOOKUP($A80,NonEConsump,Q$73,FALSE)/VLOOKUP($A80,IndCons,Q$73,FALSE)),0,VLOOKUP($A80,NonEConsump,Q$73,FALSE)/VLOOKUP($A80,IndCons,Q$73,FALSE))</f>
        <v/>
      </c>
      <c r="R80" s="147">
        <f>IF(ISERROR(VLOOKUP($A80,NonEConsump,R$73,FALSE)/VLOOKUP($A80,IndCons,R$73,FALSE)),0,VLOOKUP($A80,NonEConsump,R$73,FALSE)/VLOOKUP($A80,IndCons,R$73,FALSE))</f>
        <v/>
      </c>
      <c r="S80" s="147">
        <f>IF(ISERROR(VLOOKUP($A80,NonEConsump,S$73,FALSE)/VLOOKUP($A80,IndCons,S$73,FALSE)),0,VLOOKUP($A80,NonEConsump,S$73,FALSE)/VLOOKUP($A80,IndCons,S$73,FALSE))</f>
        <v/>
      </c>
      <c r="T80" s="147">
        <f>IF(ISERROR(VLOOKUP($A80,NonEConsump,T$73,FALSE)/VLOOKUP($A80,IndCons,T$73,FALSE)),0,VLOOKUP($A80,NonEConsump,T$73,FALSE)/VLOOKUP($A80,IndCons,T$73,FALSE))</f>
        <v/>
      </c>
      <c r="U80" s="147">
        <f>IF(ISERROR(VLOOKUP($A80,NonEConsump,U$73,FALSE)/VLOOKUP($A80,IndCons,U$73,FALSE)),0,VLOOKUP($A80,NonEConsump,U$73,FALSE)/VLOOKUP($A80,IndCons,U$73,FALSE))</f>
        <v/>
      </c>
      <c r="V80" s="147">
        <f>IF(ISERROR(VLOOKUP($A80,NonEConsump,V$73,FALSE)/VLOOKUP($A80,IndCons,V$73,FALSE)),0,VLOOKUP($A80,NonEConsump,V$73,FALSE)/VLOOKUP($A80,IndCons,V$73,FALSE))</f>
        <v/>
      </c>
      <c r="W80" s="147">
        <f>IF(ISERROR(VLOOKUP($A80,NonEConsump,W$73,FALSE)/VLOOKUP($A80,IndCons,W$73,FALSE)),0,VLOOKUP($A80,NonEConsump,W$73,FALSE)/VLOOKUP($A80,IndCons,W$73,FALSE))</f>
        <v/>
      </c>
      <c r="X80" s="147">
        <f>IF(ISERROR(VLOOKUP($A80,NonEConsump,X$73,FALSE)/VLOOKUP($A80,IndCons,X$73,FALSE)),0,VLOOKUP($A80,NonEConsump,X$73,FALSE)/VLOOKUP($A80,IndCons,X$73,FALSE))</f>
        <v/>
      </c>
      <c r="Y80" s="147">
        <f>IF(ISERROR(VLOOKUP($A80,NonEConsump,Y$73,FALSE)/VLOOKUP($A80,IndCons,Y$73,FALSE)),0,VLOOKUP($A80,NonEConsump,Y$73,FALSE)/VLOOKUP($A80,IndCons,Y$73,FALSE))</f>
        <v/>
      </c>
      <c r="Z80" s="147">
        <f>IF(ISERROR(VLOOKUP($A80,NonEConsump,Z$73,FALSE)/VLOOKUP($A80,IndCons,Z$73,FALSE)),0,VLOOKUP($A80,NonEConsump,Z$73,FALSE)/VLOOKUP($A80,IndCons,Z$73,FALSE))</f>
        <v/>
      </c>
      <c r="AA80" s="147">
        <f>IF(ISERROR(VLOOKUP($A80,NonEConsump,AA$73,FALSE)/VLOOKUP($A80,IndCons,AA$73,FALSE)),0,VLOOKUP($A80,NonEConsump,AA$73,FALSE)/VLOOKUP($A80,IndCons,AA$73,FALSE))</f>
        <v/>
      </c>
      <c r="AB80" s="147">
        <f>IF(ISERROR(VLOOKUP($A80,NonEConsump,AB$73,FALSE)/VLOOKUP($A80,IndCons,AB$73,FALSE)),0,VLOOKUP($A80,NonEConsump,AB$73,FALSE)/VLOOKUP($A80,IndCons,AB$73,FALSE))</f>
        <v/>
      </c>
      <c r="AC80" s="147">
        <f>IF(ISERROR(VLOOKUP($A80,NonEConsump,AC$73,FALSE)/VLOOKUP($A80,IndCons,AC$73,FALSE)),0,VLOOKUP($A80,NonEConsump,AC$73,FALSE)/VLOOKUP($A80,IndCons,AC$73,FALSE))</f>
        <v/>
      </c>
      <c r="AD80" s="147">
        <f>IF(ISERROR(VLOOKUP($A80,NonEConsump,AD$73,FALSE)/VLOOKUP($A80,IndCons,AD$73,FALSE)),0,VLOOKUP($A80,NonEConsump,AD$73,FALSE)/VLOOKUP($A80,IndCons,AD$73,FALSE))</f>
        <v/>
      </c>
      <c r="AE80" s="124" t="n"/>
      <c r="AF80" s="125" t="n"/>
    </row>
    <row r="81">
      <c r="A81" s="113" t="inlineStr">
        <is>
          <t>Lubricants</t>
        </is>
      </c>
      <c r="B81" s="124">
        <f>IF(ISERROR(VLOOKUP($A81,NonEConsump,B$73,FALSE)/VLOOKUP($A81,IndCons,B$73,FALSE)),0,VLOOKUP($A81,NonEConsump,B$73,FALSE)/VLOOKUP($A81,IndCons,B$73,FALSE))</f>
        <v/>
      </c>
      <c r="C81" s="124">
        <f>IF(ISERROR(VLOOKUP($A81,NonEConsump,C$73,FALSE)/VLOOKUP($A81,IndCons,C$73,FALSE)),0,VLOOKUP($A81,NonEConsump,C$73,FALSE)/VLOOKUP($A81,IndCons,C$73,FALSE))</f>
        <v/>
      </c>
      <c r="D81" s="124">
        <f>IF(ISERROR(VLOOKUP($A81,NonEConsump,D$73,FALSE)/VLOOKUP($A81,IndCons,D$73,FALSE)),0,VLOOKUP($A81,NonEConsump,D$73,FALSE)/VLOOKUP($A81,IndCons,D$73,FALSE))</f>
        <v/>
      </c>
      <c r="E81" s="124">
        <f>IF(ISERROR(VLOOKUP($A81,NonEConsump,E$73,FALSE)/VLOOKUP($A81,IndCons,E$73,FALSE)),0,VLOOKUP($A81,NonEConsump,E$73,FALSE)/VLOOKUP($A81,IndCons,E$73,FALSE))</f>
        <v/>
      </c>
      <c r="F81" s="124">
        <f>IF(ISERROR(VLOOKUP($A81,NonEConsump,F$73,FALSE)/VLOOKUP($A81,IndCons,F$73,FALSE)),0,VLOOKUP($A81,NonEConsump,F$73,FALSE)/VLOOKUP($A81,IndCons,F$73,FALSE))</f>
        <v/>
      </c>
      <c r="G81" s="124">
        <f>IF(ISERROR(VLOOKUP($A81,NonEConsump,G$73,FALSE)/VLOOKUP($A81,IndCons,G$73,FALSE)),0,VLOOKUP($A81,NonEConsump,G$73,FALSE)/VLOOKUP($A81,IndCons,G$73,FALSE))</f>
        <v/>
      </c>
      <c r="H81" s="124">
        <f>IF(ISERROR(VLOOKUP($A81,NonEConsump,H$73,FALSE)/VLOOKUP($A81,IndCons,H$73,FALSE)),0,VLOOKUP($A81,NonEConsump,H$73,FALSE)/VLOOKUP($A81,IndCons,H$73,FALSE))</f>
        <v/>
      </c>
      <c r="I81" s="124">
        <f>IF(ISERROR(VLOOKUP($A81,NonEConsump,I$73,FALSE)/VLOOKUP($A81,IndCons,I$73,FALSE)),0,VLOOKUP($A81,NonEConsump,I$73,FALSE)/VLOOKUP($A81,IndCons,I$73,FALSE))</f>
        <v/>
      </c>
      <c r="J81" s="124">
        <f>IF(ISERROR(VLOOKUP($A81,NonEConsump,J$73,FALSE)/VLOOKUP($A81,IndCons,J$73,FALSE)),0,VLOOKUP($A81,NonEConsump,J$73,FALSE)/VLOOKUP($A81,IndCons,J$73,FALSE))</f>
        <v/>
      </c>
      <c r="K81" s="124">
        <f>IF(ISERROR(VLOOKUP($A81,NonEConsump,K$73,FALSE)/VLOOKUP($A81,IndCons,K$73,FALSE)),0,VLOOKUP($A81,NonEConsump,K$73,FALSE)/VLOOKUP($A81,IndCons,K$73,FALSE))</f>
        <v/>
      </c>
      <c r="L81" s="124">
        <f>IF(ISERROR(VLOOKUP($A81,NonEConsump,L$73,FALSE)/VLOOKUP($A81,IndCons,L$73,FALSE)),0,VLOOKUP($A81,NonEConsump,L$73,FALSE)/VLOOKUP($A81,IndCons,L$73,FALSE))</f>
        <v/>
      </c>
      <c r="M81" s="124">
        <f>IF(ISERROR(VLOOKUP($A81,NonEConsump,M$73,FALSE)/VLOOKUP($A81,IndCons,M$73,FALSE)),0,VLOOKUP($A81,NonEConsump,M$73,FALSE)/VLOOKUP($A81,IndCons,M$73,FALSE))</f>
        <v/>
      </c>
      <c r="N81" s="124">
        <f>IF(ISERROR(VLOOKUP($A81,NonEConsump,N$73,FALSE)/VLOOKUP($A81,IndCons,N$73,FALSE)),0,VLOOKUP($A81,NonEConsump,N$73,FALSE)/VLOOKUP($A81,IndCons,N$73,FALSE))</f>
        <v/>
      </c>
      <c r="O81" s="124">
        <f>IF(ISERROR(VLOOKUP($A81,NonEConsump,O$73,FALSE)/VLOOKUP($A81,IndCons,O$73,FALSE)),0,VLOOKUP($A81,NonEConsump,O$73,FALSE)/VLOOKUP($A81,IndCons,O$73,FALSE))</f>
        <v/>
      </c>
      <c r="P81" s="124">
        <f>IF(ISERROR(VLOOKUP($A81,NonEConsump,P$73,FALSE)/VLOOKUP($A81,IndCons,P$73,FALSE)),0,VLOOKUP($A81,NonEConsump,P$73,FALSE)/VLOOKUP($A81,IndCons,P$73,FALSE))</f>
        <v/>
      </c>
      <c r="Q81" s="124">
        <f>IF(ISERROR(VLOOKUP($A81,NonEConsump,Q$73,FALSE)/VLOOKUP($A81,IndCons,Q$73,FALSE)),0,VLOOKUP($A81,NonEConsump,Q$73,FALSE)/VLOOKUP($A81,IndCons,Q$73,FALSE))</f>
        <v/>
      </c>
      <c r="R81" s="124">
        <f>IF(ISERROR(VLOOKUP($A81,NonEConsump,R$73,FALSE)/VLOOKUP($A81,IndCons,R$73,FALSE)),0,VLOOKUP($A81,NonEConsump,R$73,FALSE)/VLOOKUP($A81,IndCons,R$73,FALSE))</f>
        <v/>
      </c>
      <c r="S81" s="124">
        <f>IF(ISERROR(VLOOKUP($A81,NonEConsump,S$73,FALSE)/VLOOKUP($A81,IndCons,S$73,FALSE)),0,VLOOKUP($A81,NonEConsump,S$73,FALSE)/VLOOKUP($A81,IndCons,S$73,FALSE))</f>
        <v/>
      </c>
      <c r="T81" s="124">
        <f>IF(ISERROR(VLOOKUP($A81,NonEConsump,T$73,FALSE)/VLOOKUP($A81,IndCons,T$73,FALSE)),0,VLOOKUP($A81,NonEConsump,T$73,FALSE)/VLOOKUP($A81,IndCons,T$73,FALSE))</f>
        <v/>
      </c>
      <c r="U81" s="124">
        <f>IF(ISERROR(VLOOKUP($A81,NonEConsump,U$73,FALSE)/VLOOKUP($A81,IndCons,U$73,FALSE)),0,VLOOKUP($A81,NonEConsump,U$73,FALSE)/VLOOKUP($A81,IndCons,U$73,FALSE))</f>
        <v/>
      </c>
      <c r="V81" s="124">
        <f>IF(ISERROR(VLOOKUP($A81,NonEConsump,V$73,FALSE)/VLOOKUP($A81,IndCons,V$73,FALSE)),0,VLOOKUP($A81,NonEConsump,V$73,FALSE)/VLOOKUP($A81,IndCons,V$73,FALSE))</f>
        <v/>
      </c>
      <c r="W81" s="124">
        <f>IF(ISERROR(VLOOKUP($A81,NonEConsump,W$73,FALSE)/VLOOKUP($A81,IndCons,W$73,FALSE)),0,VLOOKUP($A81,NonEConsump,W$73,FALSE)/VLOOKUP($A81,IndCons,W$73,FALSE))</f>
        <v/>
      </c>
      <c r="X81" s="124">
        <f>IF(ISERROR(VLOOKUP($A81,NonEConsump,X$73,FALSE)/VLOOKUP($A81,IndCons,X$73,FALSE)),0,VLOOKUP($A81,NonEConsump,X$73,FALSE)/VLOOKUP($A81,IndCons,X$73,FALSE))</f>
        <v/>
      </c>
      <c r="Y81" s="124">
        <f>IF(ISERROR(VLOOKUP($A81,NonEConsump,Y$73,FALSE)/VLOOKUP($A81,IndCons,Y$73,FALSE)),0,VLOOKUP($A81,NonEConsump,Y$73,FALSE)/VLOOKUP($A81,IndCons,Y$73,FALSE))</f>
        <v/>
      </c>
      <c r="Z81" s="124">
        <f>IF(ISERROR(VLOOKUP($A81,NonEConsump,Z$73,FALSE)/VLOOKUP($A81,IndCons,Z$73,FALSE)),0,VLOOKUP($A81,NonEConsump,Z$73,FALSE)/VLOOKUP($A81,IndCons,Z$73,FALSE))</f>
        <v/>
      </c>
      <c r="AA81" s="124">
        <f>IF(ISERROR(VLOOKUP($A81,NonEConsump,AA$73,FALSE)/VLOOKUP($A81,IndCons,AA$73,FALSE)),0,VLOOKUP($A81,NonEConsump,AA$73,FALSE)/VLOOKUP($A81,IndCons,AA$73,FALSE))</f>
        <v/>
      </c>
      <c r="AB81" s="124">
        <f>IF(ISERROR(VLOOKUP($A81,NonEConsump,AB$73,FALSE)/VLOOKUP($A81,IndCons,AB$73,FALSE)),0,VLOOKUP($A81,NonEConsump,AB$73,FALSE)/VLOOKUP($A81,IndCons,AB$73,FALSE))</f>
        <v/>
      </c>
      <c r="AC81" s="124">
        <f>IF(ISERROR(VLOOKUP($A81,NonEConsump,AC$73,FALSE)/VLOOKUP($A81,IndCons,AC$73,FALSE)),0,VLOOKUP($A81,NonEConsump,AC$73,FALSE)/VLOOKUP($A81,IndCons,AC$73,FALSE))</f>
        <v/>
      </c>
      <c r="AD81" s="124">
        <f>IF(ISERROR(VLOOKUP($A81,NonEConsump,AD$73,FALSE)/VLOOKUP($A81,IndCons,AD$73,FALSE)),0,VLOOKUP($A81,NonEConsump,AD$73,FALSE)/VLOOKUP($A81,IndCons,AD$73,FALSE))</f>
        <v/>
      </c>
      <c r="AE81" s="124" t="n"/>
      <c r="AF81" s="125" t="n"/>
    </row>
    <row r="82">
      <c r="A82" s="113" t="inlineStr">
        <is>
          <t>Pentanes Plus</t>
        </is>
      </c>
      <c r="B82" s="124">
        <f>IF(ISERROR(VLOOKUP($A82,NonEConsump,B$73,FALSE)/VLOOKUP($A82,IndCons,B$73,FALSE)),0,VLOOKUP($A82,NonEConsump,B$73,FALSE)/VLOOKUP($A82,IndCons,B$73,FALSE))</f>
        <v/>
      </c>
      <c r="C82" s="124">
        <f>IF(ISERROR(VLOOKUP($A82,NonEConsump,C$73,FALSE)/VLOOKUP($A82,IndCons,C$73,FALSE)),0,VLOOKUP($A82,NonEConsump,C$73,FALSE)/VLOOKUP($A82,IndCons,C$73,FALSE))</f>
        <v/>
      </c>
      <c r="D82" s="124">
        <f>IF(ISERROR(VLOOKUP($A82,NonEConsump,D$73,FALSE)/VLOOKUP($A82,IndCons,D$73,FALSE)),0,VLOOKUP($A82,NonEConsump,D$73,FALSE)/VLOOKUP($A82,IndCons,D$73,FALSE))</f>
        <v/>
      </c>
      <c r="E82" s="124">
        <f>IF(ISERROR(VLOOKUP($A82,NonEConsump,E$73,FALSE)/VLOOKUP($A82,IndCons,E$73,FALSE)),0,VLOOKUP($A82,NonEConsump,E$73,FALSE)/VLOOKUP($A82,IndCons,E$73,FALSE))</f>
        <v/>
      </c>
      <c r="F82" s="124">
        <f>IF(ISERROR(VLOOKUP($A82,NonEConsump,F$73,FALSE)/VLOOKUP($A82,IndCons,F$73,FALSE)),0,VLOOKUP($A82,NonEConsump,F$73,FALSE)/VLOOKUP($A82,IndCons,F$73,FALSE))</f>
        <v/>
      </c>
      <c r="G82" s="124">
        <f>IF(ISERROR(VLOOKUP($A82,NonEConsump,G$73,FALSE)/VLOOKUP($A82,IndCons,G$73,FALSE)),0,VLOOKUP($A82,NonEConsump,G$73,FALSE)/VLOOKUP($A82,IndCons,G$73,FALSE))</f>
        <v/>
      </c>
      <c r="H82" s="124">
        <f>IF(ISERROR(VLOOKUP($A82,NonEConsump,H$73,FALSE)/VLOOKUP($A82,IndCons,H$73,FALSE)),0,VLOOKUP($A82,NonEConsump,H$73,FALSE)/VLOOKUP($A82,IndCons,H$73,FALSE))</f>
        <v/>
      </c>
      <c r="I82" s="124">
        <f>IF(ISERROR(VLOOKUP($A82,NonEConsump,I$73,FALSE)/VLOOKUP($A82,IndCons,I$73,FALSE)),0,VLOOKUP($A82,NonEConsump,I$73,FALSE)/VLOOKUP($A82,IndCons,I$73,FALSE))</f>
        <v/>
      </c>
      <c r="J82" s="124">
        <f>IF(ISERROR(VLOOKUP($A82,NonEConsump,J$73,FALSE)/VLOOKUP($A82,IndCons,J$73,FALSE)),0,VLOOKUP($A82,NonEConsump,J$73,FALSE)/VLOOKUP($A82,IndCons,J$73,FALSE))</f>
        <v/>
      </c>
      <c r="K82" s="124">
        <f>IF(ISERROR(VLOOKUP($A82,NonEConsump,K$73,FALSE)/VLOOKUP($A82,IndCons,K$73,FALSE)),0,VLOOKUP($A82,NonEConsump,K$73,FALSE)/VLOOKUP($A82,IndCons,K$73,FALSE))</f>
        <v/>
      </c>
      <c r="L82" s="124">
        <f>IF(ISERROR(VLOOKUP($A82,NonEConsump,L$73,FALSE)/VLOOKUP($A82,IndCons,L$73,FALSE)),0,VLOOKUP($A82,NonEConsump,L$73,FALSE)/VLOOKUP($A82,IndCons,L$73,FALSE))</f>
        <v/>
      </c>
      <c r="M82" s="124">
        <f>IF(ISERROR(VLOOKUP($A82,NonEConsump,M$73,FALSE)/VLOOKUP($A82,IndCons,M$73,FALSE)),0,VLOOKUP($A82,NonEConsump,M$73,FALSE)/VLOOKUP($A82,IndCons,M$73,FALSE))</f>
        <v/>
      </c>
      <c r="N82" s="124">
        <f>IF(ISERROR(VLOOKUP($A82,NonEConsump,N$73,FALSE)/VLOOKUP($A82,IndCons,N$73,FALSE)),0,VLOOKUP($A82,NonEConsump,N$73,FALSE)/VLOOKUP($A82,IndCons,N$73,FALSE))</f>
        <v/>
      </c>
      <c r="O82" s="124">
        <f>IF(ISERROR(VLOOKUP($A82,NonEConsump,O$73,FALSE)/VLOOKUP($A82,IndCons,O$73,FALSE)),0,VLOOKUP($A82,NonEConsump,O$73,FALSE)/VLOOKUP($A82,IndCons,O$73,FALSE))</f>
        <v/>
      </c>
      <c r="P82" s="124">
        <f>IF(ISERROR(VLOOKUP($A82,NonEConsump,P$73,FALSE)/VLOOKUP($A82,IndCons,P$73,FALSE)),0,VLOOKUP($A82,NonEConsump,P$73,FALSE)/VLOOKUP($A82,IndCons,P$73,FALSE))</f>
        <v/>
      </c>
      <c r="Q82" s="124">
        <f>IF(ISERROR(VLOOKUP($A82,NonEConsump,Q$73,FALSE)/VLOOKUP($A82,IndCons,Q$73,FALSE)),0,VLOOKUP($A82,NonEConsump,Q$73,FALSE)/VLOOKUP($A82,IndCons,Q$73,FALSE))</f>
        <v/>
      </c>
      <c r="R82" s="124">
        <f>IF(ISERROR(VLOOKUP($A82,NonEConsump,R$73,FALSE)/VLOOKUP($A82,IndCons,R$73,FALSE)),0,VLOOKUP($A82,NonEConsump,R$73,FALSE)/VLOOKUP($A82,IndCons,R$73,FALSE))</f>
        <v/>
      </c>
      <c r="S82" s="124">
        <f>IF(ISERROR(VLOOKUP($A82,NonEConsump,S$73,FALSE)/VLOOKUP($A82,IndCons,S$73,FALSE)),0,VLOOKUP($A82,NonEConsump,S$73,FALSE)/VLOOKUP($A82,IndCons,S$73,FALSE))</f>
        <v/>
      </c>
      <c r="T82" s="124">
        <f>IF(ISERROR(VLOOKUP($A82,NonEConsump,T$73,FALSE)/VLOOKUP($A82,IndCons,T$73,FALSE)),0,VLOOKUP($A82,NonEConsump,T$73,FALSE)/VLOOKUP($A82,IndCons,T$73,FALSE))</f>
        <v/>
      </c>
      <c r="U82" s="124">
        <f>IF(ISERROR(VLOOKUP($A82,NonEConsump,U$73,FALSE)/VLOOKUP($A82,IndCons,U$73,FALSE)),0,VLOOKUP($A82,NonEConsump,U$73,FALSE)/VLOOKUP($A82,IndCons,U$73,FALSE))</f>
        <v/>
      </c>
      <c r="V82" s="124">
        <f>IF(ISERROR(VLOOKUP($A82,NonEConsump,V$73,FALSE)/VLOOKUP($A82,IndCons,V$73,FALSE)),0,VLOOKUP($A82,NonEConsump,V$73,FALSE)/VLOOKUP($A82,IndCons,V$73,FALSE))</f>
        <v/>
      </c>
      <c r="W82" s="124">
        <f>IF(ISERROR(VLOOKUP($A82,NonEConsump,W$73,FALSE)/VLOOKUP($A82,IndCons,W$73,FALSE)),0,VLOOKUP($A82,NonEConsump,W$73,FALSE)/VLOOKUP($A82,IndCons,W$73,FALSE))</f>
        <v/>
      </c>
      <c r="X82" s="124">
        <f>IF(ISERROR(VLOOKUP($A82,NonEConsump,X$73,FALSE)/VLOOKUP($A82,IndCons,X$73,FALSE)),0,VLOOKUP($A82,NonEConsump,X$73,FALSE)/VLOOKUP($A82,IndCons,X$73,FALSE))</f>
        <v/>
      </c>
      <c r="Y82" s="124">
        <f>IF(ISERROR(VLOOKUP($A82,NonEConsump,Y$73,FALSE)/VLOOKUP($A82,IndCons,Y$73,FALSE)),0,VLOOKUP($A82,NonEConsump,Y$73,FALSE)/VLOOKUP($A82,IndCons,Y$73,FALSE))</f>
        <v/>
      </c>
      <c r="Z82" s="124">
        <f>IF(ISERROR(VLOOKUP($A82,NonEConsump,Z$73,FALSE)/VLOOKUP($A82,IndCons,Z$73,FALSE)),0,VLOOKUP($A82,NonEConsump,Z$73,FALSE)/VLOOKUP($A82,IndCons,Z$73,FALSE))</f>
        <v/>
      </c>
      <c r="AA82" s="124">
        <f>IF(ISERROR(VLOOKUP($A82,NonEConsump,AA$73,FALSE)/VLOOKUP($A82,IndCons,AA$73,FALSE)),0,VLOOKUP($A82,NonEConsump,AA$73,FALSE)/VLOOKUP($A82,IndCons,AA$73,FALSE))</f>
        <v/>
      </c>
      <c r="AB82" s="124">
        <f>IF(ISERROR(VLOOKUP($A82,NonEConsump,AB$73,FALSE)/VLOOKUP($A82,IndCons,AB$73,FALSE)),0,VLOOKUP($A82,NonEConsump,AB$73,FALSE)/VLOOKUP($A82,IndCons,AB$73,FALSE))</f>
        <v/>
      </c>
      <c r="AC82" s="124">
        <f>IF(ISERROR(VLOOKUP($A82,NonEConsump,AC$73,FALSE)/VLOOKUP($A82,IndCons,AC$73,FALSE)),0,VLOOKUP($A82,NonEConsump,AC$73,FALSE)/VLOOKUP($A82,IndCons,AC$73,FALSE))</f>
        <v/>
      </c>
      <c r="AD82" s="124">
        <f>IF(ISERROR(VLOOKUP($A82,NonEConsump,AD$73,FALSE)/VLOOKUP($A82,IndCons,AD$73,FALSE)),0,VLOOKUP($A82,NonEConsump,AD$73,FALSE)/VLOOKUP($A82,IndCons,AD$73,FALSE))</f>
        <v/>
      </c>
      <c r="AE82" s="124" t="n"/>
      <c r="AF82" s="125" t="n"/>
    </row>
    <row r="83">
      <c r="A83" s="113" t="inlineStr">
        <is>
          <t>Feedstocks, Naphtha less than 401 F</t>
        </is>
      </c>
      <c r="B83" s="124">
        <f>IF(ISERROR(VLOOKUP($A83,NonEConsump,B$73,FALSE)/VLOOKUP($A83,IndCons,B$73,FALSE)),0,VLOOKUP($A83,NonEConsump,B$73,FALSE)/VLOOKUP($A83,IndCons,B$73,FALSE))</f>
        <v/>
      </c>
      <c r="C83" s="124">
        <f>IF(ISERROR(VLOOKUP($A83,NonEConsump,C$73,FALSE)/VLOOKUP($A83,IndCons,C$73,FALSE)),0,VLOOKUP($A83,NonEConsump,C$73,FALSE)/VLOOKUP($A83,IndCons,C$73,FALSE))</f>
        <v/>
      </c>
      <c r="D83" s="124">
        <f>IF(ISERROR(VLOOKUP($A83,NonEConsump,D$73,FALSE)/VLOOKUP($A83,IndCons,D$73,FALSE)),0,VLOOKUP($A83,NonEConsump,D$73,FALSE)/VLOOKUP($A83,IndCons,D$73,FALSE))</f>
        <v/>
      </c>
      <c r="E83" s="124">
        <f>IF(ISERROR(VLOOKUP($A83,NonEConsump,E$73,FALSE)/VLOOKUP($A83,IndCons,E$73,FALSE)),0,VLOOKUP($A83,NonEConsump,E$73,FALSE)/VLOOKUP($A83,IndCons,E$73,FALSE))</f>
        <v/>
      </c>
      <c r="F83" s="124">
        <f>IF(ISERROR(VLOOKUP($A83,NonEConsump,F$73,FALSE)/VLOOKUP($A83,IndCons,F$73,FALSE)),0,VLOOKUP($A83,NonEConsump,F$73,FALSE)/VLOOKUP($A83,IndCons,F$73,FALSE))</f>
        <v/>
      </c>
      <c r="G83" s="124">
        <f>IF(ISERROR(VLOOKUP($A83,NonEConsump,G$73,FALSE)/VLOOKUP($A83,IndCons,G$73,FALSE)),0,VLOOKUP($A83,NonEConsump,G$73,FALSE)/VLOOKUP($A83,IndCons,G$73,FALSE))</f>
        <v/>
      </c>
      <c r="H83" s="124">
        <f>IF(ISERROR(VLOOKUP($A83,NonEConsump,H$73,FALSE)/VLOOKUP($A83,IndCons,H$73,FALSE)),0,VLOOKUP($A83,NonEConsump,H$73,FALSE)/VLOOKUP($A83,IndCons,H$73,FALSE))</f>
        <v/>
      </c>
      <c r="I83" s="124">
        <f>IF(ISERROR(VLOOKUP($A83,NonEConsump,I$73,FALSE)/VLOOKUP($A83,IndCons,I$73,FALSE)),0,VLOOKUP($A83,NonEConsump,I$73,FALSE)/VLOOKUP($A83,IndCons,I$73,FALSE))</f>
        <v/>
      </c>
      <c r="J83" s="124">
        <f>IF(ISERROR(VLOOKUP($A83,NonEConsump,J$73,FALSE)/VLOOKUP($A83,IndCons,J$73,FALSE)),0,VLOOKUP($A83,NonEConsump,J$73,FALSE)/VLOOKUP($A83,IndCons,J$73,FALSE))</f>
        <v/>
      </c>
      <c r="K83" s="124">
        <f>IF(ISERROR(VLOOKUP($A83,NonEConsump,K$73,FALSE)/VLOOKUP($A83,IndCons,K$73,FALSE)),0,VLOOKUP($A83,NonEConsump,K$73,FALSE)/VLOOKUP($A83,IndCons,K$73,FALSE))</f>
        <v/>
      </c>
      <c r="L83" s="124">
        <f>IF(ISERROR(VLOOKUP($A83,NonEConsump,L$73,FALSE)/VLOOKUP($A83,IndCons,L$73,FALSE)),0,VLOOKUP($A83,NonEConsump,L$73,FALSE)/VLOOKUP($A83,IndCons,L$73,FALSE))</f>
        <v/>
      </c>
      <c r="M83" s="124">
        <f>IF(ISERROR(VLOOKUP($A83,NonEConsump,M$73,FALSE)/VLOOKUP($A83,IndCons,M$73,FALSE)),0,VLOOKUP($A83,NonEConsump,M$73,FALSE)/VLOOKUP($A83,IndCons,M$73,FALSE))</f>
        <v/>
      </c>
      <c r="N83" s="124">
        <f>IF(ISERROR(VLOOKUP($A83,NonEConsump,N$73,FALSE)/VLOOKUP($A83,IndCons,N$73,FALSE)),0,VLOOKUP($A83,NonEConsump,N$73,FALSE)/VLOOKUP($A83,IndCons,N$73,FALSE))</f>
        <v/>
      </c>
      <c r="O83" s="124">
        <f>IF(ISERROR(VLOOKUP($A83,NonEConsump,O$73,FALSE)/VLOOKUP($A83,IndCons,O$73,FALSE)),0,VLOOKUP($A83,NonEConsump,O$73,FALSE)/VLOOKUP($A83,IndCons,O$73,FALSE))</f>
        <v/>
      </c>
      <c r="P83" s="124">
        <f>IF(ISERROR(VLOOKUP($A83,NonEConsump,P$73,FALSE)/VLOOKUP($A83,IndCons,P$73,FALSE)),0,VLOOKUP($A83,NonEConsump,P$73,FALSE)/VLOOKUP($A83,IndCons,P$73,FALSE))</f>
        <v/>
      </c>
      <c r="Q83" s="124">
        <f>IF(ISERROR(VLOOKUP($A83,NonEConsump,Q$73,FALSE)/VLOOKUP($A83,IndCons,Q$73,FALSE)),0,VLOOKUP($A83,NonEConsump,Q$73,FALSE)/VLOOKUP($A83,IndCons,Q$73,FALSE))</f>
        <v/>
      </c>
      <c r="R83" s="124">
        <f>IF(ISERROR(VLOOKUP($A83,NonEConsump,R$73,FALSE)/VLOOKUP($A83,IndCons,R$73,FALSE)),0,VLOOKUP($A83,NonEConsump,R$73,FALSE)/VLOOKUP($A83,IndCons,R$73,FALSE))</f>
        <v/>
      </c>
      <c r="S83" s="124">
        <f>IF(ISERROR(VLOOKUP($A83,NonEConsump,S$73,FALSE)/VLOOKUP($A83,IndCons,S$73,FALSE)),0,VLOOKUP($A83,NonEConsump,S$73,FALSE)/VLOOKUP($A83,IndCons,S$73,FALSE))</f>
        <v/>
      </c>
      <c r="T83" s="124">
        <f>IF(ISERROR(VLOOKUP($A83,NonEConsump,T$73,FALSE)/VLOOKUP($A83,IndCons,T$73,FALSE)),0,VLOOKUP($A83,NonEConsump,T$73,FALSE)/VLOOKUP($A83,IndCons,T$73,FALSE))</f>
        <v/>
      </c>
      <c r="U83" s="124">
        <f>IF(ISERROR(VLOOKUP($A83,NonEConsump,U$73,FALSE)/VLOOKUP($A83,IndCons,U$73,FALSE)),0,VLOOKUP($A83,NonEConsump,U$73,FALSE)/VLOOKUP($A83,IndCons,U$73,FALSE))</f>
        <v/>
      </c>
      <c r="V83" s="124">
        <f>IF(ISERROR(VLOOKUP($A83,NonEConsump,V$73,FALSE)/VLOOKUP($A83,IndCons,V$73,FALSE)),0,VLOOKUP($A83,NonEConsump,V$73,FALSE)/VLOOKUP($A83,IndCons,V$73,FALSE))</f>
        <v/>
      </c>
      <c r="W83" s="124">
        <f>IF(ISERROR(VLOOKUP($A83,NonEConsump,W$73,FALSE)/VLOOKUP($A83,IndCons,W$73,FALSE)),0,VLOOKUP($A83,NonEConsump,W$73,FALSE)/VLOOKUP($A83,IndCons,W$73,FALSE))</f>
        <v/>
      </c>
      <c r="X83" s="124">
        <f>IF(ISERROR(VLOOKUP($A83,NonEConsump,X$73,FALSE)/VLOOKUP($A83,IndCons,X$73,FALSE)),0,VLOOKUP($A83,NonEConsump,X$73,FALSE)/VLOOKUP($A83,IndCons,X$73,FALSE))</f>
        <v/>
      </c>
      <c r="Y83" s="124">
        <f>IF(ISERROR(VLOOKUP($A83,NonEConsump,Y$73,FALSE)/VLOOKUP($A83,IndCons,Y$73,FALSE)),0,VLOOKUP($A83,NonEConsump,Y$73,FALSE)/VLOOKUP($A83,IndCons,Y$73,FALSE))</f>
        <v/>
      </c>
      <c r="Z83" s="124">
        <f>IF(ISERROR(VLOOKUP($A83,NonEConsump,Z$73,FALSE)/VLOOKUP($A83,IndCons,Z$73,FALSE)),0,VLOOKUP($A83,NonEConsump,Z$73,FALSE)/VLOOKUP($A83,IndCons,Z$73,FALSE))</f>
        <v/>
      </c>
      <c r="AA83" s="124">
        <f>IF(ISERROR(VLOOKUP($A83,NonEConsump,AA$73,FALSE)/VLOOKUP($A83,IndCons,AA$73,FALSE)),0,VLOOKUP($A83,NonEConsump,AA$73,FALSE)/VLOOKUP($A83,IndCons,AA$73,FALSE))</f>
        <v/>
      </c>
      <c r="AB83" s="124">
        <f>IF(ISERROR(VLOOKUP($A83,NonEConsump,AB$73,FALSE)/VLOOKUP($A83,IndCons,AB$73,FALSE)),0,VLOOKUP($A83,NonEConsump,AB$73,FALSE)/VLOOKUP($A83,IndCons,AB$73,FALSE))</f>
        <v/>
      </c>
      <c r="AC83" s="124">
        <f>IF(ISERROR(VLOOKUP($A83,NonEConsump,AC$73,FALSE)/VLOOKUP($A83,IndCons,AC$73,FALSE)),0,VLOOKUP($A83,NonEConsump,AC$73,FALSE)/VLOOKUP($A83,IndCons,AC$73,FALSE))</f>
        <v/>
      </c>
      <c r="AD83" s="124">
        <f>IF(ISERROR(VLOOKUP($A83,NonEConsump,AD$73,FALSE)/VLOOKUP($A83,IndCons,AD$73,FALSE)),0,VLOOKUP($A83,NonEConsump,AD$73,FALSE)/VLOOKUP($A83,IndCons,AD$73,FALSE))</f>
        <v/>
      </c>
      <c r="AE83" s="124" t="n"/>
      <c r="AF83" s="125" t="n"/>
    </row>
    <row r="84">
      <c r="A84" s="113" t="inlineStr">
        <is>
          <t>Feedstocks, Other Oils greater than 401 F</t>
        </is>
      </c>
      <c r="B84" s="124">
        <f>IF(ISERROR(VLOOKUP($A84,NonEConsump,B$73,FALSE)/VLOOKUP($A84,IndCons,B$73,FALSE)),0,VLOOKUP($A84,NonEConsump,B$73,FALSE)/VLOOKUP($A84,IndCons,B$73,FALSE))</f>
        <v/>
      </c>
      <c r="C84" s="124">
        <f>IF(ISERROR(VLOOKUP($A84,NonEConsump,C$73,FALSE)/VLOOKUP($A84,IndCons,C$73,FALSE)),0,VLOOKUP($A84,NonEConsump,C$73,FALSE)/VLOOKUP($A84,IndCons,C$73,FALSE))</f>
        <v/>
      </c>
      <c r="D84" s="124">
        <f>IF(ISERROR(VLOOKUP($A84,NonEConsump,D$73,FALSE)/VLOOKUP($A84,IndCons,D$73,FALSE)),0,VLOOKUP($A84,NonEConsump,D$73,FALSE)/VLOOKUP($A84,IndCons,D$73,FALSE))</f>
        <v/>
      </c>
      <c r="E84" s="124">
        <f>IF(ISERROR(VLOOKUP($A84,NonEConsump,E$73,FALSE)/VLOOKUP($A84,IndCons,E$73,FALSE)),0,VLOOKUP($A84,NonEConsump,E$73,FALSE)/VLOOKUP($A84,IndCons,E$73,FALSE))</f>
        <v/>
      </c>
      <c r="F84" s="124">
        <f>IF(ISERROR(VLOOKUP($A84,NonEConsump,F$73,FALSE)/VLOOKUP($A84,IndCons,F$73,FALSE)),0,VLOOKUP($A84,NonEConsump,F$73,FALSE)/VLOOKUP($A84,IndCons,F$73,FALSE))</f>
        <v/>
      </c>
      <c r="G84" s="124">
        <f>IF(ISERROR(VLOOKUP($A84,NonEConsump,G$73,FALSE)/VLOOKUP($A84,IndCons,G$73,FALSE)),0,VLOOKUP($A84,NonEConsump,G$73,FALSE)/VLOOKUP($A84,IndCons,G$73,FALSE))</f>
        <v/>
      </c>
      <c r="H84" s="124">
        <f>IF(ISERROR(VLOOKUP($A84,NonEConsump,H$73,FALSE)/VLOOKUP($A84,IndCons,H$73,FALSE)),0,VLOOKUP($A84,NonEConsump,H$73,FALSE)/VLOOKUP($A84,IndCons,H$73,FALSE))</f>
        <v/>
      </c>
      <c r="I84" s="124">
        <f>IF(ISERROR(VLOOKUP($A84,NonEConsump,I$73,FALSE)/VLOOKUP($A84,IndCons,I$73,FALSE)),0,VLOOKUP($A84,NonEConsump,I$73,FALSE)/VLOOKUP($A84,IndCons,I$73,FALSE))</f>
        <v/>
      </c>
      <c r="J84" s="124">
        <f>IF(ISERROR(VLOOKUP($A84,NonEConsump,J$73,FALSE)/VLOOKUP($A84,IndCons,J$73,FALSE)),0,VLOOKUP($A84,NonEConsump,J$73,FALSE)/VLOOKUP($A84,IndCons,J$73,FALSE))</f>
        <v/>
      </c>
      <c r="K84" s="124">
        <f>IF(ISERROR(VLOOKUP($A84,NonEConsump,K$73,FALSE)/VLOOKUP($A84,IndCons,K$73,FALSE)),0,VLOOKUP($A84,NonEConsump,K$73,FALSE)/VLOOKUP($A84,IndCons,K$73,FALSE))</f>
        <v/>
      </c>
      <c r="L84" s="124">
        <f>IF(ISERROR(VLOOKUP($A84,NonEConsump,L$73,FALSE)/VLOOKUP($A84,IndCons,L$73,FALSE)),0,VLOOKUP($A84,NonEConsump,L$73,FALSE)/VLOOKUP($A84,IndCons,L$73,FALSE))</f>
        <v/>
      </c>
      <c r="M84" s="124">
        <f>IF(ISERROR(VLOOKUP($A84,NonEConsump,M$73,FALSE)/VLOOKUP($A84,IndCons,M$73,FALSE)),0,VLOOKUP($A84,NonEConsump,M$73,FALSE)/VLOOKUP($A84,IndCons,M$73,FALSE))</f>
        <v/>
      </c>
      <c r="N84" s="124">
        <f>IF(ISERROR(VLOOKUP($A84,NonEConsump,N$73,FALSE)/VLOOKUP($A84,IndCons,N$73,FALSE)),0,VLOOKUP($A84,NonEConsump,N$73,FALSE)/VLOOKUP($A84,IndCons,N$73,FALSE))</f>
        <v/>
      </c>
      <c r="O84" s="124">
        <f>IF(ISERROR(VLOOKUP($A84,NonEConsump,O$73,FALSE)/VLOOKUP($A84,IndCons,O$73,FALSE)),0,VLOOKUP($A84,NonEConsump,O$73,FALSE)/VLOOKUP($A84,IndCons,O$73,FALSE))</f>
        <v/>
      </c>
      <c r="P84" s="124">
        <f>IF(ISERROR(VLOOKUP($A84,NonEConsump,P$73,FALSE)/VLOOKUP($A84,IndCons,P$73,FALSE)),0,VLOOKUP($A84,NonEConsump,P$73,FALSE)/VLOOKUP($A84,IndCons,P$73,FALSE))</f>
        <v/>
      </c>
      <c r="Q84" s="124">
        <f>IF(ISERROR(VLOOKUP($A84,NonEConsump,Q$73,FALSE)/VLOOKUP($A84,IndCons,Q$73,FALSE)),0,VLOOKUP($A84,NonEConsump,Q$73,FALSE)/VLOOKUP($A84,IndCons,Q$73,FALSE))</f>
        <v/>
      </c>
      <c r="R84" s="124">
        <f>IF(ISERROR(VLOOKUP($A84,NonEConsump,R$73,FALSE)/VLOOKUP($A84,IndCons,R$73,FALSE)),0,VLOOKUP($A84,NonEConsump,R$73,FALSE)/VLOOKUP($A84,IndCons,R$73,FALSE))</f>
        <v/>
      </c>
      <c r="S84" s="124">
        <f>IF(ISERROR(VLOOKUP($A84,NonEConsump,S$73,FALSE)/VLOOKUP($A84,IndCons,S$73,FALSE)),0,VLOOKUP($A84,NonEConsump,S$73,FALSE)/VLOOKUP($A84,IndCons,S$73,FALSE))</f>
        <v/>
      </c>
      <c r="T84" s="124">
        <f>IF(ISERROR(VLOOKUP($A84,NonEConsump,T$73,FALSE)/VLOOKUP($A84,IndCons,T$73,FALSE)),0,VLOOKUP($A84,NonEConsump,T$73,FALSE)/VLOOKUP($A84,IndCons,T$73,FALSE))</f>
        <v/>
      </c>
      <c r="U84" s="124">
        <f>IF(ISERROR(VLOOKUP($A84,NonEConsump,U$73,FALSE)/VLOOKUP($A84,IndCons,U$73,FALSE)),0,VLOOKUP($A84,NonEConsump,U$73,FALSE)/VLOOKUP($A84,IndCons,U$73,FALSE))</f>
        <v/>
      </c>
      <c r="V84" s="124">
        <f>IF(ISERROR(VLOOKUP($A84,NonEConsump,V$73,FALSE)/VLOOKUP($A84,IndCons,V$73,FALSE)),0,VLOOKUP($A84,NonEConsump,V$73,FALSE)/VLOOKUP($A84,IndCons,V$73,FALSE))</f>
        <v/>
      </c>
      <c r="W84" s="124">
        <f>IF(ISERROR(VLOOKUP($A84,NonEConsump,W$73,FALSE)/VLOOKUP($A84,IndCons,W$73,FALSE)),0,VLOOKUP($A84,NonEConsump,W$73,FALSE)/VLOOKUP($A84,IndCons,W$73,FALSE))</f>
        <v/>
      </c>
      <c r="X84" s="124">
        <f>IF(ISERROR(VLOOKUP($A84,NonEConsump,X$73,FALSE)/VLOOKUP($A84,IndCons,X$73,FALSE)),0,VLOOKUP($A84,NonEConsump,X$73,FALSE)/VLOOKUP($A84,IndCons,X$73,FALSE))</f>
        <v/>
      </c>
      <c r="Y84" s="124">
        <f>IF(ISERROR(VLOOKUP($A84,NonEConsump,Y$73,FALSE)/VLOOKUP($A84,IndCons,Y$73,FALSE)),0,VLOOKUP($A84,NonEConsump,Y$73,FALSE)/VLOOKUP($A84,IndCons,Y$73,FALSE))</f>
        <v/>
      </c>
      <c r="Z84" s="124">
        <f>IF(ISERROR(VLOOKUP($A84,NonEConsump,Z$73,FALSE)/VLOOKUP($A84,IndCons,Z$73,FALSE)),0,VLOOKUP($A84,NonEConsump,Z$73,FALSE)/VLOOKUP($A84,IndCons,Z$73,FALSE))</f>
        <v/>
      </c>
      <c r="AA84" s="124">
        <f>IF(ISERROR(VLOOKUP($A84,NonEConsump,AA$73,FALSE)/VLOOKUP($A84,IndCons,AA$73,FALSE)),0,VLOOKUP($A84,NonEConsump,AA$73,FALSE)/VLOOKUP($A84,IndCons,AA$73,FALSE))</f>
        <v/>
      </c>
      <c r="AB84" s="124">
        <f>IF(ISERROR(VLOOKUP($A84,NonEConsump,AB$73,FALSE)/VLOOKUP($A84,IndCons,AB$73,FALSE)),0,VLOOKUP($A84,NonEConsump,AB$73,FALSE)/VLOOKUP($A84,IndCons,AB$73,FALSE))</f>
        <v/>
      </c>
      <c r="AC84" s="124">
        <f>IF(ISERROR(VLOOKUP($A84,NonEConsump,AC$73,FALSE)/VLOOKUP($A84,IndCons,AC$73,FALSE)),0,VLOOKUP($A84,NonEConsump,AC$73,FALSE)/VLOOKUP($A84,IndCons,AC$73,FALSE))</f>
        <v/>
      </c>
      <c r="AD84" s="124">
        <f>IF(ISERROR(VLOOKUP($A84,NonEConsump,AD$73,FALSE)/VLOOKUP($A84,IndCons,AD$73,FALSE)),0,VLOOKUP($A84,NonEConsump,AD$73,FALSE)/VLOOKUP($A84,IndCons,AD$73,FALSE))</f>
        <v/>
      </c>
      <c r="AE84" s="124" t="n"/>
      <c r="AF84" s="125" t="n"/>
    </row>
    <row r="85">
      <c r="A85" s="113" t="inlineStr">
        <is>
          <t>Still Gas</t>
        </is>
      </c>
      <c r="B85" s="124">
        <f>IF(ISERROR(VLOOKUP($A85,NonEConsump,B$73,FALSE)/VLOOKUP($A85,IndCons,B$73,FALSE)),0,VLOOKUP($A85,NonEConsump,B$73,FALSE)/VLOOKUP($A85,IndCons,B$73,FALSE))</f>
        <v/>
      </c>
      <c r="C85" s="124">
        <f>IF(ISERROR(VLOOKUP($A85,NonEConsump,C$73,FALSE)/VLOOKUP($A85,IndCons,C$73,FALSE)),0,VLOOKUP($A85,NonEConsump,C$73,FALSE)/VLOOKUP($A85,IndCons,C$73,FALSE))</f>
        <v/>
      </c>
      <c r="D85" s="124">
        <f>IF(ISERROR(VLOOKUP($A85,NonEConsump,D$73,FALSE)/VLOOKUP($A85,IndCons,D$73,FALSE)),0,VLOOKUP($A85,NonEConsump,D$73,FALSE)/VLOOKUP($A85,IndCons,D$73,FALSE))</f>
        <v/>
      </c>
      <c r="E85" s="124">
        <f>IF(ISERROR(VLOOKUP($A85,NonEConsump,E$73,FALSE)/VLOOKUP($A85,IndCons,E$73,FALSE)),0,VLOOKUP($A85,NonEConsump,E$73,FALSE)/VLOOKUP($A85,IndCons,E$73,FALSE))</f>
        <v/>
      </c>
      <c r="F85" s="124">
        <f>IF(ISERROR(VLOOKUP($A85,NonEConsump,F$73,FALSE)/VLOOKUP($A85,IndCons,F$73,FALSE)),0,VLOOKUP($A85,NonEConsump,F$73,FALSE)/VLOOKUP($A85,IndCons,F$73,FALSE))</f>
        <v/>
      </c>
      <c r="G85" s="124">
        <f>IF(ISERROR(VLOOKUP($A85,NonEConsump,G$73,FALSE)/VLOOKUP($A85,IndCons,G$73,FALSE)),0,VLOOKUP($A85,NonEConsump,G$73,FALSE)/VLOOKUP($A85,IndCons,G$73,FALSE))</f>
        <v/>
      </c>
      <c r="H85" s="124">
        <f>IF(ISERROR(VLOOKUP($A85,NonEConsump,H$73,FALSE)/VLOOKUP($A85,IndCons,H$73,FALSE)),0,VLOOKUP($A85,NonEConsump,H$73,FALSE)/VLOOKUP($A85,IndCons,H$73,FALSE))</f>
        <v/>
      </c>
      <c r="I85" s="124">
        <f>IF(ISERROR(VLOOKUP($A85,NonEConsump,I$73,FALSE)/VLOOKUP($A85,IndCons,I$73,FALSE)),0,VLOOKUP($A85,NonEConsump,I$73,FALSE)/VLOOKUP($A85,IndCons,I$73,FALSE))</f>
        <v/>
      </c>
      <c r="J85" s="124">
        <f>IF(ISERROR(VLOOKUP($A85,NonEConsump,J$73,FALSE)/VLOOKUP($A85,IndCons,J$73,FALSE)),0,VLOOKUP($A85,NonEConsump,J$73,FALSE)/VLOOKUP($A85,IndCons,J$73,FALSE))</f>
        <v/>
      </c>
      <c r="K85" s="124">
        <f>IF(ISERROR(VLOOKUP($A85,NonEConsump,K$73,FALSE)/VLOOKUP($A85,IndCons,K$73,FALSE)),0,VLOOKUP($A85,NonEConsump,K$73,FALSE)/VLOOKUP($A85,IndCons,K$73,FALSE))</f>
        <v/>
      </c>
      <c r="L85" s="124">
        <f>IF(ISERROR(VLOOKUP($A85,NonEConsump,L$73,FALSE)/VLOOKUP($A85,IndCons,L$73,FALSE)),0,VLOOKUP($A85,NonEConsump,L$73,FALSE)/VLOOKUP($A85,IndCons,L$73,FALSE))</f>
        <v/>
      </c>
      <c r="M85" s="124">
        <f>IF(ISERROR(VLOOKUP($A85,NonEConsump,M$73,FALSE)/VLOOKUP($A85,IndCons,M$73,FALSE)),0,VLOOKUP($A85,NonEConsump,M$73,FALSE)/VLOOKUP($A85,IndCons,M$73,FALSE))</f>
        <v/>
      </c>
      <c r="N85" s="124">
        <f>IF(ISERROR(VLOOKUP($A85,NonEConsump,N$73,FALSE)/VLOOKUP($A85,IndCons,N$73,FALSE)),0,VLOOKUP($A85,NonEConsump,N$73,FALSE)/VLOOKUP($A85,IndCons,N$73,FALSE))</f>
        <v/>
      </c>
      <c r="O85" s="124">
        <f>IF(ISERROR(VLOOKUP($A85,NonEConsump,O$73,FALSE)/VLOOKUP($A85,IndCons,O$73,FALSE)),0,VLOOKUP($A85,NonEConsump,O$73,FALSE)/VLOOKUP($A85,IndCons,O$73,FALSE))</f>
        <v/>
      </c>
      <c r="P85" s="124">
        <f>IF(ISERROR(VLOOKUP($A85,NonEConsump,P$73,FALSE)/VLOOKUP($A85,IndCons,P$73,FALSE)),0,VLOOKUP($A85,NonEConsump,P$73,FALSE)/VLOOKUP($A85,IndCons,P$73,FALSE))</f>
        <v/>
      </c>
      <c r="Q85" s="124">
        <f>IF(ISERROR(VLOOKUP($A85,NonEConsump,Q$73,FALSE)/VLOOKUP($A85,IndCons,Q$73,FALSE)),0,VLOOKUP($A85,NonEConsump,Q$73,FALSE)/VLOOKUP($A85,IndCons,Q$73,FALSE))</f>
        <v/>
      </c>
      <c r="R85" s="124">
        <f>IF(ISERROR(VLOOKUP($A85,NonEConsump,R$73,FALSE)/VLOOKUP($A85,IndCons,R$73,FALSE)),0,VLOOKUP($A85,NonEConsump,R$73,FALSE)/VLOOKUP($A85,IndCons,R$73,FALSE))</f>
        <v/>
      </c>
      <c r="S85" s="124">
        <f>IF(ISERROR(VLOOKUP($A85,NonEConsump,S$73,FALSE)/VLOOKUP($A85,IndCons,S$73,FALSE)),0,VLOOKUP($A85,NonEConsump,S$73,FALSE)/VLOOKUP($A85,IndCons,S$73,FALSE))</f>
        <v/>
      </c>
      <c r="T85" s="124">
        <f>IF(ISERROR(VLOOKUP($A85,NonEConsump,T$73,FALSE)/VLOOKUP($A85,IndCons,T$73,FALSE)),0,VLOOKUP($A85,NonEConsump,T$73,FALSE)/VLOOKUP($A85,IndCons,T$73,FALSE))</f>
        <v/>
      </c>
      <c r="U85" s="124">
        <f>IF(ISERROR(VLOOKUP($A85,NonEConsump,U$73,FALSE)/VLOOKUP($A85,IndCons,U$73,FALSE)),0,VLOOKUP($A85,NonEConsump,U$73,FALSE)/VLOOKUP($A85,IndCons,U$73,FALSE))</f>
        <v/>
      </c>
      <c r="V85" s="124">
        <f>IF(ISERROR(VLOOKUP($A85,NonEConsump,V$73,FALSE)/VLOOKUP($A85,IndCons,V$73,FALSE)),0,VLOOKUP($A85,NonEConsump,V$73,FALSE)/VLOOKUP($A85,IndCons,V$73,FALSE))</f>
        <v/>
      </c>
      <c r="W85" s="124">
        <f>IF(ISERROR(VLOOKUP($A85,NonEConsump,W$73,FALSE)/VLOOKUP($A85,IndCons,W$73,FALSE)),0,VLOOKUP($A85,NonEConsump,W$73,FALSE)/VLOOKUP($A85,IndCons,W$73,FALSE))</f>
        <v/>
      </c>
      <c r="X85" s="124">
        <f>IF(ISERROR(VLOOKUP($A85,NonEConsump,X$73,FALSE)/VLOOKUP($A85,IndCons,X$73,FALSE)),0,VLOOKUP($A85,NonEConsump,X$73,FALSE)/VLOOKUP($A85,IndCons,X$73,FALSE))</f>
        <v/>
      </c>
      <c r="Y85" s="124">
        <f>IF(ISERROR(VLOOKUP($A85,NonEConsump,Y$73,FALSE)/VLOOKUP($A85,IndCons,Y$73,FALSE)),0,VLOOKUP($A85,NonEConsump,Y$73,FALSE)/VLOOKUP($A85,IndCons,Y$73,FALSE))</f>
        <v/>
      </c>
      <c r="Z85" s="124">
        <f>IF(ISERROR(VLOOKUP($A85,NonEConsump,Z$73,FALSE)/VLOOKUP($A85,IndCons,Z$73,FALSE)),0,VLOOKUP($A85,NonEConsump,Z$73,FALSE)/VLOOKUP($A85,IndCons,Z$73,FALSE))</f>
        <v/>
      </c>
      <c r="AA85" s="124">
        <f>IF(ISERROR(VLOOKUP($A85,NonEConsump,AA$73,FALSE)/VLOOKUP($A85,IndCons,AA$73,FALSE)),0,VLOOKUP($A85,NonEConsump,AA$73,FALSE)/VLOOKUP($A85,IndCons,AA$73,FALSE))</f>
        <v/>
      </c>
      <c r="AB85" s="124">
        <f>IF(ISERROR(VLOOKUP($A85,NonEConsump,AB$73,FALSE)/VLOOKUP($A85,IndCons,AB$73,FALSE)),0,VLOOKUP($A85,NonEConsump,AB$73,FALSE)/VLOOKUP($A85,IndCons,AB$73,FALSE))</f>
        <v/>
      </c>
      <c r="AC85" s="124">
        <f>IF(ISERROR(VLOOKUP($A85,NonEConsump,AC$73,FALSE)/VLOOKUP($A85,IndCons,AC$73,FALSE)),0,VLOOKUP($A85,NonEConsump,AC$73,FALSE)/VLOOKUP($A85,IndCons,AC$73,FALSE))</f>
        <v/>
      </c>
      <c r="AD85" s="124">
        <f>IF(ISERROR(VLOOKUP($A85,NonEConsump,AD$73,FALSE)/VLOOKUP($A85,IndCons,AD$73,FALSE)),0,VLOOKUP($A85,NonEConsump,AD$73,FALSE)/VLOOKUP($A85,IndCons,AD$73,FALSE))</f>
        <v/>
      </c>
      <c r="AE85" s="124" t="n"/>
      <c r="AF85" s="125" t="n"/>
    </row>
    <row r="86">
      <c r="A86" s="113" t="inlineStr">
        <is>
          <t>Petroleum Coke</t>
        </is>
      </c>
      <c r="B86" s="124">
        <f>IF(ISERROR(VLOOKUP($A86,NonEConsump,B$73,FALSE)/VLOOKUP($A86,IndCons,B$73,FALSE)),0,VLOOKUP($A86,NonEConsump,B$73,FALSE)/VLOOKUP($A86,IndCons,B$73,FALSE))</f>
        <v/>
      </c>
      <c r="C86" s="124">
        <f>IF(ISERROR(VLOOKUP($A86,NonEConsump,C$73,FALSE)/VLOOKUP($A86,IndCons,C$73,FALSE)),0,VLOOKUP($A86,NonEConsump,C$73,FALSE)/VLOOKUP($A86,IndCons,C$73,FALSE))</f>
        <v/>
      </c>
      <c r="D86" s="124">
        <f>IF(ISERROR(VLOOKUP($A86,NonEConsump,D$73,FALSE)/VLOOKUP($A86,IndCons,D$73,FALSE)),0,VLOOKUP($A86,NonEConsump,D$73,FALSE)/VLOOKUP($A86,IndCons,D$73,FALSE))</f>
        <v/>
      </c>
      <c r="E86" s="124">
        <f>IF(ISERROR(VLOOKUP($A86,NonEConsump,E$73,FALSE)/VLOOKUP($A86,IndCons,E$73,FALSE)),0,VLOOKUP($A86,NonEConsump,E$73,FALSE)/VLOOKUP($A86,IndCons,E$73,FALSE))</f>
        <v/>
      </c>
      <c r="F86" s="124">
        <f>IF(ISERROR(VLOOKUP($A86,NonEConsump,F$73,FALSE)/VLOOKUP($A86,IndCons,F$73,FALSE)),0,VLOOKUP($A86,NonEConsump,F$73,FALSE)/VLOOKUP($A86,IndCons,F$73,FALSE))</f>
        <v/>
      </c>
      <c r="G86" s="124">
        <f>IF(ISERROR(VLOOKUP($A86,NonEConsump,G$73,FALSE)/VLOOKUP($A86,IndCons,G$73,FALSE)),0,VLOOKUP($A86,NonEConsump,G$73,FALSE)/VLOOKUP($A86,IndCons,G$73,FALSE))</f>
        <v/>
      </c>
      <c r="H86" s="124">
        <f>IF(ISERROR(VLOOKUP($A86,NonEConsump,H$73,FALSE)/VLOOKUP($A86,IndCons,H$73,FALSE)),0,VLOOKUP($A86,NonEConsump,H$73,FALSE)/VLOOKUP($A86,IndCons,H$73,FALSE))</f>
        <v/>
      </c>
      <c r="I86" s="124">
        <f>IF(ISERROR(VLOOKUP($A86,NonEConsump,I$73,FALSE)/VLOOKUP($A86,IndCons,I$73,FALSE)),0,VLOOKUP($A86,NonEConsump,I$73,FALSE)/VLOOKUP($A86,IndCons,I$73,FALSE))</f>
        <v/>
      </c>
      <c r="J86" s="124">
        <f>IF(ISERROR(VLOOKUP($A86,NonEConsump,J$73,FALSE)/VLOOKUP($A86,IndCons,J$73,FALSE)),0,VLOOKUP($A86,NonEConsump,J$73,FALSE)/VLOOKUP($A86,IndCons,J$73,FALSE))</f>
        <v/>
      </c>
      <c r="K86" s="124">
        <f>IF(ISERROR(VLOOKUP($A86,NonEConsump,K$73,FALSE)/VLOOKUP($A86,IndCons,K$73,FALSE)),0,VLOOKUP($A86,NonEConsump,K$73,FALSE)/VLOOKUP($A86,IndCons,K$73,FALSE))</f>
        <v/>
      </c>
      <c r="L86" s="124">
        <f>IF(ISERROR(VLOOKUP($A86,NonEConsump,L$73,FALSE)/VLOOKUP($A86,IndCons,L$73,FALSE)),0,VLOOKUP($A86,NonEConsump,L$73,FALSE)/VLOOKUP($A86,IndCons,L$73,FALSE))</f>
        <v/>
      </c>
      <c r="M86" s="124">
        <f>IF(ISERROR(VLOOKUP($A86,NonEConsump,M$73,FALSE)/VLOOKUP($A86,IndCons,M$73,FALSE)),0,VLOOKUP($A86,NonEConsump,M$73,FALSE)/VLOOKUP($A86,IndCons,M$73,FALSE))</f>
        <v/>
      </c>
      <c r="N86" s="124">
        <f>IF(ISERROR(VLOOKUP($A86,NonEConsump,N$73,FALSE)/VLOOKUP($A86,IndCons,N$73,FALSE)),0,VLOOKUP($A86,NonEConsump,N$73,FALSE)/VLOOKUP($A86,IndCons,N$73,FALSE))</f>
        <v/>
      </c>
      <c r="O86" s="124">
        <f>IF(ISERROR(VLOOKUP($A86,NonEConsump,O$73,FALSE)/VLOOKUP($A86,IndCons,O$73,FALSE)),0,VLOOKUP($A86,NonEConsump,O$73,FALSE)/VLOOKUP($A86,IndCons,O$73,FALSE))</f>
        <v/>
      </c>
      <c r="P86" s="124">
        <f>IF(ISERROR(VLOOKUP($A86,NonEConsump,P$73,FALSE)/VLOOKUP($A86,IndCons,P$73,FALSE)),0,VLOOKUP($A86,NonEConsump,P$73,FALSE)/VLOOKUP($A86,IndCons,P$73,FALSE))</f>
        <v/>
      </c>
      <c r="Q86" s="124">
        <f>IF(ISERROR(VLOOKUP($A86,NonEConsump,Q$73,FALSE)/VLOOKUP($A86,IndCons,Q$73,FALSE)),0,VLOOKUP($A86,NonEConsump,Q$73,FALSE)/VLOOKUP($A86,IndCons,Q$73,FALSE))</f>
        <v/>
      </c>
      <c r="R86" s="124">
        <f>IF(ISERROR(VLOOKUP($A86,NonEConsump,R$73,FALSE)/VLOOKUP($A86,IndCons,R$73,FALSE)),0,VLOOKUP($A86,NonEConsump,R$73,FALSE)/VLOOKUP($A86,IndCons,R$73,FALSE))</f>
        <v/>
      </c>
      <c r="S86" s="124">
        <f>IF(ISERROR(VLOOKUP($A86,NonEConsump,S$73,FALSE)/VLOOKUP($A86,IndCons,S$73,FALSE)),0,VLOOKUP($A86,NonEConsump,S$73,FALSE)/VLOOKUP($A86,IndCons,S$73,FALSE))</f>
        <v/>
      </c>
      <c r="T86" s="124">
        <f>IF(ISERROR(VLOOKUP($A86,NonEConsump,T$73,FALSE)/VLOOKUP($A86,IndCons,T$73,FALSE)),0,VLOOKUP($A86,NonEConsump,T$73,FALSE)/VLOOKUP($A86,IndCons,T$73,FALSE))</f>
        <v/>
      </c>
      <c r="U86" s="124">
        <f>IF(ISERROR(VLOOKUP($A86,NonEConsump,U$73,FALSE)/VLOOKUP($A86,IndCons,U$73,FALSE)),0,VLOOKUP($A86,NonEConsump,U$73,FALSE)/VLOOKUP($A86,IndCons,U$73,FALSE))</f>
        <v/>
      </c>
      <c r="V86" s="124">
        <f>IF(ISERROR(VLOOKUP($A86,NonEConsump,V$73,FALSE)/VLOOKUP($A86,IndCons,V$73,FALSE)),0,VLOOKUP($A86,NonEConsump,V$73,FALSE)/VLOOKUP($A86,IndCons,V$73,FALSE))</f>
        <v/>
      </c>
      <c r="W86" s="124">
        <f>IF(ISERROR(VLOOKUP($A86,NonEConsump,W$73,FALSE)/VLOOKUP($A86,IndCons,W$73,FALSE)),0,VLOOKUP($A86,NonEConsump,W$73,FALSE)/VLOOKUP($A86,IndCons,W$73,FALSE))</f>
        <v/>
      </c>
      <c r="X86" s="124">
        <f>IF(ISERROR(VLOOKUP($A86,NonEConsump,X$73,FALSE)/VLOOKUP($A86,IndCons,X$73,FALSE)),0,VLOOKUP($A86,NonEConsump,X$73,FALSE)/VLOOKUP($A86,IndCons,X$73,FALSE))</f>
        <v/>
      </c>
      <c r="Y86" s="124">
        <f>IF(ISERROR(VLOOKUP($A86,NonEConsump,Y$73,FALSE)/VLOOKUP($A86,IndCons,Y$73,FALSE)),0,VLOOKUP($A86,NonEConsump,Y$73,FALSE)/VLOOKUP($A86,IndCons,Y$73,FALSE))</f>
        <v/>
      </c>
      <c r="Z86" s="124">
        <f>IF(ISERROR(VLOOKUP($A86,NonEConsump,Z$73,FALSE)/VLOOKUP($A86,IndCons,Z$73,FALSE)),0,VLOOKUP($A86,NonEConsump,Z$73,FALSE)/VLOOKUP($A86,IndCons,Z$73,FALSE))</f>
        <v/>
      </c>
      <c r="AA86" s="124">
        <f>IF(ISERROR(VLOOKUP($A86,NonEConsump,AA$73,FALSE)/VLOOKUP($A86,IndCons,AA$73,FALSE)),0,VLOOKUP($A86,NonEConsump,AA$73,FALSE)/VLOOKUP($A86,IndCons,AA$73,FALSE))</f>
        <v/>
      </c>
      <c r="AB86" s="124">
        <f>IF(ISERROR(VLOOKUP($A86,NonEConsump,AB$73,FALSE)/VLOOKUP($A86,IndCons,AB$73,FALSE)),0,VLOOKUP($A86,NonEConsump,AB$73,FALSE)/VLOOKUP($A86,IndCons,AB$73,FALSE))</f>
        <v/>
      </c>
      <c r="AC86" s="124">
        <f>IF(ISERROR(VLOOKUP($A86,NonEConsump,AC$73,FALSE)/VLOOKUP($A86,IndCons,AC$73,FALSE)),0,VLOOKUP($A86,NonEConsump,AC$73,FALSE)/VLOOKUP($A86,IndCons,AC$73,FALSE))</f>
        <v/>
      </c>
      <c r="AD86" s="124">
        <f>IF(ISERROR(VLOOKUP($A86,NonEConsump,AD$73,FALSE)/VLOOKUP($A86,IndCons,AD$73,FALSE)),0,VLOOKUP($A86,NonEConsump,AD$73,FALSE)/VLOOKUP($A86,IndCons,AD$73,FALSE))</f>
        <v/>
      </c>
      <c r="AE86" s="124" t="n"/>
      <c r="AF86" s="125" t="n"/>
    </row>
    <row r="87">
      <c r="A87" s="113" t="inlineStr">
        <is>
          <t>Special Naphthas</t>
        </is>
      </c>
      <c r="B87" s="124">
        <f>IF(ISERROR(VLOOKUP($A87,NonEConsump,B$73,FALSE)/VLOOKUP($A87,IndCons,B$73,FALSE)),0,VLOOKUP($A87,NonEConsump,B$73,FALSE)/VLOOKUP($A87,IndCons,B$73,FALSE))</f>
        <v/>
      </c>
      <c r="C87" s="124">
        <f>IF(ISERROR(VLOOKUP($A87,NonEConsump,C$73,FALSE)/VLOOKUP($A87,IndCons,C$73,FALSE)),0,VLOOKUP($A87,NonEConsump,C$73,FALSE)/VLOOKUP($A87,IndCons,C$73,FALSE))</f>
        <v/>
      </c>
      <c r="D87" s="124">
        <f>IF(ISERROR(VLOOKUP($A87,NonEConsump,D$73,FALSE)/VLOOKUP($A87,IndCons,D$73,FALSE)),0,VLOOKUP($A87,NonEConsump,D$73,FALSE)/VLOOKUP($A87,IndCons,D$73,FALSE))</f>
        <v/>
      </c>
      <c r="E87" s="124">
        <f>IF(ISERROR(VLOOKUP($A87,NonEConsump,E$73,FALSE)/VLOOKUP($A87,IndCons,E$73,FALSE)),0,VLOOKUP($A87,NonEConsump,E$73,FALSE)/VLOOKUP($A87,IndCons,E$73,FALSE))</f>
        <v/>
      </c>
      <c r="F87" s="124">
        <f>IF(ISERROR(VLOOKUP($A87,NonEConsump,F$73,FALSE)/VLOOKUP($A87,IndCons,F$73,FALSE)),0,VLOOKUP($A87,NonEConsump,F$73,FALSE)/VLOOKUP($A87,IndCons,F$73,FALSE))</f>
        <v/>
      </c>
      <c r="G87" s="124">
        <f>IF(ISERROR(VLOOKUP($A87,NonEConsump,G$73,FALSE)/VLOOKUP($A87,IndCons,G$73,FALSE)),0,VLOOKUP($A87,NonEConsump,G$73,FALSE)/VLOOKUP($A87,IndCons,G$73,FALSE))</f>
        <v/>
      </c>
      <c r="H87" s="124">
        <f>IF(ISERROR(VLOOKUP($A87,NonEConsump,H$73,FALSE)/VLOOKUP($A87,IndCons,H$73,FALSE)),0,VLOOKUP($A87,NonEConsump,H$73,FALSE)/VLOOKUP($A87,IndCons,H$73,FALSE))</f>
        <v/>
      </c>
      <c r="I87" s="124">
        <f>IF(ISERROR(VLOOKUP($A87,NonEConsump,I$73,FALSE)/VLOOKUP($A87,IndCons,I$73,FALSE)),0,VLOOKUP($A87,NonEConsump,I$73,FALSE)/VLOOKUP($A87,IndCons,I$73,FALSE))</f>
        <v/>
      </c>
      <c r="J87" s="124">
        <f>IF(ISERROR(VLOOKUP($A87,NonEConsump,J$73,FALSE)/VLOOKUP($A87,IndCons,J$73,FALSE)),0,VLOOKUP($A87,NonEConsump,J$73,FALSE)/VLOOKUP($A87,IndCons,J$73,FALSE))</f>
        <v/>
      </c>
      <c r="K87" s="124">
        <f>IF(ISERROR(VLOOKUP($A87,NonEConsump,K$73,FALSE)/VLOOKUP($A87,IndCons,K$73,FALSE)),0,VLOOKUP($A87,NonEConsump,K$73,FALSE)/VLOOKUP($A87,IndCons,K$73,FALSE))</f>
        <v/>
      </c>
      <c r="L87" s="124">
        <f>IF(ISERROR(VLOOKUP($A87,NonEConsump,L$73,FALSE)/VLOOKUP($A87,IndCons,L$73,FALSE)),0,VLOOKUP($A87,NonEConsump,L$73,FALSE)/VLOOKUP($A87,IndCons,L$73,FALSE))</f>
        <v/>
      </c>
      <c r="M87" s="124">
        <f>IF(ISERROR(VLOOKUP($A87,NonEConsump,M$73,FALSE)/VLOOKUP($A87,IndCons,M$73,FALSE)),0,VLOOKUP($A87,NonEConsump,M$73,FALSE)/VLOOKUP($A87,IndCons,M$73,FALSE))</f>
        <v/>
      </c>
      <c r="N87" s="124">
        <f>IF(ISERROR(VLOOKUP($A87,NonEConsump,N$73,FALSE)/VLOOKUP($A87,IndCons,N$73,FALSE)),0,VLOOKUP($A87,NonEConsump,N$73,FALSE)/VLOOKUP($A87,IndCons,N$73,FALSE))</f>
        <v/>
      </c>
      <c r="O87" s="124">
        <f>IF(ISERROR(VLOOKUP($A87,NonEConsump,O$73,FALSE)/VLOOKUP($A87,IndCons,O$73,FALSE)),0,VLOOKUP($A87,NonEConsump,O$73,FALSE)/VLOOKUP($A87,IndCons,O$73,FALSE))</f>
        <v/>
      </c>
      <c r="P87" s="124">
        <f>IF(ISERROR(VLOOKUP($A87,NonEConsump,P$73,FALSE)/VLOOKUP($A87,IndCons,P$73,FALSE)),0,VLOOKUP($A87,NonEConsump,P$73,FALSE)/VLOOKUP($A87,IndCons,P$73,FALSE))</f>
        <v/>
      </c>
      <c r="Q87" s="124">
        <f>IF(ISERROR(VLOOKUP($A87,NonEConsump,Q$73,FALSE)/VLOOKUP($A87,IndCons,Q$73,FALSE)),0,VLOOKUP($A87,NonEConsump,Q$73,FALSE)/VLOOKUP($A87,IndCons,Q$73,FALSE))</f>
        <v/>
      </c>
      <c r="R87" s="124">
        <f>IF(ISERROR(VLOOKUP($A87,NonEConsump,R$73,FALSE)/VLOOKUP($A87,IndCons,R$73,FALSE)),0,VLOOKUP($A87,NonEConsump,R$73,FALSE)/VLOOKUP($A87,IndCons,R$73,FALSE))</f>
        <v/>
      </c>
      <c r="S87" s="124">
        <f>IF(ISERROR(VLOOKUP($A87,NonEConsump,S$73,FALSE)/VLOOKUP($A87,IndCons,S$73,FALSE)),0,VLOOKUP($A87,NonEConsump,S$73,FALSE)/VLOOKUP($A87,IndCons,S$73,FALSE))</f>
        <v/>
      </c>
      <c r="T87" s="124">
        <f>IF(ISERROR(VLOOKUP($A87,NonEConsump,T$73,FALSE)/VLOOKUP($A87,IndCons,T$73,FALSE)),0,VLOOKUP($A87,NonEConsump,T$73,FALSE)/VLOOKUP($A87,IndCons,T$73,FALSE))</f>
        <v/>
      </c>
      <c r="U87" s="124">
        <f>IF(ISERROR(VLOOKUP($A87,NonEConsump,U$73,FALSE)/VLOOKUP($A87,IndCons,U$73,FALSE)),0,VLOOKUP($A87,NonEConsump,U$73,FALSE)/VLOOKUP($A87,IndCons,U$73,FALSE))</f>
        <v/>
      </c>
      <c r="V87" s="124">
        <f>IF(ISERROR(VLOOKUP($A87,NonEConsump,V$73,FALSE)/VLOOKUP($A87,IndCons,V$73,FALSE)),0,VLOOKUP($A87,NonEConsump,V$73,FALSE)/VLOOKUP($A87,IndCons,V$73,FALSE))</f>
        <v/>
      </c>
      <c r="W87" s="124">
        <f>IF(ISERROR(VLOOKUP($A87,NonEConsump,W$73,FALSE)/VLOOKUP($A87,IndCons,W$73,FALSE)),0,VLOOKUP($A87,NonEConsump,W$73,FALSE)/VLOOKUP($A87,IndCons,W$73,FALSE))</f>
        <v/>
      </c>
      <c r="X87" s="124">
        <f>IF(ISERROR(VLOOKUP($A87,NonEConsump,X$73,FALSE)/VLOOKUP($A87,IndCons,X$73,FALSE)),0,VLOOKUP($A87,NonEConsump,X$73,FALSE)/VLOOKUP($A87,IndCons,X$73,FALSE))</f>
        <v/>
      </c>
      <c r="Y87" s="124">
        <f>IF(ISERROR(VLOOKUP($A87,NonEConsump,Y$73,FALSE)/VLOOKUP($A87,IndCons,Y$73,FALSE)),0,VLOOKUP($A87,NonEConsump,Y$73,FALSE)/VLOOKUP($A87,IndCons,Y$73,FALSE))</f>
        <v/>
      </c>
      <c r="Z87" s="124">
        <f>IF(ISERROR(VLOOKUP($A87,NonEConsump,Z$73,FALSE)/VLOOKUP($A87,IndCons,Z$73,FALSE)),0,VLOOKUP($A87,NonEConsump,Z$73,FALSE)/VLOOKUP($A87,IndCons,Z$73,FALSE))</f>
        <v/>
      </c>
      <c r="AA87" s="124">
        <f>IF(ISERROR(VLOOKUP($A87,NonEConsump,AA$73,FALSE)/VLOOKUP($A87,IndCons,AA$73,FALSE)),0,VLOOKUP($A87,NonEConsump,AA$73,FALSE)/VLOOKUP($A87,IndCons,AA$73,FALSE))</f>
        <v/>
      </c>
      <c r="AB87" s="124">
        <f>IF(ISERROR(VLOOKUP($A87,NonEConsump,AB$73,FALSE)/VLOOKUP($A87,IndCons,AB$73,FALSE)),0,VLOOKUP($A87,NonEConsump,AB$73,FALSE)/VLOOKUP($A87,IndCons,AB$73,FALSE))</f>
        <v/>
      </c>
      <c r="AC87" s="124">
        <f>IF(ISERROR(VLOOKUP($A87,NonEConsump,AC$73,FALSE)/VLOOKUP($A87,IndCons,AC$73,FALSE)),0,VLOOKUP($A87,NonEConsump,AC$73,FALSE)/VLOOKUP($A87,IndCons,AC$73,FALSE))</f>
        <v/>
      </c>
      <c r="AD87" s="124">
        <f>IF(ISERROR(VLOOKUP($A87,NonEConsump,AD$73,FALSE)/VLOOKUP($A87,IndCons,AD$73,FALSE)),0,VLOOKUP($A87,NonEConsump,AD$73,FALSE)/VLOOKUP($A87,IndCons,AD$73,FALSE))</f>
        <v/>
      </c>
      <c r="AE87" s="124" t="n"/>
      <c r="AF87" s="125" t="n"/>
    </row>
    <row r="88">
      <c r="A88" s="113" t="inlineStr">
        <is>
          <t>Distillate Fuel</t>
        </is>
      </c>
      <c r="B88" s="124">
        <f>IF(ISERROR(VLOOKUP($A88,NonEConsump,B$73,FALSE)/VLOOKUP($A88,IndCons,B$73,FALSE)),0,VLOOKUP($A88,NonEConsump,B$73,FALSE)/VLOOKUP($A88,IndCons,B$73,FALSE))</f>
        <v/>
      </c>
      <c r="C88" s="124">
        <f>IF(ISERROR(VLOOKUP($A88,NonEConsump,C$73,FALSE)/VLOOKUP($A88,IndCons,C$73,FALSE)),0,VLOOKUP($A88,NonEConsump,C$73,FALSE)/VLOOKUP($A88,IndCons,C$73,FALSE))</f>
        <v/>
      </c>
      <c r="D88" s="124">
        <f>IF(ISERROR(VLOOKUP($A88,NonEConsump,D$73,FALSE)/VLOOKUP($A88,IndCons,D$73,FALSE)),0,VLOOKUP($A88,NonEConsump,D$73,FALSE)/VLOOKUP($A88,IndCons,D$73,FALSE))</f>
        <v/>
      </c>
      <c r="E88" s="124">
        <f>IF(ISERROR(VLOOKUP($A88,NonEConsump,E$73,FALSE)/VLOOKUP($A88,IndCons,E$73,FALSE)),0,VLOOKUP($A88,NonEConsump,E$73,FALSE)/VLOOKUP($A88,IndCons,E$73,FALSE))</f>
        <v/>
      </c>
      <c r="F88" s="124">
        <f>IF(ISERROR(VLOOKUP($A88,NonEConsump,F$73,FALSE)/VLOOKUP($A88,IndCons,F$73,FALSE)),0,VLOOKUP($A88,NonEConsump,F$73,FALSE)/VLOOKUP($A88,IndCons,F$73,FALSE))</f>
        <v/>
      </c>
      <c r="G88" s="124">
        <f>IF(ISERROR(VLOOKUP($A88,NonEConsump,G$73,FALSE)/VLOOKUP($A88,IndCons,G$73,FALSE)),0,VLOOKUP($A88,NonEConsump,G$73,FALSE)/VLOOKUP($A88,IndCons,G$73,FALSE))</f>
        <v/>
      </c>
      <c r="H88" s="124">
        <f>IF(ISERROR(VLOOKUP($A88,NonEConsump,H$73,FALSE)/VLOOKUP($A88,IndCons,H$73,FALSE)),0,VLOOKUP($A88,NonEConsump,H$73,FALSE)/VLOOKUP($A88,IndCons,H$73,FALSE))</f>
        <v/>
      </c>
      <c r="I88" s="124">
        <f>IF(ISERROR(VLOOKUP($A88,NonEConsump,I$73,FALSE)/VLOOKUP($A88,IndCons,I$73,FALSE)),0,VLOOKUP($A88,NonEConsump,I$73,FALSE)/VLOOKUP($A88,IndCons,I$73,FALSE))</f>
        <v/>
      </c>
      <c r="J88" s="124">
        <f>IF(ISERROR(VLOOKUP($A88,NonEConsump,J$73,FALSE)/VLOOKUP($A88,IndCons,J$73,FALSE)),0,VLOOKUP($A88,NonEConsump,J$73,FALSE)/VLOOKUP($A88,IndCons,J$73,FALSE))</f>
        <v/>
      </c>
      <c r="K88" s="124">
        <f>IF(ISERROR(VLOOKUP($A88,NonEConsump,K$73,FALSE)/VLOOKUP($A88,IndCons,K$73,FALSE)),0,VLOOKUP($A88,NonEConsump,K$73,FALSE)/VLOOKUP($A88,IndCons,K$73,FALSE))</f>
        <v/>
      </c>
      <c r="L88" s="124">
        <f>IF(ISERROR(VLOOKUP($A88,NonEConsump,L$73,FALSE)/VLOOKUP($A88,IndCons,L$73,FALSE)),0,VLOOKUP($A88,NonEConsump,L$73,FALSE)/VLOOKUP($A88,IndCons,L$73,FALSE))</f>
        <v/>
      </c>
      <c r="M88" s="124">
        <f>IF(ISERROR(VLOOKUP($A88,NonEConsump,M$73,FALSE)/VLOOKUP($A88,IndCons,M$73,FALSE)),0,VLOOKUP($A88,NonEConsump,M$73,FALSE)/VLOOKUP($A88,IndCons,M$73,FALSE))</f>
        <v/>
      </c>
      <c r="N88" s="124">
        <f>IF(ISERROR(VLOOKUP($A88,NonEConsump,N$73,FALSE)/VLOOKUP($A88,IndCons,N$73,FALSE)),0,VLOOKUP($A88,NonEConsump,N$73,FALSE)/VLOOKUP($A88,IndCons,N$73,FALSE))</f>
        <v/>
      </c>
      <c r="O88" s="124">
        <f>IF(ISERROR(VLOOKUP($A88,NonEConsump,O$73,FALSE)/VLOOKUP($A88,IndCons,O$73,FALSE)),0,VLOOKUP($A88,NonEConsump,O$73,FALSE)/VLOOKUP($A88,IndCons,O$73,FALSE))</f>
        <v/>
      </c>
      <c r="P88" s="124">
        <f>IF(ISERROR(VLOOKUP($A88,NonEConsump,P$73,FALSE)/VLOOKUP($A88,IndCons,P$73,FALSE)),0,VLOOKUP($A88,NonEConsump,P$73,FALSE)/VLOOKUP($A88,IndCons,P$73,FALSE))</f>
        <v/>
      </c>
      <c r="Q88" s="124">
        <f>IF(ISERROR(VLOOKUP($A88,NonEConsump,Q$73,FALSE)/VLOOKUP($A88,IndCons,Q$73,FALSE)),0,VLOOKUP($A88,NonEConsump,Q$73,FALSE)/VLOOKUP($A88,IndCons,Q$73,FALSE))</f>
        <v/>
      </c>
      <c r="R88" s="124">
        <f>IF(ISERROR(VLOOKUP($A88,NonEConsump,R$73,FALSE)/VLOOKUP($A88,IndCons,R$73,FALSE)),0,VLOOKUP($A88,NonEConsump,R$73,FALSE)/VLOOKUP($A88,IndCons,R$73,FALSE))</f>
        <v/>
      </c>
      <c r="S88" s="124">
        <f>IF(ISERROR(VLOOKUP($A88,NonEConsump,S$73,FALSE)/VLOOKUP($A88,IndCons,S$73,FALSE)),0,VLOOKUP($A88,NonEConsump,S$73,FALSE)/VLOOKUP($A88,IndCons,S$73,FALSE))</f>
        <v/>
      </c>
      <c r="T88" s="124">
        <f>IF(ISERROR(VLOOKUP($A88,NonEConsump,T$73,FALSE)/VLOOKUP($A88,IndCons,T$73,FALSE)),0,VLOOKUP($A88,NonEConsump,T$73,FALSE)/VLOOKUP($A88,IndCons,T$73,FALSE))</f>
        <v/>
      </c>
      <c r="U88" s="124">
        <f>IF(ISERROR(VLOOKUP($A88,NonEConsump,U$73,FALSE)/VLOOKUP($A88,IndCons,U$73,FALSE)),0,VLOOKUP($A88,NonEConsump,U$73,FALSE)/VLOOKUP($A88,IndCons,U$73,FALSE))</f>
        <v/>
      </c>
      <c r="V88" s="124">
        <f>IF(ISERROR(VLOOKUP($A88,NonEConsump,V$73,FALSE)/VLOOKUP($A88,IndCons,V$73,FALSE)),0,VLOOKUP($A88,NonEConsump,V$73,FALSE)/VLOOKUP($A88,IndCons,V$73,FALSE))</f>
        <v/>
      </c>
      <c r="W88" s="124">
        <f>IF(ISERROR(VLOOKUP($A88,NonEConsump,W$73,FALSE)/VLOOKUP($A88,IndCons,W$73,FALSE)),0,VLOOKUP($A88,NonEConsump,W$73,FALSE)/VLOOKUP($A88,IndCons,W$73,FALSE))</f>
        <v/>
      </c>
      <c r="X88" s="124">
        <f>IF(ISERROR(VLOOKUP($A88,NonEConsump,X$73,FALSE)/VLOOKUP($A88,IndCons,X$73,FALSE)),0,VLOOKUP($A88,NonEConsump,X$73,FALSE)/VLOOKUP($A88,IndCons,X$73,FALSE))</f>
        <v/>
      </c>
      <c r="Y88" s="124">
        <f>IF(ISERROR(VLOOKUP($A88,NonEConsump,Y$73,FALSE)/VLOOKUP($A88,IndCons,Y$73,FALSE)),0,VLOOKUP($A88,NonEConsump,Y$73,FALSE)/VLOOKUP($A88,IndCons,Y$73,FALSE))</f>
        <v/>
      </c>
      <c r="Z88" s="124">
        <f>IF(ISERROR(VLOOKUP($A88,NonEConsump,Z$73,FALSE)/VLOOKUP($A88,IndCons,Z$73,FALSE)),0,VLOOKUP($A88,NonEConsump,Z$73,FALSE)/VLOOKUP($A88,IndCons,Z$73,FALSE))</f>
        <v/>
      </c>
      <c r="AA88" s="124">
        <f>IF(ISERROR(VLOOKUP($A88,NonEConsump,AA$73,FALSE)/VLOOKUP($A88,IndCons,AA$73,FALSE)),0,VLOOKUP($A88,NonEConsump,AA$73,FALSE)/VLOOKUP($A88,IndCons,AA$73,FALSE))</f>
        <v/>
      </c>
      <c r="AB88" s="124">
        <f>IF(ISERROR(VLOOKUP($A88,NonEConsump,AB$73,FALSE)/VLOOKUP($A88,IndCons,AB$73,FALSE)),0,VLOOKUP($A88,NonEConsump,AB$73,FALSE)/VLOOKUP($A88,IndCons,AB$73,FALSE))</f>
        <v/>
      </c>
      <c r="AC88" s="124">
        <f>IF(ISERROR(VLOOKUP($A88,NonEConsump,AC$73,FALSE)/VLOOKUP($A88,IndCons,AC$73,FALSE)),0,VLOOKUP($A88,NonEConsump,AC$73,FALSE)/VLOOKUP($A88,IndCons,AC$73,FALSE))</f>
        <v/>
      </c>
      <c r="AD88" s="124">
        <f>IF(ISERROR(VLOOKUP($A88,NonEConsump,AD$73,FALSE)/VLOOKUP($A88,IndCons,AD$73,FALSE)),0,VLOOKUP($A88,NonEConsump,AD$73,FALSE)/VLOOKUP($A88,IndCons,AD$73,FALSE))</f>
        <v/>
      </c>
      <c r="AE88" s="124" t="n"/>
      <c r="AF88" s="125" t="n"/>
    </row>
    <row r="89">
      <c r="A89" s="113" t="inlineStr">
        <is>
          <t>Residual Fuel</t>
        </is>
      </c>
      <c r="B89" s="124">
        <f>IF(ISERROR(VLOOKUP($A89,NonEConsump,B$73,FALSE)/VLOOKUP($A89,IndCons,B$73,FALSE)),0,VLOOKUP($A89,NonEConsump,B$73,FALSE)/VLOOKUP($A89,IndCons,B$73,FALSE))</f>
        <v/>
      </c>
      <c r="C89" s="124">
        <f>IF(ISERROR(VLOOKUP($A89,NonEConsump,C$73,FALSE)/VLOOKUP($A89,IndCons,C$73,FALSE)),0,VLOOKUP($A89,NonEConsump,C$73,FALSE)/VLOOKUP($A89,IndCons,C$73,FALSE))</f>
        <v/>
      </c>
      <c r="D89" s="124">
        <f>IF(ISERROR(VLOOKUP($A89,NonEConsump,D$73,FALSE)/VLOOKUP($A89,IndCons,D$73,FALSE)),0,VLOOKUP($A89,NonEConsump,D$73,FALSE)/VLOOKUP($A89,IndCons,D$73,FALSE))</f>
        <v/>
      </c>
      <c r="E89" s="124">
        <f>IF(ISERROR(VLOOKUP($A89,NonEConsump,E$73,FALSE)/VLOOKUP($A89,IndCons,E$73,FALSE)),0,VLOOKUP($A89,NonEConsump,E$73,FALSE)/VLOOKUP($A89,IndCons,E$73,FALSE))</f>
        <v/>
      </c>
      <c r="F89" s="124">
        <f>IF(ISERROR(VLOOKUP($A89,NonEConsump,F$73,FALSE)/VLOOKUP($A89,IndCons,F$73,FALSE)),0,VLOOKUP($A89,NonEConsump,F$73,FALSE)/VLOOKUP($A89,IndCons,F$73,FALSE))</f>
        <v/>
      </c>
      <c r="G89" s="124">
        <f>IF(ISERROR(VLOOKUP($A89,NonEConsump,G$73,FALSE)/VLOOKUP($A89,IndCons,G$73,FALSE)),0,VLOOKUP($A89,NonEConsump,G$73,FALSE)/VLOOKUP($A89,IndCons,G$73,FALSE))</f>
        <v/>
      </c>
      <c r="H89" s="124">
        <f>IF(ISERROR(VLOOKUP($A89,NonEConsump,H$73,FALSE)/VLOOKUP($A89,IndCons,H$73,FALSE)),0,VLOOKUP($A89,NonEConsump,H$73,FALSE)/VLOOKUP($A89,IndCons,H$73,FALSE))</f>
        <v/>
      </c>
      <c r="I89" s="124">
        <f>IF(ISERROR(VLOOKUP($A89,NonEConsump,I$73,FALSE)/VLOOKUP($A89,IndCons,I$73,FALSE)),0,VLOOKUP($A89,NonEConsump,I$73,FALSE)/VLOOKUP($A89,IndCons,I$73,FALSE))</f>
        <v/>
      </c>
      <c r="J89" s="124">
        <f>IF(ISERROR(VLOOKUP($A89,NonEConsump,J$73,FALSE)/VLOOKUP($A89,IndCons,J$73,FALSE)),0,VLOOKUP($A89,NonEConsump,J$73,FALSE)/VLOOKUP($A89,IndCons,J$73,FALSE))</f>
        <v/>
      </c>
      <c r="K89" s="124">
        <f>IF(ISERROR(VLOOKUP($A89,NonEConsump,K$73,FALSE)/VLOOKUP($A89,IndCons,K$73,FALSE)),0,VLOOKUP($A89,NonEConsump,K$73,FALSE)/VLOOKUP($A89,IndCons,K$73,FALSE))</f>
        <v/>
      </c>
      <c r="L89" s="124">
        <f>IF(ISERROR(VLOOKUP($A89,NonEConsump,L$73,FALSE)/VLOOKUP($A89,IndCons,L$73,FALSE)),0,VLOOKUP($A89,NonEConsump,L$73,FALSE)/VLOOKUP($A89,IndCons,L$73,FALSE))</f>
        <v/>
      </c>
      <c r="M89" s="124">
        <f>IF(ISERROR(VLOOKUP($A89,NonEConsump,M$73,FALSE)/VLOOKUP($A89,IndCons,M$73,FALSE)),0,VLOOKUP($A89,NonEConsump,M$73,FALSE)/VLOOKUP($A89,IndCons,M$73,FALSE))</f>
        <v/>
      </c>
      <c r="N89" s="124">
        <f>IF(ISERROR(VLOOKUP($A89,NonEConsump,N$73,FALSE)/VLOOKUP($A89,IndCons,N$73,FALSE)),0,VLOOKUP($A89,NonEConsump,N$73,FALSE)/VLOOKUP($A89,IndCons,N$73,FALSE))</f>
        <v/>
      </c>
      <c r="O89" s="124">
        <f>IF(ISERROR(VLOOKUP($A89,NonEConsump,O$73,FALSE)/VLOOKUP($A89,IndCons,O$73,FALSE)),0,VLOOKUP($A89,NonEConsump,O$73,FALSE)/VLOOKUP($A89,IndCons,O$73,FALSE))</f>
        <v/>
      </c>
      <c r="P89" s="124">
        <f>IF(ISERROR(VLOOKUP($A89,NonEConsump,P$73,FALSE)/VLOOKUP($A89,IndCons,P$73,FALSE)),0,VLOOKUP($A89,NonEConsump,P$73,FALSE)/VLOOKUP($A89,IndCons,P$73,FALSE))</f>
        <v/>
      </c>
      <c r="Q89" s="124">
        <f>IF(ISERROR(VLOOKUP($A89,NonEConsump,Q$73,FALSE)/VLOOKUP($A89,IndCons,Q$73,FALSE)),0,VLOOKUP($A89,NonEConsump,Q$73,FALSE)/VLOOKUP($A89,IndCons,Q$73,FALSE))</f>
        <v/>
      </c>
      <c r="R89" s="124">
        <f>IF(ISERROR(VLOOKUP($A89,NonEConsump,R$73,FALSE)/VLOOKUP($A89,IndCons,R$73,FALSE)),0,VLOOKUP($A89,NonEConsump,R$73,FALSE)/VLOOKUP($A89,IndCons,R$73,FALSE))</f>
        <v/>
      </c>
      <c r="S89" s="124">
        <f>IF(ISERROR(VLOOKUP($A89,NonEConsump,S$73,FALSE)/VLOOKUP($A89,IndCons,S$73,FALSE)),0,VLOOKUP($A89,NonEConsump,S$73,FALSE)/VLOOKUP($A89,IndCons,S$73,FALSE))</f>
        <v/>
      </c>
      <c r="T89" s="124">
        <f>IF(ISERROR(VLOOKUP($A89,NonEConsump,T$73,FALSE)/VLOOKUP($A89,IndCons,T$73,FALSE)),0,VLOOKUP($A89,NonEConsump,T$73,FALSE)/VLOOKUP($A89,IndCons,T$73,FALSE))</f>
        <v/>
      </c>
      <c r="U89" s="124">
        <f>IF(ISERROR(VLOOKUP($A89,NonEConsump,U$73,FALSE)/VLOOKUP($A89,IndCons,U$73,FALSE)),0,VLOOKUP($A89,NonEConsump,U$73,FALSE)/VLOOKUP($A89,IndCons,U$73,FALSE))</f>
        <v/>
      </c>
      <c r="V89" s="124">
        <f>IF(ISERROR(VLOOKUP($A89,NonEConsump,V$73,FALSE)/VLOOKUP($A89,IndCons,V$73,FALSE)),0,VLOOKUP($A89,NonEConsump,V$73,FALSE)/VLOOKUP($A89,IndCons,V$73,FALSE))</f>
        <v/>
      </c>
      <c r="W89" s="124">
        <f>IF(ISERROR(VLOOKUP($A89,NonEConsump,W$73,FALSE)/VLOOKUP($A89,IndCons,W$73,FALSE)),0,VLOOKUP($A89,NonEConsump,W$73,FALSE)/VLOOKUP($A89,IndCons,W$73,FALSE))</f>
        <v/>
      </c>
      <c r="X89" s="124">
        <f>IF(ISERROR(VLOOKUP($A89,NonEConsump,X$73,FALSE)/VLOOKUP($A89,IndCons,X$73,FALSE)),0,VLOOKUP($A89,NonEConsump,X$73,FALSE)/VLOOKUP($A89,IndCons,X$73,FALSE))</f>
        <v/>
      </c>
      <c r="Y89" s="124">
        <f>IF(ISERROR(VLOOKUP($A89,NonEConsump,Y$73,FALSE)/VLOOKUP($A89,IndCons,Y$73,FALSE)),0,VLOOKUP($A89,NonEConsump,Y$73,FALSE)/VLOOKUP($A89,IndCons,Y$73,FALSE))</f>
        <v/>
      </c>
      <c r="Z89" s="124">
        <f>IF(ISERROR(VLOOKUP($A89,NonEConsump,Z$73,FALSE)/VLOOKUP($A89,IndCons,Z$73,FALSE)),0,VLOOKUP($A89,NonEConsump,Z$73,FALSE)/VLOOKUP($A89,IndCons,Z$73,FALSE))</f>
        <v/>
      </c>
      <c r="AA89" s="124">
        <f>IF(ISERROR(VLOOKUP($A89,NonEConsump,AA$73,FALSE)/VLOOKUP($A89,IndCons,AA$73,FALSE)),0,VLOOKUP($A89,NonEConsump,AA$73,FALSE)/VLOOKUP($A89,IndCons,AA$73,FALSE))</f>
        <v/>
      </c>
      <c r="AB89" s="124">
        <f>IF(ISERROR(VLOOKUP($A89,NonEConsump,AB$73,FALSE)/VLOOKUP($A89,IndCons,AB$73,FALSE)),0,VLOOKUP($A89,NonEConsump,AB$73,FALSE)/VLOOKUP($A89,IndCons,AB$73,FALSE))</f>
        <v/>
      </c>
      <c r="AC89" s="124">
        <f>IF(ISERROR(VLOOKUP($A89,NonEConsump,AC$73,FALSE)/VLOOKUP($A89,IndCons,AC$73,FALSE)),0,VLOOKUP($A89,NonEConsump,AC$73,FALSE)/VLOOKUP($A89,IndCons,AC$73,FALSE))</f>
        <v/>
      </c>
      <c r="AD89" s="124">
        <f>IF(ISERROR(VLOOKUP($A89,NonEConsump,AD$73,FALSE)/VLOOKUP($A89,IndCons,AD$73,FALSE)),0,VLOOKUP($A89,NonEConsump,AD$73,FALSE)/VLOOKUP($A89,IndCons,AD$73,FALSE))</f>
        <v/>
      </c>
      <c r="AE89" s="124" t="n"/>
      <c r="AF89" s="125" t="n"/>
    </row>
    <row r="90">
      <c r="A90" s="113" t="inlineStr">
        <is>
          <t>Waxes</t>
        </is>
      </c>
      <c r="B90" s="124">
        <f>IF(ISERROR(VLOOKUP($A90,NonEConsump,B$73,FALSE)/VLOOKUP($A90,IndCons,B$73,FALSE)),0,VLOOKUP($A90,NonEConsump,B$73,FALSE)/VLOOKUP($A90,IndCons,B$73,FALSE))</f>
        <v/>
      </c>
      <c r="C90" s="124">
        <f>IF(ISERROR(VLOOKUP($A90,NonEConsump,C$73,FALSE)/VLOOKUP($A90,IndCons,C$73,FALSE)),0,VLOOKUP($A90,NonEConsump,C$73,FALSE)/VLOOKUP($A90,IndCons,C$73,FALSE))</f>
        <v/>
      </c>
      <c r="D90" s="124">
        <f>IF(ISERROR(VLOOKUP($A90,NonEConsump,D$73,FALSE)/VLOOKUP($A90,IndCons,D$73,FALSE)),0,VLOOKUP($A90,NonEConsump,D$73,FALSE)/VLOOKUP($A90,IndCons,D$73,FALSE))</f>
        <v/>
      </c>
      <c r="E90" s="124">
        <f>IF(ISERROR(VLOOKUP($A90,NonEConsump,E$73,FALSE)/VLOOKUP($A90,IndCons,E$73,FALSE)),0,VLOOKUP($A90,NonEConsump,E$73,FALSE)/VLOOKUP($A90,IndCons,E$73,FALSE))</f>
        <v/>
      </c>
      <c r="F90" s="124">
        <f>IF(ISERROR(VLOOKUP($A90,NonEConsump,F$73,FALSE)/VLOOKUP($A90,IndCons,F$73,FALSE)),0,VLOOKUP($A90,NonEConsump,F$73,FALSE)/VLOOKUP($A90,IndCons,F$73,FALSE))</f>
        <v/>
      </c>
      <c r="G90" s="124">
        <f>IF(ISERROR(VLOOKUP($A90,NonEConsump,G$73,FALSE)/VLOOKUP($A90,IndCons,G$73,FALSE)),0,VLOOKUP($A90,NonEConsump,G$73,FALSE)/VLOOKUP($A90,IndCons,G$73,FALSE))</f>
        <v/>
      </c>
      <c r="H90" s="124">
        <f>IF(ISERROR(VLOOKUP($A90,NonEConsump,H$73,FALSE)/VLOOKUP($A90,IndCons,H$73,FALSE)),0,VLOOKUP($A90,NonEConsump,H$73,FALSE)/VLOOKUP($A90,IndCons,H$73,FALSE))</f>
        <v/>
      </c>
      <c r="I90" s="124">
        <f>IF(ISERROR(VLOOKUP($A90,NonEConsump,I$73,FALSE)/VLOOKUP($A90,IndCons,I$73,FALSE)),0,VLOOKUP($A90,NonEConsump,I$73,FALSE)/VLOOKUP($A90,IndCons,I$73,FALSE))</f>
        <v/>
      </c>
      <c r="J90" s="124">
        <f>IF(ISERROR(VLOOKUP($A90,NonEConsump,J$73,FALSE)/VLOOKUP($A90,IndCons,J$73,FALSE)),0,VLOOKUP($A90,NonEConsump,J$73,FALSE)/VLOOKUP($A90,IndCons,J$73,FALSE))</f>
        <v/>
      </c>
      <c r="K90" s="124">
        <f>IF(ISERROR(VLOOKUP($A90,NonEConsump,K$73,FALSE)/VLOOKUP($A90,IndCons,K$73,FALSE)),0,VLOOKUP($A90,NonEConsump,K$73,FALSE)/VLOOKUP($A90,IndCons,K$73,FALSE))</f>
        <v/>
      </c>
      <c r="L90" s="124">
        <f>IF(ISERROR(VLOOKUP($A90,NonEConsump,L$73,FALSE)/VLOOKUP($A90,IndCons,L$73,FALSE)),0,VLOOKUP($A90,NonEConsump,L$73,FALSE)/VLOOKUP($A90,IndCons,L$73,FALSE))</f>
        <v/>
      </c>
      <c r="M90" s="124">
        <f>IF(ISERROR(VLOOKUP($A90,NonEConsump,M$73,FALSE)/VLOOKUP($A90,IndCons,M$73,FALSE)),0,VLOOKUP($A90,NonEConsump,M$73,FALSE)/VLOOKUP($A90,IndCons,M$73,FALSE))</f>
        <v/>
      </c>
      <c r="N90" s="124">
        <f>IF(ISERROR(VLOOKUP($A90,NonEConsump,N$73,FALSE)/VLOOKUP($A90,IndCons,N$73,FALSE)),0,VLOOKUP($A90,NonEConsump,N$73,FALSE)/VLOOKUP($A90,IndCons,N$73,FALSE))</f>
        <v/>
      </c>
      <c r="O90" s="124">
        <f>IF(ISERROR(VLOOKUP($A90,NonEConsump,O$73,FALSE)/VLOOKUP($A90,IndCons,O$73,FALSE)),0,VLOOKUP($A90,NonEConsump,O$73,FALSE)/VLOOKUP($A90,IndCons,O$73,FALSE))</f>
        <v/>
      </c>
      <c r="P90" s="124">
        <f>IF(ISERROR(VLOOKUP($A90,NonEConsump,P$73,FALSE)/VLOOKUP($A90,IndCons,P$73,FALSE)),0,VLOOKUP($A90,NonEConsump,P$73,FALSE)/VLOOKUP($A90,IndCons,P$73,FALSE))</f>
        <v/>
      </c>
      <c r="Q90" s="124">
        <f>IF(ISERROR(VLOOKUP($A90,NonEConsump,Q$73,FALSE)/VLOOKUP($A90,IndCons,Q$73,FALSE)),0,VLOOKUP($A90,NonEConsump,Q$73,FALSE)/VLOOKUP($A90,IndCons,Q$73,FALSE))</f>
        <v/>
      </c>
      <c r="R90" s="124">
        <f>IF(ISERROR(VLOOKUP($A90,NonEConsump,R$73,FALSE)/VLOOKUP($A90,IndCons,R$73,FALSE)),0,VLOOKUP($A90,NonEConsump,R$73,FALSE)/VLOOKUP($A90,IndCons,R$73,FALSE))</f>
        <v/>
      </c>
      <c r="S90" s="124">
        <f>IF(ISERROR(VLOOKUP($A90,NonEConsump,S$73,FALSE)/VLOOKUP($A90,IndCons,S$73,FALSE)),0,VLOOKUP($A90,NonEConsump,S$73,FALSE)/VLOOKUP($A90,IndCons,S$73,FALSE))</f>
        <v/>
      </c>
      <c r="T90" s="124">
        <f>IF(ISERROR(VLOOKUP($A90,NonEConsump,T$73,FALSE)/VLOOKUP($A90,IndCons,T$73,FALSE)),0,VLOOKUP($A90,NonEConsump,T$73,FALSE)/VLOOKUP($A90,IndCons,T$73,FALSE))</f>
        <v/>
      </c>
      <c r="U90" s="124">
        <f>IF(ISERROR(VLOOKUP($A90,NonEConsump,U$73,FALSE)/VLOOKUP($A90,IndCons,U$73,FALSE)),0,VLOOKUP($A90,NonEConsump,U$73,FALSE)/VLOOKUP($A90,IndCons,U$73,FALSE))</f>
        <v/>
      </c>
      <c r="V90" s="124">
        <f>IF(ISERROR(VLOOKUP($A90,NonEConsump,V$73,FALSE)/VLOOKUP($A90,IndCons,V$73,FALSE)),0,VLOOKUP($A90,NonEConsump,V$73,FALSE)/VLOOKUP($A90,IndCons,V$73,FALSE))</f>
        <v/>
      </c>
      <c r="W90" s="124">
        <f>IF(ISERROR(VLOOKUP($A90,NonEConsump,W$73,FALSE)/VLOOKUP($A90,IndCons,W$73,FALSE)),0,VLOOKUP($A90,NonEConsump,W$73,FALSE)/VLOOKUP($A90,IndCons,W$73,FALSE))</f>
        <v/>
      </c>
      <c r="X90" s="124">
        <f>IF(ISERROR(VLOOKUP($A90,NonEConsump,X$73,FALSE)/VLOOKUP($A90,IndCons,X$73,FALSE)),0,VLOOKUP($A90,NonEConsump,X$73,FALSE)/VLOOKUP($A90,IndCons,X$73,FALSE))</f>
        <v/>
      </c>
      <c r="Y90" s="124">
        <f>IF(ISERROR(VLOOKUP($A90,NonEConsump,Y$73,FALSE)/VLOOKUP($A90,IndCons,Y$73,FALSE)),0,VLOOKUP($A90,NonEConsump,Y$73,FALSE)/VLOOKUP($A90,IndCons,Y$73,FALSE))</f>
        <v/>
      </c>
      <c r="Z90" s="124">
        <f>IF(ISERROR(VLOOKUP($A90,NonEConsump,Z$73,FALSE)/VLOOKUP($A90,IndCons,Z$73,FALSE)),0,VLOOKUP($A90,NonEConsump,Z$73,FALSE)/VLOOKUP($A90,IndCons,Z$73,FALSE))</f>
        <v/>
      </c>
      <c r="AA90" s="124">
        <f>IF(ISERROR(VLOOKUP($A90,NonEConsump,AA$73,FALSE)/VLOOKUP($A90,IndCons,AA$73,FALSE)),0,VLOOKUP($A90,NonEConsump,AA$73,FALSE)/VLOOKUP($A90,IndCons,AA$73,FALSE))</f>
        <v/>
      </c>
      <c r="AB90" s="124">
        <f>IF(ISERROR(VLOOKUP($A90,NonEConsump,AB$73,FALSE)/VLOOKUP($A90,IndCons,AB$73,FALSE)),0,VLOOKUP($A90,NonEConsump,AB$73,FALSE)/VLOOKUP($A90,IndCons,AB$73,FALSE))</f>
        <v/>
      </c>
      <c r="AC90" s="124">
        <f>IF(ISERROR(VLOOKUP($A90,NonEConsump,AC$73,FALSE)/VLOOKUP($A90,IndCons,AC$73,FALSE)),0,VLOOKUP($A90,NonEConsump,AC$73,FALSE)/VLOOKUP($A90,IndCons,AC$73,FALSE))</f>
        <v/>
      </c>
      <c r="AD90" s="124">
        <f>IF(ISERROR(VLOOKUP($A90,NonEConsump,AD$73,FALSE)/VLOOKUP($A90,IndCons,AD$73,FALSE)),0,VLOOKUP($A90,NonEConsump,AD$73,FALSE)/VLOOKUP($A90,IndCons,AD$73,FALSE))</f>
        <v/>
      </c>
      <c r="AE90" s="124" t="n"/>
      <c r="AF90" s="125" t="n"/>
    </row>
    <row r="91" ht="14" customHeight="1" s="159" thickBot="1">
      <c r="A91" s="113" t="inlineStr">
        <is>
          <t>Misc. Petro Products</t>
        </is>
      </c>
      <c r="B91" s="124">
        <f>IF(ISERROR(VLOOKUP($A91,NonEConsump,B$73,FALSE)/VLOOKUP($A91,IndCons,B$73,FALSE)),0,VLOOKUP($A91,NonEConsump,B$73,FALSE)/VLOOKUP($A91,IndCons,B$73,FALSE))</f>
        <v/>
      </c>
      <c r="C91" s="124">
        <f>IF(ISERROR(VLOOKUP($A91,NonEConsump,C$73,FALSE)/VLOOKUP($A91,IndCons,C$73,FALSE)),0,VLOOKUP($A91,NonEConsump,C$73,FALSE)/VLOOKUP($A91,IndCons,C$73,FALSE))</f>
        <v/>
      </c>
      <c r="D91" s="124">
        <f>IF(ISERROR(VLOOKUP($A91,NonEConsump,D$73,FALSE)/VLOOKUP($A91,IndCons,D$73,FALSE)),0,VLOOKUP($A91,NonEConsump,D$73,FALSE)/VLOOKUP($A91,IndCons,D$73,FALSE))</f>
        <v/>
      </c>
      <c r="E91" s="124">
        <f>IF(ISERROR(VLOOKUP($A91,NonEConsump,E$73,FALSE)/VLOOKUP($A91,IndCons,E$73,FALSE)),0,VLOOKUP($A91,NonEConsump,E$73,FALSE)/VLOOKUP($A91,IndCons,E$73,FALSE))</f>
        <v/>
      </c>
      <c r="F91" s="124">
        <f>IF(ISERROR(VLOOKUP($A91,NonEConsump,F$73,FALSE)/VLOOKUP($A91,IndCons,F$73,FALSE)),0,VLOOKUP($A91,NonEConsump,F$73,FALSE)/VLOOKUP($A91,IndCons,F$73,FALSE))</f>
        <v/>
      </c>
      <c r="G91" s="124">
        <f>IF(ISERROR(VLOOKUP($A91,NonEConsump,G$73,FALSE)/VLOOKUP($A91,IndCons,G$73,FALSE)),0,VLOOKUP($A91,NonEConsump,G$73,FALSE)/VLOOKUP($A91,IndCons,G$73,FALSE))</f>
        <v/>
      </c>
      <c r="H91" s="124">
        <f>IF(ISERROR(VLOOKUP($A91,NonEConsump,H$73,FALSE)/VLOOKUP($A91,IndCons,H$73,FALSE)),0,VLOOKUP($A91,NonEConsump,H$73,FALSE)/VLOOKUP($A91,IndCons,H$73,FALSE))</f>
        <v/>
      </c>
      <c r="I91" s="124">
        <f>IF(ISERROR(VLOOKUP($A91,NonEConsump,I$73,FALSE)/VLOOKUP($A91,IndCons,I$73,FALSE)),0,VLOOKUP($A91,NonEConsump,I$73,FALSE)/VLOOKUP($A91,IndCons,I$73,FALSE))</f>
        <v/>
      </c>
      <c r="J91" s="124">
        <f>IF(ISERROR(VLOOKUP($A91,NonEConsump,J$73,FALSE)/VLOOKUP($A91,IndCons,J$73,FALSE)),0,VLOOKUP($A91,NonEConsump,J$73,FALSE)/VLOOKUP($A91,IndCons,J$73,FALSE))</f>
        <v/>
      </c>
      <c r="K91" s="124">
        <f>IF(ISERROR(VLOOKUP($A91,NonEConsump,K$73,FALSE)/VLOOKUP($A91,IndCons,K$73,FALSE)),0,VLOOKUP($A91,NonEConsump,K$73,FALSE)/VLOOKUP($A91,IndCons,K$73,FALSE))</f>
        <v/>
      </c>
      <c r="L91" s="124">
        <f>IF(ISERROR(VLOOKUP($A91,NonEConsump,L$73,FALSE)/VLOOKUP($A91,IndCons,L$73,FALSE)),0,VLOOKUP($A91,NonEConsump,L$73,FALSE)/VLOOKUP($A91,IndCons,L$73,FALSE))</f>
        <v/>
      </c>
      <c r="M91" s="124">
        <f>IF(ISERROR(VLOOKUP($A91,NonEConsump,M$73,FALSE)/VLOOKUP($A91,IndCons,M$73,FALSE)),0,VLOOKUP($A91,NonEConsump,M$73,FALSE)/VLOOKUP($A91,IndCons,M$73,FALSE))</f>
        <v/>
      </c>
      <c r="N91" s="124">
        <f>IF(ISERROR(VLOOKUP($A91,NonEConsump,N$73,FALSE)/VLOOKUP($A91,IndCons,N$73,FALSE)),0,VLOOKUP($A91,NonEConsump,N$73,FALSE)/VLOOKUP($A91,IndCons,N$73,FALSE))</f>
        <v/>
      </c>
      <c r="O91" s="124">
        <f>IF(ISERROR(VLOOKUP($A91,NonEConsump,O$73,FALSE)/VLOOKUP($A91,IndCons,O$73,FALSE)),0,VLOOKUP($A91,NonEConsump,O$73,FALSE)/VLOOKUP($A91,IndCons,O$73,FALSE))</f>
        <v/>
      </c>
      <c r="P91" s="124">
        <f>IF(ISERROR(VLOOKUP($A91,NonEConsump,P$73,FALSE)/VLOOKUP($A91,IndCons,P$73,FALSE)),0,VLOOKUP($A91,NonEConsump,P$73,FALSE)/VLOOKUP($A91,IndCons,P$73,FALSE))</f>
        <v/>
      </c>
      <c r="Q91" s="124">
        <f>IF(ISERROR(VLOOKUP($A91,NonEConsump,Q$73,FALSE)/VLOOKUP($A91,IndCons,Q$73,FALSE)),0,VLOOKUP($A91,NonEConsump,Q$73,FALSE)/VLOOKUP($A91,IndCons,Q$73,FALSE))</f>
        <v/>
      </c>
      <c r="R91" s="124">
        <f>IF(ISERROR(VLOOKUP($A91,NonEConsump,R$73,FALSE)/VLOOKUP($A91,IndCons,R$73,FALSE)),0,VLOOKUP($A91,NonEConsump,R$73,FALSE)/VLOOKUP($A91,IndCons,R$73,FALSE))</f>
        <v/>
      </c>
      <c r="S91" s="124">
        <f>IF(ISERROR(VLOOKUP($A91,NonEConsump,S$73,FALSE)/VLOOKUP($A91,IndCons,S$73,FALSE)),0,VLOOKUP($A91,NonEConsump,S$73,FALSE)/VLOOKUP($A91,IndCons,S$73,FALSE))</f>
        <v/>
      </c>
      <c r="T91" s="124">
        <f>IF(ISERROR(VLOOKUP($A91,NonEConsump,T$73,FALSE)/VLOOKUP($A91,IndCons,T$73,FALSE)),0,VLOOKUP($A91,NonEConsump,T$73,FALSE)/VLOOKUP($A91,IndCons,T$73,FALSE))</f>
        <v/>
      </c>
      <c r="U91" s="124">
        <f>IF(ISERROR(VLOOKUP($A91,NonEConsump,U$73,FALSE)/VLOOKUP($A91,IndCons,U$73,FALSE)),0,VLOOKUP($A91,NonEConsump,U$73,FALSE)/VLOOKUP($A91,IndCons,U$73,FALSE))</f>
        <v/>
      </c>
      <c r="V91" s="124">
        <f>IF(ISERROR(VLOOKUP($A91,NonEConsump,V$73,FALSE)/VLOOKUP($A91,IndCons,V$73,FALSE)),0,VLOOKUP($A91,NonEConsump,V$73,FALSE)/VLOOKUP($A91,IndCons,V$73,FALSE))</f>
        <v/>
      </c>
      <c r="W91" s="124">
        <f>IF(ISERROR(VLOOKUP($A91,NonEConsump,W$73,FALSE)/VLOOKUP($A91,IndCons,W$73,FALSE)),0,VLOOKUP($A91,NonEConsump,W$73,FALSE)/VLOOKUP($A91,IndCons,W$73,FALSE))</f>
        <v/>
      </c>
      <c r="X91" s="124">
        <f>IF(ISERROR(VLOOKUP($A91,NonEConsump,X$73,FALSE)/VLOOKUP($A91,IndCons,X$73,FALSE)),0,VLOOKUP($A91,NonEConsump,X$73,FALSE)/VLOOKUP($A91,IndCons,X$73,FALSE))</f>
        <v/>
      </c>
      <c r="Y91" s="124">
        <f>IF(ISERROR(VLOOKUP($A91,NonEConsump,Y$73,FALSE)/VLOOKUP($A91,IndCons,Y$73,FALSE)),0,VLOOKUP($A91,NonEConsump,Y$73,FALSE)/VLOOKUP($A91,IndCons,Y$73,FALSE))</f>
        <v/>
      </c>
      <c r="Z91" s="124">
        <f>IF(ISERROR(VLOOKUP($A91,NonEConsump,Z$73,FALSE)/VLOOKUP($A91,IndCons,Z$73,FALSE)),0,VLOOKUP($A91,NonEConsump,Z$73,FALSE)/VLOOKUP($A91,IndCons,Z$73,FALSE))</f>
        <v/>
      </c>
      <c r="AA91" s="124">
        <f>IF(ISERROR(VLOOKUP($A91,NonEConsump,AA$73,FALSE)/VLOOKUP($A91,IndCons,AA$73,FALSE)),0,VLOOKUP($A91,NonEConsump,AA$73,FALSE)/VLOOKUP($A91,IndCons,AA$73,FALSE))</f>
        <v/>
      </c>
      <c r="AB91" s="124">
        <f>IF(ISERROR(VLOOKUP($A91,NonEConsump,AB$73,FALSE)/VLOOKUP($A91,IndCons,AB$73,FALSE)),0,VLOOKUP($A91,NonEConsump,AB$73,FALSE)/VLOOKUP($A91,IndCons,AB$73,FALSE))</f>
        <v/>
      </c>
      <c r="AC91" s="124">
        <f>IF(ISERROR(VLOOKUP($A91,NonEConsump,AC$73,FALSE)/VLOOKUP($A91,IndCons,AC$73,FALSE)),0,VLOOKUP($A91,NonEConsump,AC$73,FALSE)/VLOOKUP($A91,IndCons,AC$73,FALSE))</f>
        <v/>
      </c>
      <c r="AD91" s="124">
        <f>IF(ISERROR(VLOOKUP($A91,NonEConsump,AD$73,FALSE)/VLOOKUP($A91,IndCons,AD$73,FALSE)),0,VLOOKUP($A91,NonEConsump,AD$73,FALSE)/VLOOKUP($A91,IndCons,AD$73,FALSE))</f>
        <v/>
      </c>
      <c r="AE91" s="127" t="n"/>
      <c r="AF91" s="128" t="n"/>
    </row>
    <row r="92">
      <c r="A92" s="129" t="inlineStr">
        <is>
          <t>Other Coal</t>
        </is>
      </c>
      <c r="B92" s="130">
        <f>IF(ISERROR(VLOOKUP($A92,NonEConsump,B$73,FALSE)/VLOOKUP($A92,IndCons,B$73,FALSE)),0,VLOOKUP($A92,NonEConsump,B$73,FALSE)/VLOOKUP($A92,IndCons,B$73,FALSE))</f>
        <v/>
      </c>
      <c r="C92" s="130">
        <f>IF(ISERROR(VLOOKUP($A92,NonEConsump,C$73,FALSE)/VLOOKUP($A92,IndCons,C$73,FALSE)),0,VLOOKUP($A92,NonEConsump,C$73,FALSE)/VLOOKUP($A92,IndCons,C$73,FALSE))</f>
        <v/>
      </c>
      <c r="D92" s="130">
        <f>IF(ISERROR(VLOOKUP($A92,NonEConsump,D$73,FALSE)/VLOOKUP($A92,IndCons,D$73,FALSE)),0,VLOOKUP($A92,NonEConsump,D$73,FALSE)/VLOOKUP($A92,IndCons,D$73,FALSE))</f>
        <v/>
      </c>
      <c r="E92" s="130">
        <f>IF(ISERROR(VLOOKUP($A92,NonEConsump,E$73,FALSE)/VLOOKUP($A92,IndCons,E$73,FALSE)),0,VLOOKUP($A92,NonEConsump,E$73,FALSE)/VLOOKUP($A92,IndCons,E$73,FALSE))</f>
        <v/>
      </c>
      <c r="F92" s="130">
        <f>IF(ISERROR(VLOOKUP($A92,NonEConsump,F$73,FALSE)/VLOOKUP($A92,IndCons,F$73,FALSE)),0,VLOOKUP($A92,NonEConsump,F$73,FALSE)/VLOOKUP($A92,IndCons,F$73,FALSE))</f>
        <v/>
      </c>
      <c r="G92" s="130">
        <f>IF(ISERROR(VLOOKUP($A92,NonEConsump,G$73,FALSE)/VLOOKUP($A92,IndCons,G$73,FALSE)),0,VLOOKUP($A92,NonEConsump,G$73,FALSE)/VLOOKUP($A92,IndCons,G$73,FALSE))</f>
        <v/>
      </c>
      <c r="H92" s="130">
        <f>IF(ISERROR(VLOOKUP($A92,NonEConsump,H$73,FALSE)/VLOOKUP($A92,IndCons,H$73,FALSE)),0,VLOOKUP($A92,NonEConsump,H$73,FALSE)/VLOOKUP($A92,IndCons,H$73,FALSE))</f>
        <v/>
      </c>
      <c r="I92" s="130">
        <f>IF(ISERROR(VLOOKUP($A92,NonEConsump,I$73,FALSE)/VLOOKUP($A92,IndCons,I$73,FALSE)),0,VLOOKUP($A92,NonEConsump,I$73,FALSE)/VLOOKUP($A92,IndCons,I$73,FALSE))</f>
        <v/>
      </c>
      <c r="J92" s="130">
        <f>IF(ISERROR(VLOOKUP($A92,NonEConsump,J$73,FALSE)/VLOOKUP($A92,IndCons,J$73,FALSE)),0,VLOOKUP($A92,NonEConsump,J$73,FALSE)/VLOOKUP($A92,IndCons,J$73,FALSE))</f>
        <v/>
      </c>
      <c r="K92" s="130">
        <f>IF(ISERROR(VLOOKUP($A92,NonEConsump,K$73,FALSE)/VLOOKUP($A92,IndCons,K$73,FALSE)),0,VLOOKUP($A92,NonEConsump,K$73,FALSE)/VLOOKUP($A92,IndCons,K$73,FALSE))</f>
        <v/>
      </c>
      <c r="L92" s="130">
        <f>IF(ISERROR(VLOOKUP($A92,NonEConsump,L$73,FALSE)/VLOOKUP($A92,IndCons,L$73,FALSE)),0,VLOOKUP($A92,NonEConsump,L$73,FALSE)/VLOOKUP($A92,IndCons,L$73,FALSE))</f>
        <v/>
      </c>
      <c r="M92" s="130">
        <f>IF(ISERROR(VLOOKUP($A92,NonEConsump,M$73,FALSE)/VLOOKUP($A92,IndCons,M$73,FALSE)),0,VLOOKUP($A92,NonEConsump,M$73,FALSE)/VLOOKUP($A92,IndCons,M$73,FALSE))</f>
        <v/>
      </c>
      <c r="N92" s="130">
        <f>IF(ISERROR(VLOOKUP($A92,NonEConsump,N$73,FALSE)/VLOOKUP($A92,IndCons,N$73,FALSE)),0,VLOOKUP($A92,NonEConsump,N$73,FALSE)/VLOOKUP($A92,IndCons,N$73,FALSE))</f>
        <v/>
      </c>
      <c r="O92" s="130">
        <f>IF(ISERROR(VLOOKUP($A92,NonEConsump,O$73,FALSE)/VLOOKUP($A92,IndCons,O$73,FALSE)),0,VLOOKUP($A92,NonEConsump,O$73,FALSE)/VLOOKUP($A92,IndCons,O$73,FALSE))</f>
        <v/>
      </c>
      <c r="P92" s="130">
        <f>IF(ISERROR(VLOOKUP($A92,NonEConsump,P$73,FALSE)/VLOOKUP($A92,IndCons,P$73,FALSE)),0,VLOOKUP($A92,NonEConsump,P$73,FALSE)/VLOOKUP($A92,IndCons,P$73,FALSE))</f>
        <v/>
      </c>
      <c r="Q92" s="130">
        <f>IF(ISERROR(VLOOKUP($A92,NonEConsump,Q$73,FALSE)/VLOOKUP($A92,IndCons,Q$73,FALSE)),0,VLOOKUP($A92,NonEConsump,Q$73,FALSE)/VLOOKUP($A92,IndCons,Q$73,FALSE))</f>
        <v/>
      </c>
      <c r="R92" s="130">
        <f>IF(ISERROR(VLOOKUP($A92,NonEConsump,R$73,FALSE)/VLOOKUP($A92,IndCons,R$73,FALSE)),0,VLOOKUP($A92,NonEConsump,R$73,FALSE)/VLOOKUP($A92,IndCons,R$73,FALSE))</f>
        <v/>
      </c>
      <c r="S92" s="130">
        <f>IF(ISERROR(VLOOKUP($A92,NonEConsump,S$73,FALSE)/VLOOKUP($A92,IndCons,S$73,FALSE)),0,VLOOKUP($A92,NonEConsump,S$73,FALSE)/VLOOKUP($A92,IndCons,S$73,FALSE))</f>
        <v/>
      </c>
      <c r="T92" s="130">
        <f>IF(ISERROR(VLOOKUP($A92,NonEConsump,T$73,FALSE)/VLOOKUP($A92,IndCons,T$73,FALSE)),0,VLOOKUP($A92,NonEConsump,T$73,FALSE)/VLOOKUP($A92,IndCons,T$73,FALSE))</f>
        <v/>
      </c>
      <c r="U92" s="130">
        <f>IF(ISERROR(VLOOKUP($A92,NonEConsump,U$73,FALSE)/VLOOKUP($A92,IndCons,U$73,FALSE)),0,VLOOKUP($A92,NonEConsump,U$73,FALSE)/VLOOKUP($A92,IndCons,U$73,FALSE))</f>
        <v/>
      </c>
      <c r="V92" s="130">
        <f>IF(ISERROR(VLOOKUP($A92,NonEConsump,V$73,FALSE)/VLOOKUP($A92,IndCons,V$73,FALSE)),0,VLOOKUP($A92,NonEConsump,V$73,FALSE)/VLOOKUP($A92,IndCons,V$73,FALSE))</f>
        <v/>
      </c>
      <c r="W92" s="130">
        <f>IF(ISERROR(VLOOKUP($A92,NonEConsump,W$73,FALSE)/VLOOKUP($A92,IndCons,W$73,FALSE)),0,VLOOKUP($A92,NonEConsump,W$73,FALSE)/VLOOKUP($A92,IndCons,W$73,FALSE))</f>
        <v/>
      </c>
      <c r="X92" s="130">
        <f>IF(ISERROR(VLOOKUP($A92,NonEConsump,X$73,FALSE)/VLOOKUP($A92,IndCons,X$73,FALSE)),0,VLOOKUP($A92,NonEConsump,X$73,FALSE)/VLOOKUP($A92,IndCons,X$73,FALSE))</f>
        <v/>
      </c>
      <c r="Y92" s="130">
        <f>IF(ISERROR(VLOOKUP($A92,NonEConsump,Y$73,FALSE)/VLOOKUP($A92,IndCons,Y$73,FALSE)),0,VLOOKUP($A92,NonEConsump,Y$73,FALSE)/VLOOKUP($A92,IndCons,Y$73,FALSE))</f>
        <v/>
      </c>
      <c r="Z92" s="130">
        <f>IF(ISERROR(VLOOKUP($A92,NonEConsump,Z$73,FALSE)/VLOOKUP($A92,IndCons,Z$73,FALSE)),0,VLOOKUP($A92,NonEConsump,Z$73,FALSE)/VLOOKUP($A92,IndCons,Z$73,FALSE))</f>
        <v/>
      </c>
      <c r="AA92" s="130">
        <f>IF(ISERROR(VLOOKUP($A92,NonEConsump,AA$73,FALSE)/VLOOKUP($A92,IndCons,AA$73,FALSE)),0,VLOOKUP($A92,NonEConsump,AA$73,FALSE)/VLOOKUP($A92,IndCons,AA$73,FALSE))</f>
        <v/>
      </c>
      <c r="AB92" s="130">
        <f>IF(ISERROR(VLOOKUP($A92,NonEConsump,AB$73,FALSE)/VLOOKUP($A92,IndCons,AB$73,FALSE)),0,VLOOKUP($A92,NonEConsump,AB$73,FALSE)/VLOOKUP($A92,IndCons,AB$73,FALSE))</f>
        <v/>
      </c>
      <c r="AC92" s="130">
        <f>IF(ISERROR(VLOOKUP($A92,NonEConsump,AC$73,FALSE)/VLOOKUP($A92,IndCons,AC$73,FALSE)),0,VLOOKUP($A92,NonEConsump,AC$73,FALSE)/VLOOKUP($A92,IndCons,AC$73,FALSE))</f>
        <v/>
      </c>
      <c r="AD92" s="130">
        <f>IF(ISERROR(VLOOKUP($A92,NonEConsump,AD$73,FALSE)/VLOOKUP($A92,IndCons,AD$73,FALSE)),0,VLOOKUP($A92,NonEConsump,AD$73,FALSE)/VLOOKUP($A92,IndCons,AD$73,FALSE))</f>
        <v/>
      </c>
      <c r="AE92" s="130" t="n"/>
      <c r="AF92" s="131" t="n"/>
    </row>
    <row r="93">
      <c r="A93" s="113" t="inlineStr">
        <is>
          <t>Aviation Gasoline Blending Components</t>
        </is>
      </c>
      <c r="B93" s="124">
        <f>IF(ISERROR(VLOOKUP($A93,NonEConsump,B$73,FALSE)/VLOOKUP($A93,IndCons,B$73,FALSE)),0,VLOOKUP($A93,NonEConsump,B$73,FALSE)/VLOOKUP($A93,IndCons,B$73,FALSE))</f>
        <v/>
      </c>
      <c r="C93" s="124">
        <f>IF(ISERROR(VLOOKUP($A93,NonEConsump,C$73,FALSE)/VLOOKUP($A93,IndCons,C$73,FALSE)),0,VLOOKUP($A93,NonEConsump,C$73,FALSE)/VLOOKUP($A93,IndCons,C$73,FALSE))</f>
        <v/>
      </c>
      <c r="D93" s="124">
        <f>IF(ISERROR(VLOOKUP($A93,NonEConsump,D$73,FALSE)/VLOOKUP($A93,IndCons,D$73,FALSE)),0,VLOOKUP($A93,NonEConsump,D$73,FALSE)/VLOOKUP($A93,IndCons,D$73,FALSE))</f>
        <v/>
      </c>
      <c r="E93" s="124">
        <f>IF(ISERROR(VLOOKUP($A93,NonEConsump,E$73,FALSE)/VLOOKUP($A93,IndCons,E$73,FALSE)),0,VLOOKUP($A93,NonEConsump,E$73,FALSE)/VLOOKUP($A93,IndCons,E$73,FALSE))</f>
        <v/>
      </c>
      <c r="F93" s="124">
        <f>IF(ISERROR(VLOOKUP($A93,NonEConsump,F$73,FALSE)/VLOOKUP($A93,IndCons,F$73,FALSE)),0,VLOOKUP($A93,NonEConsump,F$73,FALSE)/VLOOKUP($A93,IndCons,F$73,FALSE))</f>
        <v/>
      </c>
      <c r="G93" s="124">
        <f>IF(ISERROR(VLOOKUP($A93,NonEConsump,G$73,FALSE)/VLOOKUP($A93,IndCons,G$73,FALSE)),0,VLOOKUP($A93,NonEConsump,G$73,FALSE)/VLOOKUP($A93,IndCons,G$73,FALSE))</f>
        <v/>
      </c>
      <c r="H93" s="124">
        <f>IF(ISERROR(VLOOKUP($A93,NonEConsump,H$73,FALSE)/VLOOKUP($A93,IndCons,H$73,FALSE)),0,VLOOKUP($A93,NonEConsump,H$73,FALSE)/VLOOKUP($A93,IndCons,H$73,FALSE))</f>
        <v/>
      </c>
      <c r="I93" s="124">
        <f>IF(ISERROR(VLOOKUP($A93,NonEConsump,I$73,FALSE)/VLOOKUP($A93,IndCons,I$73,FALSE)),0,VLOOKUP($A93,NonEConsump,I$73,FALSE)/VLOOKUP($A93,IndCons,I$73,FALSE))</f>
        <v/>
      </c>
      <c r="J93" s="124">
        <f>IF(ISERROR(VLOOKUP($A93,NonEConsump,J$73,FALSE)/VLOOKUP($A93,IndCons,J$73,FALSE)),0,VLOOKUP($A93,NonEConsump,J$73,FALSE)/VLOOKUP($A93,IndCons,J$73,FALSE))</f>
        <v/>
      </c>
      <c r="K93" s="124">
        <f>IF(ISERROR(VLOOKUP($A93,NonEConsump,K$73,FALSE)/VLOOKUP($A93,IndCons,K$73,FALSE)),0,VLOOKUP($A93,NonEConsump,K$73,FALSE)/VLOOKUP($A93,IndCons,K$73,FALSE))</f>
        <v/>
      </c>
      <c r="L93" s="124">
        <f>IF(ISERROR(VLOOKUP($A93,NonEConsump,L$73,FALSE)/VLOOKUP($A93,IndCons,L$73,FALSE)),0,VLOOKUP($A93,NonEConsump,L$73,FALSE)/VLOOKUP($A93,IndCons,L$73,FALSE))</f>
        <v/>
      </c>
      <c r="M93" s="124">
        <f>IF(ISERROR(VLOOKUP($A93,NonEConsump,M$73,FALSE)/VLOOKUP($A93,IndCons,M$73,FALSE)),0,VLOOKUP($A93,NonEConsump,M$73,FALSE)/VLOOKUP($A93,IndCons,M$73,FALSE))</f>
        <v/>
      </c>
      <c r="N93" s="124">
        <f>IF(ISERROR(VLOOKUP($A93,NonEConsump,N$73,FALSE)/VLOOKUP($A93,IndCons,N$73,FALSE)),0,VLOOKUP($A93,NonEConsump,N$73,FALSE)/VLOOKUP($A93,IndCons,N$73,FALSE))</f>
        <v/>
      </c>
      <c r="O93" s="124">
        <f>IF(ISERROR(VLOOKUP($A93,NonEConsump,O$73,FALSE)/VLOOKUP($A93,IndCons,O$73,FALSE)),0,VLOOKUP($A93,NonEConsump,O$73,FALSE)/VLOOKUP($A93,IndCons,O$73,FALSE))</f>
        <v/>
      </c>
      <c r="P93" s="124">
        <f>IF(ISERROR(VLOOKUP($A93,NonEConsump,P$73,FALSE)/VLOOKUP($A93,IndCons,P$73,FALSE)),0,VLOOKUP($A93,NonEConsump,P$73,FALSE)/VLOOKUP($A93,IndCons,P$73,FALSE))</f>
        <v/>
      </c>
      <c r="Q93" s="124">
        <f>IF(ISERROR(VLOOKUP($A93,NonEConsump,Q$73,FALSE)/VLOOKUP($A93,IndCons,Q$73,FALSE)),0,VLOOKUP($A93,NonEConsump,Q$73,FALSE)/VLOOKUP($A93,IndCons,Q$73,FALSE))</f>
        <v/>
      </c>
      <c r="R93" s="124">
        <f>IF(ISERROR(VLOOKUP($A93,NonEConsump,R$73,FALSE)/VLOOKUP($A93,IndCons,R$73,FALSE)),0,VLOOKUP($A93,NonEConsump,R$73,FALSE)/VLOOKUP($A93,IndCons,R$73,FALSE))</f>
        <v/>
      </c>
      <c r="S93" s="124">
        <f>IF(ISERROR(VLOOKUP($A93,NonEConsump,S$73,FALSE)/VLOOKUP($A93,IndCons,S$73,FALSE)),0,VLOOKUP($A93,NonEConsump,S$73,FALSE)/VLOOKUP($A93,IndCons,S$73,FALSE))</f>
        <v/>
      </c>
      <c r="T93" s="124">
        <f>IF(ISERROR(VLOOKUP($A93,NonEConsump,T$73,FALSE)/VLOOKUP($A93,IndCons,T$73,FALSE)),0,VLOOKUP($A93,NonEConsump,T$73,FALSE)/VLOOKUP($A93,IndCons,T$73,FALSE))</f>
        <v/>
      </c>
      <c r="U93" s="124">
        <f>IF(ISERROR(VLOOKUP($A93,NonEConsump,U$73,FALSE)/VLOOKUP($A93,IndCons,U$73,FALSE)),0,VLOOKUP($A93,NonEConsump,U$73,FALSE)/VLOOKUP($A93,IndCons,U$73,FALSE))</f>
        <v/>
      </c>
      <c r="V93" s="124">
        <f>IF(ISERROR(VLOOKUP($A93,NonEConsump,V$73,FALSE)/VLOOKUP($A93,IndCons,V$73,FALSE)),0,VLOOKUP($A93,NonEConsump,V$73,FALSE)/VLOOKUP($A93,IndCons,V$73,FALSE))</f>
        <v/>
      </c>
      <c r="W93" s="124">
        <f>IF(ISERROR(VLOOKUP($A93,NonEConsump,W$73,FALSE)/VLOOKUP($A93,IndCons,W$73,FALSE)),0,VLOOKUP($A93,NonEConsump,W$73,FALSE)/VLOOKUP($A93,IndCons,W$73,FALSE))</f>
        <v/>
      </c>
      <c r="X93" s="124">
        <f>IF(ISERROR(VLOOKUP($A93,NonEConsump,X$73,FALSE)/VLOOKUP($A93,IndCons,X$73,FALSE)),0,VLOOKUP($A93,NonEConsump,X$73,FALSE)/VLOOKUP($A93,IndCons,X$73,FALSE))</f>
        <v/>
      </c>
      <c r="Y93" s="124">
        <f>IF(ISERROR(VLOOKUP($A93,NonEConsump,Y$73,FALSE)/VLOOKUP($A93,IndCons,Y$73,FALSE)),0,VLOOKUP($A93,NonEConsump,Y$73,FALSE)/VLOOKUP($A93,IndCons,Y$73,FALSE))</f>
        <v/>
      </c>
      <c r="Z93" s="124">
        <f>IF(ISERROR(VLOOKUP($A93,NonEConsump,Z$73,FALSE)/VLOOKUP($A93,IndCons,Z$73,FALSE)),0,VLOOKUP($A93,NonEConsump,Z$73,FALSE)/VLOOKUP($A93,IndCons,Z$73,FALSE))</f>
        <v/>
      </c>
      <c r="AA93" s="124">
        <f>IF(ISERROR(VLOOKUP($A93,NonEConsump,AA$73,FALSE)/VLOOKUP($A93,IndCons,AA$73,FALSE)),0,VLOOKUP($A93,NonEConsump,AA$73,FALSE)/VLOOKUP($A93,IndCons,AA$73,FALSE))</f>
        <v/>
      </c>
      <c r="AB93" s="124">
        <f>IF(ISERROR(VLOOKUP($A93,NonEConsump,AB$73,FALSE)/VLOOKUP($A93,IndCons,AB$73,FALSE)),0,VLOOKUP($A93,NonEConsump,AB$73,FALSE)/VLOOKUP($A93,IndCons,AB$73,FALSE))</f>
        <v/>
      </c>
      <c r="AC93" s="124">
        <f>IF(ISERROR(VLOOKUP($A93,NonEConsump,AC$73,FALSE)/VLOOKUP($A93,IndCons,AC$73,FALSE)),0,VLOOKUP($A93,NonEConsump,AC$73,FALSE)/VLOOKUP($A93,IndCons,AC$73,FALSE))</f>
        <v/>
      </c>
      <c r="AD93" s="124">
        <f>IF(ISERROR(VLOOKUP($A93,NonEConsump,AD$73,FALSE)/VLOOKUP($A93,IndCons,AD$73,FALSE)),0,VLOOKUP($A93,NonEConsump,AD$73,FALSE)/VLOOKUP($A93,IndCons,AD$73,FALSE))</f>
        <v/>
      </c>
      <c r="AE93" s="124" t="n"/>
      <c r="AF93" s="125" t="n"/>
    </row>
    <row r="94">
      <c r="A94" s="113" t="inlineStr">
        <is>
          <t>Crude Oil</t>
        </is>
      </c>
      <c r="B94" s="124">
        <f>IF(ISERROR(VLOOKUP($A94,NonEConsump,B$73,FALSE)/VLOOKUP($A94,IndCons,B$73,FALSE)),0,VLOOKUP($A94,NonEConsump,B$73,FALSE)/VLOOKUP($A94,IndCons,B$73,FALSE))</f>
        <v/>
      </c>
      <c r="C94" s="124">
        <f>IF(ISERROR(VLOOKUP($A94,NonEConsump,C$73,FALSE)/VLOOKUP($A94,IndCons,C$73,FALSE)),0,VLOOKUP($A94,NonEConsump,C$73,FALSE)/VLOOKUP($A94,IndCons,C$73,FALSE))</f>
        <v/>
      </c>
      <c r="D94" s="124">
        <f>IF(ISERROR(VLOOKUP($A94,NonEConsump,D$73,FALSE)/VLOOKUP($A94,IndCons,D$73,FALSE)),0,VLOOKUP($A94,NonEConsump,D$73,FALSE)/VLOOKUP($A94,IndCons,D$73,FALSE))</f>
        <v/>
      </c>
      <c r="E94" s="124">
        <f>IF(ISERROR(VLOOKUP($A94,NonEConsump,E$73,FALSE)/VLOOKUP($A94,IndCons,E$73,FALSE)),0,VLOOKUP($A94,NonEConsump,E$73,FALSE)/VLOOKUP($A94,IndCons,E$73,FALSE))</f>
        <v/>
      </c>
      <c r="F94" s="124">
        <f>IF(ISERROR(VLOOKUP($A94,NonEConsump,F$73,FALSE)/VLOOKUP($A94,IndCons,F$73,FALSE)),0,VLOOKUP($A94,NonEConsump,F$73,FALSE)/VLOOKUP($A94,IndCons,F$73,FALSE))</f>
        <v/>
      </c>
      <c r="G94" s="124">
        <f>IF(ISERROR(VLOOKUP($A94,NonEConsump,G$73,FALSE)/VLOOKUP($A94,IndCons,G$73,FALSE)),0,VLOOKUP($A94,NonEConsump,G$73,FALSE)/VLOOKUP($A94,IndCons,G$73,FALSE))</f>
        <v/>
      </c>
      <c r="H94" s="124">
        <f>IF(ISERROR(VLOOKUP($A94,NonEConsump,H$73,FALSE)/VLOOKUP($A94,IndCons,H$73,FALSE)),0,VLOOKUP($A94,NonEConsump,H$73,FALSE)/VLOOKUP($A94,IndCons,H$73,FALSE))</f>
        <v/>
      </c>
      <c r="I94" s="124">
        <f>IF(ISERROR(VLOOKUP($A94,NonEConsump,I$73,FALSE)/VLOOKUP($A94,IndCons,I$73,FALSE)),0,VLOOKUP($A94,NonEConsump,I$73,FALSE)/VLOOKUP($A94,IndCons,I$73,FALSE))</f>
        <v/>
      </c>
      <c r="J94" s="124">
        <f>IF(ISERROR(VLOOKUP($A94,NonEConsump,J$73,FALSE)/VLOOKUP($A94,IndCons,J$73,FALSE)),0,VLOOKUP($A94,NonEConsump,J$73,FALSE)/VLOOKUP($A94,IndCons,J$73,FALSE))</f>
        <v/>
      </c>
      <c r="K94" s="124">
        <f>IF(ISERROR(VLOOKUP($A94,NonEConsump,K$73,FALSE)/VLOOKUP($A94,IndCons,K$73,FALSE)),0,VLOOKUP($A94,NonEConsump,K$73,FALSE)/VLOOKUP($A94,IndCons,K$73,FALSE))</f>
        <v/>
      </c>
      <c r="L94" s="124">
        <f>IF(ISERROR(VLOOKUP($A94,NonEConsump,L$73,FALSE)/VLOOKUP($A94,IndCons,L$73,FALSE)),0,VLOOKUP($A94,NonEConsump,L$73,FALSE)/VLOOKUP($A94,IndCons,L$73,FALSE))</f>
        <v/>
      </c>
      <c r="M94" s="124">
        <f>IF(ISERROR(VLOOKUP($A94,NonEConsump,M$73,FALSE)/VLOOKUP($A94,IndCons,M$73,FALSE)),0,VLOOKUP($A94,NonEConsump,M$73,FALSE)/VLOOKUP($A94,IndCons,M$73,FALSE))</f>
        <v/>
      </c>
      <c r="N94" s="124">
        <f>IF(ISERROR(VLOOKUP($A94,NonEConsump,N$73,FALSE)/VLOOKUP($A94,IndCons,N$73,FALSE)),0,VLOOKUP($A94,NonEConsump,N$73,FALSE)/VLOOKUP($A94,IndCons,N$73,FALSE))</f>
        <v/>
      </c>
      <c r="O94" s="124">
        <f>IF(ISERROR(VLOOKUP($A94,NonEConsump,O$73,FALSE)/VLOOKUP($A94,IndCons,O$73,FALSE)),0,VLOOKUP($A94,NonEConsump,O$73,FALSE)/VLOOKUP($A94,IndCons,O$73,FALSE))</f>
        <v/>
      </c>
      <c r="P94" s="124">
        <f>IF(ISERROR(VLOOKUP($A94,NonEConsump,P$73,FALSE)/VLOOKUP($A94,IndCons,P$73,FALSE)),0,VLOOKUP($A94,NonEConsump,P$73,FALSE)/VLOOKUP($A94,IndCons,P$73,FALSE))</f>
        <v/>
      </c>
      <c r="Q94" s="124">
        <f>IF(ISERROR(VLOOKUP($A94,NonEConsump,Q$73,FALSE)/VLOOKUP($A94,IndCons,Q$73,FALSE)),0,VLOOKUP($A94,NonEConsump,Q$73,FALSE)/VLOOKUP($A94,IndCons,Q$73,FALSE))</f>
        <v/>
      </c>
      <c r="R94" s="124">
        <f>IF(ISERROR(VLOOKUP($A94,NonEConsump,R$73,FALSE)/VLOOKUP($A94,IndCons,R$73,FALSE)),0,VLOOKUP($A94,NonEConsump,R$73,FALSE)/VLOOKUP($A94,IndCons,R$73,FALSE))</f>
        <v/>
      </c>
      <c r="S94" s="124">
        <f>IF(ISERROR(VLOOKUP($A94,NonEConsump,S$73,FALSE)/VLOOKUP($A94,IndCons,S$73,FALSE)),0,VLOOKUP($A94,NonEConsump,S$73,FALSE)/VLOOKUP($A94,IndCons,S$73,FALSE))</f>
        <v/>
      </c>
      <c r="T94" s="124">
        <f>IF(ISERROR(VLOOKUP($A94,NonEConsump,T$73,FALSE)/VLOOKUP($A94,IndCons,T$73,FALSE)),0,VLOOKUP($A94,NonEConsump,T$73,FALSE)/VLOOKUP($A94,IndCons,T$73,FALSE))</f>
        <v/>
      </c>
      <c r="U94" s="124">
        <f>IF(ISERROR(VLOOKUP($A94,NonEConsump,U$73,FALSE)/VLOOKUP($A94,IndCons,U$73,FALSE)),0,VLOOKUP($A94,NonEConsump,U$73,FALSE)/VLOOKUP($A94,IndCons,U$73,FALSE))</f>
        <v/>
      </c>
      <c r="V94" s="124">
        <f>IF(ISERROR(VLOOKUP($A94,NonEConsump,V$73,FALSE)/VLOOKUP($A94,IndCons,V$73,FALSE)),0,VLOOKUP($A94,NonEConsump,V$73,FALSE)/VLOOKUP($A94,IndCons,V$73,FALSE))</f>
        <v/>
      </c>
      <c r="W94" s="124">
        <f>IF(ISERROR(VLOOKUP($A94,NonEConsump,W$73,FALSE)/VLOOKUP($A94,IndCons,W$73,FALSE)),0,VLOOKUP($A94,NonEConsump,W$73,FALSE)/VLOOKUP($A94,IndCons,W$73,FALSE))</f>
        <v/>
      </c>
      <c r="X94" s="124">
        <f>IF(ISERROR(VLOOKUP($A94,NonEConsump,X$73,FALSE)/VLOOKUP($A94,IndCons,X$73,FALSE)),0,VLOOKUP($A94,NonEConsump,X$73,FALSE)/VLOOKUP($A94,IndCons,X$73,FALSE))</f>
        <v/>
      </c>
      <c r="Y94" s="124">
        <f>IF(ISERROR(VLOOKUP($A94,NonEConsump,Y$73,FALSE)/VLOOKUP($A94,IndCons,Y$73,FALSE)),0,VLOOKUP($A94,NonEConsump,Y$73,FALSE)/VLOOKUP($A94,IndCons,Y$73,FALSE))</f>
        <v/>
      </c>
      <c r="Z94" s="124">
        <f>IF(ISERROR(VLOOKUP($A94,NonEConsump,Z$73,FALSE)/VLOOKUP($A94,IndCons,Z$73,FALSE)),0,VLOOKUP($A94,NonEConsump,Z$73,FALSE)/VLOOKUP($A94,IndCons,Z$73,FALSE))</f>
        <v/>
      </c>
      <c r="AA94" s="124">
        <f>IF(ISERROR(VLOOKUP($A94,NonEConsump,AA$73,FALSE)/VLOOKUP($A94,IndCons,AA$73,FALSE)),0,VLOOKUP($A94,NonEConsump,AA$73,FALSE)/VLOOKUP($A94,IndCons,AA$73,FALSE))</f>
        <v/>
      </c>
      <c r="AB94" s="124">
        <f>IF(ISERROR(VLOOKUP($A94,NonEConsump,AB$73,FALSE)/VLOOKUP($A94,IndCons,AB$73,FALSE)),0,VLOOKUP($A94,NonEConsump,AB$73,FALSE)/VLOOKUP($A94,IndCons,AB$73,FALSE))</f>
        <v/>
      </c>
      <c r="AC94" s="124">
        <f>IF(ISERROR(VLOOKUP($A94,NonEConsump,AC$73,FALSE)/VLOOKUP($A94,IndCons,AC$73,FALSE)),0,VLOOKUP($A94,NonEConsump,AC$73,FALSE)/VLOOKUP($A94,IndCons,AC$73,FALSE))</f>
        <v/>
      </c>
      <c r="AD94" s="124">
        <f>IF(ISERROR(VLOOKUP($A94,NonEConsump,AD$73,FALSE)/VLOOKUP($A94,IndCons,AD$73,FALSE)),0,VLOOKUP($A94,NonEConsump,AD$73,FALSE)/VLOOKUP($A94,IndCons,AD$73,FALSE))</f>
        <v/>
      </c>
      <c r="AE94" s="124" t="n"/>
      <c r="AF94" s="125" t="n"/>
    </row>
    <row r="95">
      <c r="A95" s="113" t="inlineStr">
        <is>
          <t>Kerosene</t>
        </is>
      </c>
      <c r="B95" s="124">
        <f>IF(ISERROR(VLOOKUP($A95,NonEConsump,B$73,FALSE)/VLOOKUP($A95,IndCons,B$73,FALSE)),0,VLOOKUP($A95,NonEConsump,B$73,FALSE)/VLOOKUP($A95,IndCons,B$73,FALSE))</f>
        <v/>
      </c>
      <c r="C95" s="124">
        <f>IF(ISERROR(VLOOKUP($A95,NonEConsump,C$73,FALSE)/VLOOKUP($A95,IndCons,C$73,FALSE)),0,VLOOKUP($A95,NonEConsump,C$73,FALSE)/VLOOKUP($A95,IndCons,C$73,FALSE))</f>
        <v/>
      </c>
      <c r="D95" s="124">
        <f>IF(ISERROR(VLOOKUP($A95,NonEConsump,D$73,FALSE)/VLOOKUP($A95,IndCons,D$73,FALSE)),0,VLOOKUP($A95,NonEConsump,D$73,FALSE)/VLOOKUP($A95,IndCons,D$73,FALSE))</f>
        <v/>
      </c>
      <c r="E95" s="124">
        <f>IF(ISERROR(VLOOKUP($A95,NonEConsump,E$73,FALSE)/VLOOKUP($A95,IndCons,E$73,FALSE)),0,VLOOKUP($A95,NonEConsump,E$73,FALSE)/VLOOKUP($A95,IndCons,E$73,FALSE))</f>
        <v/>
      </c>
      <c r="F95" s="124">
        <f>IF(ISERROR(VLOOKUP($A95,NonEConsump,F$73,FALSE)/VLOOKUP($A95,IndCons,F$73,FALSE)),0,VLOOKUP($A95,NonEConsump,F$73,FALSE)/VLOOKUP($A95,IndCons,F$73,FALSE))</f>
        <v/>
      </c>
      <c r="G95" s="124">
        <f>IF(ISERROR(VLOOKUP($A95,NonEConsump,G$73,FALSE)/VLOOKUP($A95,IndCons,G$73,FALSE)),0,VLOOKUP($A95,NonEConsump,G$73,FALSE)/VLOOKUP($A95,IndCons,G$73,FALSE))</f>
        <v/>
      </c>
      <c r="H95" s="124">
        <f>IF(ISERROR(VLOOKUP($A95,NonEConsump,H$73,FALSE)/VLOOKUP($A95,IndCons,H$73,FALSE)),0,VLOOKUP($A95,NonEConsump,H$73,FALSE)/VLOOKUP($A95,IndCons,H$73,FALSE))</f>
        <v/>
      </c>
      <c r="I95" s="124">
        <f>IF(ISERROR(VLOOKUP($A95,NonEConsump,I$73,FALSE)/VLOOKUP($A95,IndCons,I$73,FALSE)),0,VLOOKUP($A95,NonEConsump,I$73,FALSE)/VLOOKUP($A95,IndCons,I$73,FALSE))</f>
        <v/>
      </c>
      <c r="J95" s="124">
        <f>IF(ISERROR(VLOOKUP($A95,NonEConsump,J$73,FALSE)/VLOOKUP($A95,IndCons,J$73,FALSE)),0,VLOOKUP($A95,NonEConsump,J$73,FALSE)/VLOOKUP($A95,IndCons,J$73,FALSE))</f>
        <v/>
      </c>
      <c r="K95" s="124">
        <f>IF(ISERROR(VLOOKUP($A95,NonEConsump,K$73,FALSE)/VLOOKUP($A95,IndCons,K$73,FALSE)),0,VLOOKUP($A95,NonEConsump,K$73,FALSE)/VLOOKUP($A95,IndCons,K$73,FALSE))</f>
        <v/>
      </c>
      <c r="L95" s="124">
        <f>IF(ISERROR(VLOOKUP($A95,NonEConsump,L$73,FALSE)/VLOOKUP($A95,IndCons,L$73,FALSE)),0,VLOOKUP($A95,NonEConsump,L$73,FALSE)/VLOOKUP($A95,IndCons,L$73,FALSE))</f>
        <v/>
      </c>
      <c r="M95" s="124">
        <f>IF(ISERROR(VLOOKUP($A95,NonEConsump,M$73,FALSE)/VLOOKUP($A95,IndCons,M$73,FALSE)),0,VLOOKUP($A95,NonEConsump,M$73,FALSE)/VLOOKUP($A95,IndCons,M$73,FALSE))</f>
        <v/>
      </c>
      <c r="N95" s="124">
        <f>IF(ISERROR(VLOOKUP($A95,NonEConsump,N$73,FALSE)/VLOOKUP($A95,IndCons,N$73,FALSE)),0,VLOOKUP($A95,NonEConsump,N$73,FALSE)/VLOOKUP($A95,IndCons,N$73,FALSE))</f>
        <v/>
      </c>
      <c r="O95" s="124">
        <f>IF(ISERROR(VLOOKUP($A95,NonEConsump,O$73,FALSE)/VLOOKUP($A95,IndCons,O$73,FALSE)),0,VLOOKUP($A95,NonEConsump,O$73,FALSE)/VLOOKUP($A95,IndCons,O$73,FALSE))</f>
        <v/>
      </c>
      <c r="P95" s="124">
        <f>IF(ISERROR(VLOOKUP($A95,NonEConsump,P$73,FALSE)/VLOOKUP($A95,IndCons,P$73,FALSE)),0,VLOOKUP($A95,NonEConsump,P$73,FALSE)/VLOOKUP($A95,IndCons,P$73,FALSE))</f>
        <v/>
      </c>
      <c r="Q95" s="124">
        <f>IF(ISERROR(VLOOKUP($A95,NonEConsump,Q$73,FALSE)/VLOOKUP($A95,IndCons,Q$73,FALSE)),0,VLOOKUP($A95,NonEConsump,Q$73,FALSE)/VLOOKUP($A95,IndCons,Q$73,FALSE))</f>
        <v/>
      </c>
      <c r="R95" s="124">
        <f>IF(ISERROR(VLOOKUP($A95,NonEConsump,R$73,FALSE)/VLOOKUP($A95,IndCons,R$73,FALSE)),0,VLOOKUP($A95,NonEConsump,R$73,FALSE)/VLOOKUP($A95,IndCons,R$73,FALSE))</f>
        <v/>
      </c>
      <c r="S95" s="124">
        <f>IF(ISERROR(VLOOKUP($A95,NonEConsump,S$73,FALSE)/VLOOKUP($A95,IndCons,S$73,FALSE)),0,VLOOKUP($A95,NonEConsump,S$73,FALSE)/VLOOKUP($A95,IndCons,S$73,FALSE))</f>
        <v/>
      </c>
      <c r="T95" s="124">
        <f>IF(ISERROR(VLOOKUP($A95,NonEConsump,T$73,FALSE)/VLOOKUP($A95,IndCons,T$73,FALSE)),0,VLOOKUP($A95,NonEConsump,T$73,FALSE)/VLOOKUP($A95,IndCons,T$73,FALSE))</f>
        <v/>
      </c>
      <c r="U95" s="124">
        <f>IF(ISERROR(VLOOKUP($A95,NonEConsump,U$73,FALSE)/VLOOKUP($A95,IndCons,U$73,FALSE)),0,VLOOKUP($A95,NonEConsump,U$73,FALSE)/VLOOKUP($A95,IndCons,U$73,FALSE))</f>
        <v/>
      </c>
      <c r="V95" s="124">
        <f>IF(ISERROR(VLOOKUP($A95,NonEConsump,V$73,FALSE)/VLOOKUP($A95,IndCons,V$73,FALSE)),0,VLOOKUP($A95,NonEConsump,V$73,FALSE)/VLOOKUP($A95,IndCons,V$73,FALSE))</f>
        <v/>
      </c>
      <c r="W95" s="124">
        <f>IF(ISERROR(VLOOKUP($A95,NonEConsump,W$73,FALSE)/VLOOKUP($A95,IndCons,W$73,FALSE)),0,VLOOKUP($A95,NonEConsump,W$73,FALSE)/VLOOKUP($A95,IndCons,W$73,FALSE))</f>
        <v/>
      </c>
      <c r="X95" s="124">
        <f>IF(ISERROR(VLOOKUP($A95,NonEConsump,X$73,FALSE)/VLOOKUP($A95,IndCons,X$73,FALSE)),0,VLOOKUP($A95,NonEConsump,X$73,FALSE)/VLOOKUP($A95,IndCons,X$73,FALSE))</f>
        <v/>
      </c>
      <c r="Y95" s="124">
        <f>IF(ISERROR(VLOOKUP($A95,NonEConsump,Y$73,FALSE)/VLOOKUP($A95,IndCons,Y$73,FALSE)),0,VLOOKUP($A95,NonEConsump,Y$73,FALSE)/VLOOKUP($A95,IndCons,Y$73,FALSE))</f>
        <v/>
      </c>
      <c r="Z95" s="124">
        <f>IF(ISERROR(VLOOKUP($A95,NonEConsump,Z$73,FALSE)/VLOOKUP($A95,IndCons,Z$73,FALSE)),0,VLOOKUP($A95,NonEConsump,Z$73,FALSE)/VLOOKUP($A95,IndCons,Z$73,FALSE))</f>
        <v/>
      </c>
      <c r="AA95" s="124">
        <f>IF(ISERROR(VLOOKUP($A95,NonEConsump,AA$73,FALSE)/VLOOKUP($A95,IndCons,AA$73,FALSE)),0,VLOOKUP($A95,NonEConsump,AA$73,FALSE)/VLOOKUP($A95,IndCons,AA$73,FALSE))</f>
        <v/>
      </c>
      <c r="AB95" s="124">
        <f>IF(ISERROR(VLOOKUP($A95,NonEConsump,AB$73,FALSE)/VLOOKUP($A95,IndCons,AB$73,FALSE)),0,VLOOKUP($A95,NonEConsump,AB$73,FALSE)/VLOOKUP($A95,IndCons,AB$73,FALSE))</f>
        <v/>
      </c>
      <c r="AC95" s="124">
        <f>IF(ISERROR(VLOOKUP($A95,NonEConsump,AC$73,FALSE)/VLOOKUP($A95,IndCons,AC$73,FALSE)),0,VLOOKUP($A95,NonEConsump,AC$73,FALSE)/VLOOKUP($A95,IndCons,AC$73,FALSE))</f>
        <v/>
      </c>
      <c r="AD95" s="124">
        <f>IF(ISERROR(VLOOKUP($A95,NonEConsump,AD$73,FALSE)/VLOOKUP($A95,IndCons,AD$73,FALSE)),0,VLOOKUP($A95,NonEConsump,AD$73,FALSE)/VLOOKUP($A95,IndCons,AD$73,FALSE))</f>
        <v/>
      </c>
      <c r="AE95" s="124" t="n"/>
      <c r="AF95" s="125" t="n"/>
    </row>
    <row r="96">
      <c r="A96" s="113" t="inlineStr">
        <is>
          <t>Motor Gasoline</t>
        </is>
      </c>
      <c r="B96" s="124">
        <f>IF(ISERROR(VLOOKUP($A96,NonEConsump,B$73,FALSE)/VLOOKUP($A96,IndCons,B$73,FALSE)),0,VLOOKUP($A96,NonEConsump,B$73,FALSE)/VLOOKUP($A96,IndCons,B$73,FALSE))</f>
        <v/>
      </c>
      <c r="C96" s="124">
        <f>IF(ISERROR(VLOOKUP($A96,NonEConsump,C$73,FALSE)/VLOOKUP($A96,IndCons,C$73,FALSE)),0,VLOOKUP($A96,NonEConsump,C$73,FALSE)/VLOOKUP($A96,IndCons,C$73,FALSE))</f>
        <v/>
      </c>
      <c r="D96" s="124">
        <f>IF(ISERROR(VLOOKUP($A96,NonEConsump,D$73,FALSE)/VLOOKUP($A96,IndCons,D$73,FALSE)),0,VLOOKUP($A96,NonEConsump,D$73,FALSE)/VLOOKUP($A96,IndCons,D$73,FALSE))</f>
        <v/>
      </c>
      <c r="E96" s="124">
        <f>IF(ISERROR(VLOOKUP($A96,NonEConsump,E$73,FALSE)/VLOOKUP($A96,IndCons,E$73,FALSE)),0,VLOOKUP($A96,NonEConsump,E$73,FALSE)/VLOOKUP($A96,IndCons,E$73,FALSE))</f>
        <v/>
      </c>
      <c r="F96" s="124">
        <f>IF(ISERROR(VLOOKUP($A96,NonEConsump,F$73,FALSE)/VLOOKUP($A96,IndCons,F$73,FALSE)),0,VLOOKUP($A96,NonEConsump,F$73,FALSE)/VLOOKUP($A96,IndCons,F$73,FALSE))</f>
        <v/>
      </c>
      <c r="G96" s="124">
        <f>IF(ISERROR(VLOOKUP($A96,NonEConsump,G$73,FALSE)/VLOOKUP($A96,IndCons,G$73,FALSE)),0,VLOOKUP($A96,NonEConsump,G$73,FALSE)/VLOOKUP($A96,IndCons,G$73,FALSE))</f>
        <v/>
      </c>
      <c r="H96" s="124">
        <f>IF(ISERROR(VLOOKUP($A96,NonEConsump,H$73,FALSE)/VLOOKUP($A96,IndCons,H$73,FALSE)),0,VLOOKUP($A96,NonEConsump,H$73,FALSE)/VLOOKUP($A96,IndCons,H$73,FALSE))</f>
        <v/>
      </c>
      <c r="I96" s="124">
        <f>IF(ISERROR(VLOOKUP($A96,NonEConsump,I$73,FALSE)/VLOOKUP($A96,IndCons,I$73,FALSE)),0,VLOOKUP($A96,NonEConsump,I$73,FALSE)/VLOOKUP($A96,IndCons,I$73,FALSE))</f>
        <v/>
      </c>
      <c r="J96" s="124">
        <f>IF(ISERROR(VLOOKUP($A96,NonEConsump,J$73,FALSE)/VLOOKUP($A96,IndCons,J$73,FALSE)),0,VLOOKUP($A96,NonEConsump,J$73,FALSE)/VLOOKUP($A96,IndCons,J$73,FALSE))</f>
        <v/>
      </c>
      <c r="K96" s="124">
        <f>IF(ISERROR(VLOOKUP($A96,NonEConsump,K$73,FALSE)/VLOOKUP($A96,IndCons,K$73,FALSE)),0,VLOOKUP($A96,NonEConsump,K$73,FALSE)/VLOOKUP($A96,IndCons,K$73,FALSE))</f>
        <v/>
      </c>
      <c r="L96" s="124">
        <f>IF(ISERROR(VLOOKUP($A96,NonEConsump,L$73,FALSE)/VLOOKUP($A96,IndCons,L$73,FALSE)),0,VLOOKUP($A96,NonEConsump,L$73,FALSE)/VLOOKUP($A96,IndCons,L$73,FALSE))</f>
        <v/>
      </c>
      <c r="M96" s="124">
        <f>IF(ISERROR(VLOOKUP($A96,NonEConsump,M$73,FALSE)/VLOOKUP($A96,IndCons,M$73,FALSE)),0,VLOOKUP($A96,NonEConsump,M$73,FALSE)/VLOOKUP($A96,IndCons,M$73,FALSE))</f>
        <v/>
      </c>
      <c r="N96" s="124">
        <f>IF(ISERROR(VLOOKUP($A96,NonEConsump,N$73,FALSE)/VLOOKUP($A96,IndCons,N$73,FALSE)),0,VLOOKUP($A96,NonEConsump,N$73,FALSE)/VLOOKUP($A96,IndCons,N$73,FALSE))</f>
        <v/>
      </c>
      <c r="O96" s="124">
        <f>IF(ISERROR(VLOOKUP($A96,NonEConsump,O$73,FALSE)/VLOOKUP($A96,IndCons,O$73,FALSE)),0,VLOOKUP($A96,NonEConsump,O$73,FALSE)/VLOOKUP($A96,IndCons,O$73,FALSE))</f>
        <v/>
      </c>
      <c r="P96" s="124">
        <f>IF(ISERROR(VLOOKUP($A96,NonEConsump,P$73,FALSE)/VLOOKUP($A96,IndCons,P$73,FALSE)),0,VLOOKUP($A96,NonEConsump,P$73,FALSE)/VLOOKUP($A96,IndCons,P$73,FALSE))</f>
        <v/>
      </c>
      <c r="Q96" s="124">
        <f>IF(ISERROR(VLOOKUP($A96,NonEConsump,Q$73,FALSE)/VLOOKUP($A96,IndCons,Q$73,FALSE)),0,VLOOKUP($A96,NonEConsump,Q$73,FALSE)/VLOOKUP($A96,IndCons,Q$73,FALSE))</f>
        <v/>
      </c>
      <c r="R96" s="124">
        <f>IF(ISERROR(VLOOKUP($A96,NonEConsump,R$73,FALSE)/VLOOKUP($A96,IndCons,R$73,FALSE)),0,VLOOKUP($A96,NonEConsump,R$73,FALSE)/VLOOKUP($A96,IndCons,R$73,FALSE))</f>
        <v/>
      </c>
      <c r="S96" s="124">
        <f>IF(ISERROR(VLOOKUP($A96,NonEConsump,S$73,FALSE)/VLOOKUP($A96,IndCons,S$73,FALSE)),0,VLOOKUP($A96,NonEConsump,S$73,FALSE)/VLOOKUP($A96,IndCons,S$73,FALSE))</f>
        <v/>
      </c>
      <c r="T96" s="124">
        <f>IF(ISERROR(VLOOKUP($A96,NonEConsump,T$73,FALSE)/VLOOKUP($A96,IndCons,T$73,FALSE)),0,VLOOKUP($A96,NonEConsump,T$73,FALSE)/VLOOKUP($A96,IndCons,T$73,FALSE))</f>
        <v/>
      </c>
      <c r="U96" s="124">
        <f>IF(ISERROR(VLOOKUP($A96,NonEConsump,U$73,FALSE)/VLOOKUP($A96,IndCons,U$73,FALSE)),0,VLOOKUP($A96,NonEConsump,U$73,FALSE)/VLOOKUP($A96,IndCons,U$73,FALSE))</f>
        <v/>
      </c>
      <c r="V96" s="124">
        <f>IF(ISERROR(VLOOKUP($A96,NonEConsump,V$73,FALSE)/VLOOKUP($A96,IndCons,V$73,FALSE)),0,VLOOKUP($A96,NonEConsump,V$73,FALSE)/VLOOKUP($A96,IndCons,V$73,FALSE))</f>
        <v/>
      </c>
      <c r="W96" s="124">
        <f>IF(ISERROR(VLOOKUP($A96,NonEConsump,W$73,FALSE)/VLOOKUP($A96,IndCons,W$73,FALSE)),0,VLOOKUP($A96,NonEConsump,W$73,FALSE)/VLOOKUP($A96,IndCons,W$73,FALSE))</f>
        <v/>
      </c>
      <c r="X96" s="124">
        <f>IF(ISERROR(VLOOKUP($A96,NonEConsump,X$73,FALSE)/VLOOKUP($A96,IndCons,X$73,FALSE)),0,VLOOKUP($A96,NonEConsump,X$73,FALSE)/VLOOKUP($A96,IndCons,X$73,FALSE))</f>
        <v/>
      </c>
      <c r="Y96" s="124">
        <f>IF(ISERROR(VLOOKUP($A96,NonEConsump,Y$73,FALSE)/VLOOKUP($A96,IndCons,Y$73,FALSE)),0,VLOOKUP($A96,NonEConsump,Y$73,FALSE)/VLOOKUP($A96,IndCons,Y$73,FALSE))</f>
        <v/>
      </c>
      <c r="Z96" s="124">
        <f>IF(ISERROR(VLOOKUP($A96,NonEConsump,Z$73,FALSE)/VLOOKUP($A96,IndCons,Z$73,FALSE)),0,VLOOKUP($A96,NonEConsump,Z$73,FALSE)/VLOOKUP($A96,IndCons,Z$73,FALSE))</f>
        <v/>
      </c>
      <c r="AA96" s="124">
        <f>IF(ISERROR(VLOOKUP($A96,NonEConsump,AA$73,FALSE)/VLOOKUP($A96,IndCons,AA$73,FALSE)),0,VLOOKUP($A96,NonEConsump,AA$73,FALSE)/VLOOKUP($A96,IndCons,AA$73,FALSE))</f>
        <v/>
      </c>
      <c r="AB96" s="124">
        <f>IF(ISERROR(VLOOKUP($A96,NonEConsump,AB$73,FALSE)/VLOOKUP($A96,IndCons,AB$73,FALSE)),0,VLOOKUP($A96,NonEConsump,AB$73,FALSE)/VLOOKUP($A96,IndCons,AB$73,FALSE))</f>
        <v/>
      </c>
      <c r="AC96" s="124">
        <f>IF(ISERROR(VLOOKUP($A96,NonEConsump,AC$73,FALSE)/VLOOKUP($A96,IndCons,AC$73,FALSE)),0,VLOOKUP($A96,NonEConsump,AC$73,FALSE)/VLOOKUP($A96,IndCons,AC$73,FALSE))</f>
        <v/>
      </c>
      <c r="AD96" s="124">
        <f>IF(ISERROR(VLOOKUP($A96,NonEConsump,AD$73,FALSE)/VLOOKUP($A96,IndCons,AD$73,FALSE)),0,VLOOKUP($A96,NonEConsump,AD$73,FALSE)/VLOOKUP($A96,IndCons,AD$73,FALSE))</f>
        <v/>
      </c>
      <c r="AE96" s="124" t="n"/>
      <c r="AF96" s="125" t="n"/>
    </row>
    <row r="97">
      <c r="A97" s="113" t="inlineStr">
        <is>
          <t>Motor Gasoline Blending Components</t>
        </is>
      </c>
      <c r="B97" s="124">
        <f>IF(ISERROR(VLOOKUP($A97,NonEConsump,B$73,FALSE)/VLOOKUP($A97,IndCons,B$73,FALSE)),0,VLOOKUP($A97,NonEConsump,B$73,FALSE)/VLOOKUP($A97,IndCons,B$73,FALSE))</f>
        <v/>
      </c>
      <c r="C97" s="124">
        <f>IF(ISERROR(VLOOKUP($A97,NonEConsump,C$73,FALSE)/VLOOKUP($A97,IndCons,C$73,FALSE)),0,VLOOKUP($A97,NonEConsump,C$73,FALSE)/VLOOKUP($A97,IndCons,C$73,FALSE))</f>
        <v/>
      </c>
      <c r="D97" s="124">
        <f>IF(ISERROR(VLOOKUP($A97,NonEConsump,D$73,FALSE)/VLOOKUP($A97,IndCons,D$73,FALSE)),0,VLOOKUP($A97,NonEConsump,D$73,FALSE)/VLOOKUP($A97,IndCons,D$73,FALSE))</f>
        <v/>
      </c>
      <c r="E97" s="124">
        <f>IF(ISERROR(VLOOKUP($A97,NonEConsump,E$73,FALSE)/VLOOKUP($A97,IndCons,E$73,FALSE)),0,VLOOKUP($A97,NonEConsump,E$73,FALSE)/VLOOKUP($A97,IndCons,E$73,FALSE))</f>
        <v/>
      </c>
      <c r="F97" s="124">
        <f>IF(ISERROR(VLOOKUP($A97,NonEConsump,F$73,FALSE)/VLOOKUP($A97,IndCons,F$73,FALSE)),0,VLOOKUP($A97,NonEConsump,F$73,FALSE)/VLOOKUP($A97,IndCons,F$73,FALSE))</f>
        <v/>
      </c>
      <c r="G97" s="124">
        <f>IF(ISERROR(VLOOKUP($A97,NonEConsump,G$73,FALSE)/VLOOKUP($A97,IndCons,G$73,FALSE)),0,VLOOKUP($A97,NonEConsump,G$73,FALSE)/VLOOKUP($A97,IndCons,G$73,FALSE))</f>
        <v/>
      </c>
      <c r="H97" s="124">
        <f>IF(ISERROR(VLOOKUP($A97,NonEConsump,H$73,FALSE)/VLOOKUP($A97,IndCons,H$73,FALSE)),0,VLOOKUP($A97,NonEConsump,H$73,FALSE)/VLOOKUP($A97,IndCons,H$73,FALSE))</f>
        <v/>
      </c>
      <c r="I97" s="124">
        <f>IF(ISERROR(VLOOKUP($A97,NonEConsump,I$73,FALSE)/VLOOKUP($A97,IndCons,I$73,FALSE)),0,VLOOKUP($A97,NonEConsump,I$73,FALSE)/VLOOKUP($A97,IndCons,I$73,FALSE))</f>
        <v/>
      </c>
      <c r="J97" s="124">
        <f>IF(ISERROR(VLOOKUP($A97,NonEConsump,J$73,FALSE)/VLOOKUP($A97,IndCons,J$73,FALSE)),0,VLOOKUP($A97,NonEConsump,J$73,FALSE)/VLOOKUP($A97,IndCons,J$73,FALSE))</f>
        <v/>
      </c>
      <c r="K97" s="124">
        <f>IF(ISERROR(VLOOKUP($A97,NonEConsump,K$73,FALSE)/VLOOKUP($A97,IndCons,K$73,FALSE)),0,VLOOKUP($A97,NonEConsump,K$73,FALSE)/VLOOKUP($A97,IndCons,K$73,FALSE))</f>
        <v/>
      </c>
      <c r="L97" s="124">
        <f>IF(ISERROR(VLOOKUP($A97,NonEConsump,L$73,FALSE)/VLOOKUP($A97,IndCons,L$73,FALSE)),0,VLOOKUP($A97,NonEConsump,L$73,FALSE)/VLOOKUP($A97,IndCons,L$73,FALSE))</f>
        <v/>
      </c>
      <c r="M97" s="124">
        <f>IF(ISERROR(VLOOKUP($A97,NonEConsump,M$73,FALSE)/VLOOKUP($A97,IndCons,M$73,FALSE)),0,VLOOKUP($A97,NonEConsump,M$73,FALSE)/VLOOKUP($A97,IndCons,M$73,FALSE))</f>
        <v/>
      </c>
      <c r="N97" s="124">
        <f>IF(ISERROR(VLOOKUP($A97,NonEConsump,N$73,FALSE)/VLOOKUP($A97,IndCons,N$73,FALSE)),0,VLOOKUP($A97,NonEConsump,N$73,FALSE)/VLOOKUP($A97,IndCons,N$73,FALSE))</f>
        <v/>
      </c>
      <c r="O97" s="124">
        <f>IF(ISERROR(VLOOKUP($A97,NonEConsump,O$73,FALSE)/VLOOKUP($A97,IndCons,O$73,FALSE)),0,VLOOKUP($A97,NonEConsump,O$73,FALSE)/VLOOKUP($A97,IndCons,O$73,FALSE))</f>
        <v/>
      </c>
      <c r="P97" s="124">
        <f>IF(ISERROR(VLOOKUP($A97,NonEConsump,P$73,FALSE)/VLOOKUP($A97,IndCons,P$73,FALSE)),0,VLOOKUP($A97,NonEConsump,P$73,FALSE)/VLOOKUP($A97,IndCons,P$73,FALSE))</f>
        <v/>
      </c>
      <c r="Q97" s="124">
        <f>IF(ISERROR(VLOOKUP($A97,NonEConsump,Q$73,FALSE)/VLOOKUP($A97,IndCons,Q$73,FALSE)),0,VLOOKUP($A97,NonEConsump,Q$73,FALSE)/VLOOKUP($A97,IndCons,Q$73,FALSE))</f>
        <v/>
      </c>
      <c r="R97" s="124">
        <f>IF(ISERROR(VLOOKUP($A97,NonEConsump,R$73,FALSE)/VLOOKUP($A97,IndCons,R$73,FALSE)),0,VLOOKUP($A97,NonEConsump,R$73,FALSE)/VLOOKUP($A97,IndCons,R$73,FALSE))</f>
        <v/>
      </c>
      <c r="S97" s="124">
        <f>IF(ISERROR(VLOOKUP($A97,NonEConsump,S$73,FALSE)/VLOOKUP($A97,IndCons,S$73,FALSE)),0,VLOOKUP($A97,NonEConsump,S$73,FALSE)/VLOOKUP($A97,IndCons,S$73,FALSE))</f>
        <v/>
      </c>
      <c r="T97" s="124">
        <f>IF(ISERROR(VLOOKUP($A97,NonEConsump,T$73,FALSE)/VLOOKUP($A97,IndCons,T$73,FALSE)),0,VLOOKUP($A97,NonEConsump,T$73,FALSE)/VLOOKUP($A97,IndCons,T$73,FALSE))</f>
        <v/>
      </c>
      <c r="U97" s="124">
        <f>IF(ISERROR(VLOOKUP($A97,NonEConsump,U$73,FALSE)/VLOOKUP($A97,IndCons,U$73,FALSE)),0,VLOOKUP($A97,NonEConsump,U$73,FALSE)/VLOOKUP($A97,IndCons,U$73,FALSE))</f>
        <v/>
      </c>
      <c r="V97" s="124">
        <f>IF(ISERROR(VLOOKUP($A97,NonEConsump,V$73,FALSE)/VLOOKUP($A97,IndCons,V$73,FALSE)),0,VLOOKUP($A97,NonEConsump,V$73,FALSE)/VLOOKUP($A97,IndCons,V$73,FALSE))</f>
        <v/>
      </c>
      <c r="W97" s="124">
        <f>IF(ISERROR(VLOOKUP($A97,NonEConsump,W$73,FALSE)/VLOOKUP($A97,IndCons,W$73,FALSE)),0,VLOOKUP($A97,NonEConsump,W$73,FALSE)/VLOOKUP($A97,IndCons,W$73,FALSE))</f>
        <v/>
      </c>
      <c r="X97" s="124">
        <f>IF(ISERROR(VLOOKUP($A97,NonEConsump,X$73,FALSE)/VLOOKUP($A97,IndCons,X$73,FALSE)),0,VLOOKUP($A97,NonEConsump,X$73,FALSE)/VLOOKUP($A97,IndCons,X$73,FALSE))</f>
        <v/>
      </c>
      <c r="Y97" s="124">
        <f>IF(ISERROR(VLOOKUP($A97,NonEConsump,Y$73,FALSE)/VLOOKUP($A97,IndCons,Y$73,FALSE)),0,VLOOKUP($A97,NonEConsump,Y$73,FALSE)/VLOOKUP($A97,IndCons,Y$73,FALSE))</f>
        <v/>
      </c>
      <c r="Z97" s="124">
        <f>IF(ISERROR(VLOOKUP($A97,NonEConsump,Z$73,FALSE)/VLOOKUP($A97,IndCons,Z$73,FALSE)),0,VLOOKUP($A97,NonEConsump,Z$73,FALSE)/VLOOKUP($A97,IndCons,Z$73,FALSE))</f>
        <v/>
      </c>
      <c r="AA97" s="124">
        <f>IF(ISERROR(VLOOKUP($A97,NonEConsump,AA$73,FALSE)/VLOOKUP($A97,IndCons,AA$73,FALSE)),0,VLOOKUP($A97,NonEConsump,AA$73,FALSE)/VLOOKUP($A97,IndCons,AA$73,FALSE))</f>
        <v/>
      </c>
      <c r="AB97" s="124">
        <f>IF(ISERROR(VLOOKUP($A97,NonEConsump,AB$73,FALSE)/VLOOKUP($A97,IndCons,AB$73,FALSE)),0,VLOOKUP($A97,NonEConsump,AB$73,FALSE)/VLOOKUP($A97,IndCons,AB$73,FALSE))</f>
        <v/>
      </c>
      <c r="AC97" s="124">
        <f>IF(ISERROR(VLOOKUP($A97,NonEConsump,AC$73,FALSE)/VLOOKUP($A97,IndCons,AC$73,FALSE)),0,VLOOKUP($A97,NonEConsump,AC$73,FALSE)/VLOOKUP($A97,IndCons,AC$73,FALSE))</f>
        <v/>
      </c>
      <c r="AD97" s="124">
        <f>IF(ISERROR(VLOOKUP($A97,NonEConsump,AD$73,FALSE)/VLOOKUP($A97,IndCons,AD$73,FALSE)),0,VLOOKUP($A97,NonEConsump,AD$73,FALSE)/VLOOKUP($A97,IndCons,AD$73,FALSE))</f>
        <v/>
      </c>
      <c r="AE97" s="124" t="n"/>
      <c r="AF97" s="125" t="n"/>
    </row>
    <row r="98" ht="14" customHeight="1" s="159" thickBot="1">
      <c r="A98" s="113" t="inlineStr">
        <is>
          <t>Unfinished Oils</t>
        </is>
      </c>
      <c r="B98" s="124">
        <f>IF(ISERROR(VLOOKUP($A98,NonEConsump,B$73,FALSE)/VLOOKUP($A98,IndCons,B$73,FALSE)),0,VLOOKUP($A98,NonEConsump,B$73,FALSE)/VLOOKUP($A98,IndCons,B$73,FALSE))</f>
        <v/>
      </c>
      <c r="C98" s="124">
        <f>IF(ISERROR(VLOOKUP($A98,NonEConsump,C$73,FALSE)/VLOOKUP($A98,IndCons,C$73,FALSE)),0,VLOOKUP($A98,NonEConsump,C$73,FALSE)/VLOOKUP($A98,IndCons,C$73,FALSE))</f>
        <v/>
      </c>
      <c r="D98" s="124">
        <f>IF(ISERROR(VLOOKUP($A98,NonEConsump,D$73,FALSE)/VLOOKUP($A98,IndCons,D$73,FALSE)),0,VLOOKUP($A98,NonEConsump,D$73,FALSE)/VLOOKUP($A98,IndCons,D$73,FALSE))</f>
        <v/>
      </c>
      <c r="E98" s="124">
        <f>IF(ISERROR(VLOOKUP($A98,NonEConsump,E$73,FALSE)/VLOOKUP($A98,IndCons,E$73,FALSE)),0,VLOOKUP($A98,NonEConsump,E$73,FALSE)/VLOOKUP($A98,IndCons,E$73,FALSE))</f>
        <v/>
      </c>
      <c r="F98" s="124">
        <f>IF(ISERROR(VLOOKUP($A98,NonEConsump,F$73,FALSE)/VLOOKUP($A98,IndCons,F$73,FALSE)),0,VLOOKUP($A98,NonEConsump,F$73,FALSE)/VLOOKUP($A98,IndCons,F$73,FALSE))</f>
        <v/>
      </c>
      <c r="G98" s="124">
        <f>IF(ISERROR(VLOOKUP($A98,NonEConsump,G$73,FALSE)/VLOOKUP($A98,IndCons,G$73,FALSE)),0,VLOOKUP($A98,NonEConsump,G$73,FALSE)/VLOOKUP($A98,IndCons,G$73,FALSE))</f>
        <v/>
      </c>
      <c r="H98" s="124">
        <f>IF(ISERROR(VLOOKUP($A98,NonEConsump,H$73,FALSE)/VLOOKUP($A98,IndCons,H$73,FALSE)),0,VLOOKUP($A98,NonEConsump,H$73,FALSE)/VLOOKUP($A98,IndCons,H$73,FALSE))</f>
        <v/>
      </c>
      <c r="I98" s="124">
        <f>IF(ISERROR(VLOOKUP($A98,NonEConsump,I$73,FALSE)/VLOOKUP($A98,IndCons,I$73,FALSE)),0,VLOOKUP($A98,NonEConsump,I$73,FALSE)/VLOOKUP($A98,IndCons,I$73,FALSE))</f>
        <v/>
      </c>
      <c r="J98" s="124">
        <f>IF(ISERROR(VLOOKUP($A98,NonEConsump,J$73,FALSE)/VLOOKUP($A98,IndCons,J$73,FALSE)),0,VLOOKUP($A98,NonEConsump,J$73,FALSE)/VLOOKUP($A98,IndCons,J$73,FALSE))</f>
        <v/>
      </c>
      <c r="K98" s="124">
        <f>IF(ISERROR(VLOOKUP($A98,NonEConsump,K$73,FALSE)/VLOOKUP($A98,IndCons,K$73,FALSE)),0,VLOOKUP($A98,NonEConsump,K$73,FALSE)/VLOOKUP($A98,IndCons,K$73,FALSE))</f>
        <v/>
      </c>
      <c r="L98" s="124">
        <f>IF(ISERROR(VLOOKUP($A98,NonEConsump,L$73,FALSE)/VLOOKUP($A98,IndCons,L$73,FALSE)),0,VLOOKUP($A98,NonEConsump,L$73,FALSE)/VLOOKUP($A98,IndCons,L$73,FALSE))</f>
        <v/>
      </c>
      <c r="M98" s="124">
        <f>IF(ISERROR(VLOOKUP($A98,NonEConsump,M$73,FALSE)/VLOOKUP($A98,IndCons,M$73,FALSE)),0,VLOOKUP($A98,NonEConsump,M$73,FALSE)/VLOOKUP($A98,IndCons,M$73,FALSE))</f>
        <v/>
      </c>
      <c r="N98" s="124">
        <f>IF(ISERROR(VLOOKUP($A98,NonEConsump,N$73,FALSE)/VLOOKUP($A98,IndCons,N$73,FALSE)),0,VLOOKUP($A98,NonEConsump,N$73,FALSE)/VLOOKUP($A98,IndCons,N$73,FALSE))</f>
        <v/>
      </c>
      <c r="O98" s="124">
        <f>IF(ISERROR(VLOOKUP($A98,NonEConsump,O$73,FALSE)/VLOOKUP($A98,IndCons,O$73,FALSE)),0,VLOOKUP($A98,NonEConsump,O$73,FALSE)/VLOOKUP($A98,IndCons,O$73,FALSE))</f>
        <v/>
      </c>
      <c r="P98" s="124">
        <f>IF(ISERROR(VLOOKUP($A98,NonEConsump,P$73,FALSE)/VLOOKUP($A98,IndCons,P$73,FALSE)),0,VLOOKUP($A98,NonEConsump,P$73,FALSE)/VLOOKUP($A98,IndCons,P$73,FALSE))</f>
        <v/>
      </c>
      <c r="Q98" s="124">
        <f>IF(ISERROR(VLOOKUP($A98,NonEConsump,Q$73,FALSE)/VLOOKUP($A98,IndCons,Q$73,FALSE)),0,VLOOKUP($A98,NonEConsump,Q$73,FALSE)/VLOOKUP($A98,IndCons,Q$73,FALSE))</f>
        <v/>
      </c>
      <c r="R98" s="124">
        <f>IF(ISERROR(VLOOKUP($A98,NonEConsump,R$73,FALSE)/VLOOKUP($A98,IndCons,R$73,FALSE)),0,VLOOKUP($A98,NonEConsump,R$73,FALSE)/VLOOKUP($A98,IndCons,R$73,FALSE))</f>
        <v/>
      </c>
      <c r="S98" s="124">
        <f>IF(ISERROR(VLOOKUP($A98,NonEConsump,S$73,FALSE)/VLOOKUP($A98,IndCons,S$73,FALSE)),0,VLOOKUP($A98,NonEConsump,S$73,FALSE)/VLOOKUP($A98,IndCons,S$73,FALSE))</f>
        <v/>
      </c>
      <c r="T98" s="124">
        <f>IF(ISERROR(VLOOKUP($A98,NonEConsump,T$73,FALSE)/VLOOKUP($A98,IndCons,T$73,FALSE)),0,VLOOKUP($A98,NonEConsump,T$73,FALSE)/VLOOKUP($A98,IndCons,T$73,FALSE))</f>
        <v/>
      </c>
      <c r="U98" s="124">
        <f>IF(ISERROR(VLOOKUP($A98,NonEConsump,U$73,FALSE)/VLOOKUP($A98,IndCons,U$73,FALSE)),0,VLOOKUP($A98,NonEConsump,U$73,FALSE)/VLOOKUP($A98,IndCons,U$73,FALSE))</f>
        <v/>
      </c>
      <c r="V98" s="124">
        <f>IF(ISERROR(VLOOKUP($A98,NonEConsump,V$73,FALSE)/VLOOKUP($A98,IndCons,V$73,FALSE)),0,VLOOKUP($A98,NonEConsump,V$73,FALSE)/VLOOKUP($A98,IndCons,V$73,FALSE))</f>
        <v/>
      </c>
      <c r="W98" s="124">
        <f>IF(ISERROR(VLOOKUP($A98,NonEConsump,W$73,FALSE)/VLOOKUP($A98,IndCons,W$73,FALSE)),0,VLOOKUP($A98,NonEConsump,W$73,FALSE)/VLOOKUP($A98,IndCons,W$73,FALSE))</f>
        <v/>
      </c>
      <c r="X98" s="124">
        <f>IF(ISERROR(VLOOKUP($A98,NonEConsump,X$73,FALSE)/VLOOKUP($A98,IndCons,X$73,FALSE)),0,VLOOKUP($A98,NonEConsump,X$73,FALSE)/VLOOKUP($A98,IndCons,X$73,FALSE))</f>
        <v/>
      </c>
      <c r="Y98" s="124">
        <f>IF(ISERROR(VLOOKUP($A98,NonEConsump,Y$73,FALSE)/VLOOKUP($A98,IndCons,Y$73,FALSE)),0,VLOOKUP($A98,NonEConsump,Y$73,FALSE)/VLOOKUP($A98,IndCons,Y$73,FALSE))</f>
        <v/>
      </c>
      <c r="Z98" s="124">
        <f>IF(ISERROR(VLOOKUP($A98,NonEConsump,Z$73,FALSE)/VLOOKUP($A98,IndCons,Z$73,FALSE)),0,VLOOKUP($A98,NonEConsump,Z$73,FALSE)/VLOOKUP($A98,IndCons,Z$73,FALSE))</f>
        <v/>
      </c>
      <c r="AA98" s="124">
        <f>IF(ISERROR(VLOOKUP($A98,NonEConsump,AA$73,FALSE)/VLOOKUP($A98,IndCons,AA$73,FALSE)),0,VLOOKUP($A98,NonEConsump,AA$73,FALSE)/VLOOKUP($A98,IndCons,AA$73,FALSE))</f>
        <v/>
      </c>
      <c r="AB98" s="124">
        <f>IF(ISERROR(VLOOKUP($A98,NonEConsump,AB$73,FALSE)/VLOOKUP($A98,IndCons,AB$73,FALSE)),0,VLOOKUP($A98,NonEConsump,AB$73,FALSE)/VLOOKUP($A98,IndCons,AB$73,FALSE))</f>
        <v/>
      </c>
      <c r="AC98" s="124">
        <f>IF(ISERROR(VLOOKUP($A98,NonEConsump,AC$73,FALSE)/VLOOKUP($A98,IndCons,AC$73,FALSE)),0,VLOOKUP($A98,NonEConsump,AC$73,FALSE)/VLOOKUP($A98,IndCons,AC$73,FALSE))</f>
        <v/>
      </c>
      <c r="AD98" s="124">
        <f>IF(ISERROR(VLOOKUP($A98,NonEConsump,AD$73,FALSE)/VLOOKUP($A98,IndCons,AD$73,FALSE)),0,VLOOKUP($A98,NonEConsump,AD$73,FALSE)/VLOOKUP($A98,IndCons,AD$73,FALSE))</f>
        <v/>
      </c>
      <c r="AE98" s="127" t="n"/>
      <c r="AF98" s="128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32" t="n">
        <v>2000</v>
      </c>
      <c r="M99" s="80" t="n">
        <v>2001</v>
      </c>
      <c r="N99" s="80" t="n">
        <v>2002</v>
      </c>
      <c r="O99" s="132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59" thickBot="1">
      <c r="A100" s="117" t="inlineStr">
        <is>
          <t>Lubricants</t>
        </is>
      </c>
      <c r="B100" s="127">
        <f>B47/B70</f>
        <v/>
      </c>
      <c r="C100" s="127">
        <f>C47/C70</f>
        <v/>
      </c>
      <c r="D100" s="127">
        <f>D47/D70</f>
        <v/>
      </c>
      <c r="E100" s="127">
        <f>E47/E70</f>
        <v/>
      </c>
      <c r="F100" s="127">
        <f>F47/F70</f>
        <v/>
      </c>
      <c r="G100" s="127">
        <f>G47/G70</f>
        <v/>
      </c>
      <c r="H100" s="127">
        <f>H47/H70</f>
        <v/>
      </c>
      <c r="I100" s="127">
        <f>I47/I70</f>
        <v/>
      </c>
      <c r="J100" s="127">
        <f>J47/J70</f>
        <v/>
      </c>
      <c r="K100" s="127">
        <f>K47/K70</f>
        <v/>
      </c>
      <c r="L100" s="133">
        <f>L47/L70</f>
        <v/>
      </c>
      <c r="M100" s="127">
        <f>M47/M70</f>
        <v/>
      </c>
      <c r="N100" s="127">
        <f>N47/N70</f>
        <v/>
      </c>
      <c r="O100" s="133">
        <f>O47/O70</f>
        <v/>
      </c>
      <c r="P100" s="133">
        <f>P47/P70</f>
        <v/>
      </c>
      <c r="Q100" s="133">
        <f>Q47/Q70</f>
        <v/>
      </c>
      <c r="R100" s="133">
        <f>R47/R70</f>
        <v/>
      </c>
      <c r="S100" s="133">
        <f>S47/S70</f>
        <v/>
      </c>
      <c r="T100" s="133">
        <f>T47/T70</f>
        <v/>
      </c>
      <c r="U100" s="133">
        <f>U47/U70</f>
        <v/>
      </c>
      <c r="V100" s="133">
        <f>V47/V70</f>
        <v/>
      </c>
      <c r="W100" s="133">
        <f>W47/W70</f>
        <v/>
      </c>
      <c r="X100" s="133">
        <f>X47/X70</f>
        <v/>
      </c>
      <c r="Y100" s="133">
        <f>Y47/Y70</f>
        <v/>
      </c>
      <c r="Z100" s="133">
        <f>Z47/Z70</f>
        <v/>
      </c>
      <c r="AA100" s="133">
        <f>AA47/AA70</f>
        <v/>
      </c>
      <c r="AB100" s="133">
        <f>AB47/AB70</f>
        <v/>
      </c>
      <c r="AC100" s="133">
        <f>AC47/AC70</f>
        <v/>
      </c>
      <c r="AD100" s="133">
        <f>AD47/AD70</f>
        <v/>
      </c>
      <c r="AE100" s="133" t="n"/>
      <c r="AF100" s="134" t="n"/>
    </row>
    <row r="102" ht="14" customHeight="1" s="159">
      <c r="A102" s="135" t="n"/>
    </row>
    <row r="104" ht="14" customHeight="1" s="159">
      <c r="A104" s="135" t="n"/>
    </row>
    <row r="107" ht="14" customHeight="1" s="159">
      <c r="A107" s="135" t="n"/>
    </row>
    <row r="108" ht="14" customHeight="1" s="159">
      <c r="A108" s="136" t="n"/>
    </row>
    <row r="109" ht="14" customHeight="1" s="159">
      <c r="A109" s="136" t="n"/>
    </row>
    <row r="111" ht="14" customHeight="1" s="159">
      <c r="A111" s="135" t="n"/>
    </row>
    <row r="112" ht="14" customHeight="1" s="159">
      <c r="A112" s="135" t="n"/>
    </row>
    <row r="115" ht="14" customHeight="1" s="159">
      <c r="A115" s="135" t="n"/>
    </row>
    <row r="116" ht="14" customHeight="1" s="159">
      <c r="A116" s="135" t="n"/>
    </row>
    <row r="117" ht="14" customHeight="1" s="159">
      <c r="A117" s="135" t="n"/>
    </row>
    <row r="118" ht="14" customHeight="1" s="159">
      <c r="A118" s="135" t="n"/>
    </row>
    <row r="119" ht="14" customHeight="1" s="159">
      <c r="A119" s="135" t="n"/>
    </row>
    <row r="120" ht="14" customHeight="1" s="159">
      <c r="A120" s="135" t="n"/>
    </row>
    <row r="122" ht="14" customHeight="1" s="159">
      <c r="A122" s="135" t="n"/>
    </row>
    <row r="123" ht="14" customHeight="1" s="159">
      <c r="A123" s="135" t="n"/>
    </row>
    <row r="124" ht="14" customHeight="1" s="159">
      <c r="A124" s="135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59" min="1" max="1"/>
    <col width="41.83203125" customWidth="1" style="159" min="2" max="2"/>
    <col width="11.83203125" bestFit="1" customWidth="1" style="159" min="3" max="10"/>
    <col width="10.83203125" bestFit="1" customWidth="1" style="159" min="11" max="11"/>
    <col width="11.83203125" bestFit="1" customWidth="1" style="159" min="12" max="17"/>
    <col width="10.83203125" bestFit="1" customWidth="1" style="159" min="18" max="18"/>
    <col width="11.83203125" bestFit="1" customWidth="1" style="159" min="19" max="28"/>
    <col width="9.83203125" bestFit="1" customWidth="1" style="159" min="29" max="29"/>
    <col width="11.83203125" bestFit="1" customWidth="1" style="159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30225333914.44909</v>
      </c>
      <c r="D4" t="n">
        <v>29038570557.38233</v>
      </c>
      <c r="E4" t="n">
        <v>30909499316.33871</v>
      </c>
      <c r="F4" t="n">
        <v>31750298450.57606</v>
      </c>
      <c r="G4" t="n">
        <v>32223367888.50879</v>
      </c>
      <c r="H4" t="n">
        <v>32373483751.24025</v>
      </c>
      <c r="I4" t="n">
        <v>32100050833.90328</v>
      </c>
      <c r="J4" t="n">
        <v>31817910233.39403</v>
      </c>
      <c r="K4" t="n">
        <v>31792921747.01569</v>
      </c>
      <c r="L4" t="n">
        <v>31804407865.05877</v>
      </c>
      <c r="M4" t="n">
        <v>31974047105.33284</v>
      </c>
      <c r="N4" t="n">
        <v>32116912433.85077</v>
      </c>
      <c r="O4" t="n">
        <v>32114236785.42104</v>
      </c>
      <c r="P4" t="n">
        <v>32136028933.57819</v>
      </c>
      <c r="Q4" t="n">
        <v>32250752472.65013</v>
      </c>
      <c r="R4" t="n">
        <v>32353789300.0708</v>
      </c>
      <c r="S4" t="n">
        <v>32387406512.56287</v>
      </c>
      <c r="T4" t="n">
        <v>32435885790.84426</v>
      </c>
      <c r="U4" t="n">
        <v>32438895050.62944</v>
      </c>
      <c r="V4" t="n">
        <v>32415895428.5365</v>
      </c>
      <c r="W4" t="n">
        <v>32353192142.85779</v>
      </c>
      <c r="X4" t="n">
        <v>32357473962.80269</v>
      </c>
      <c r="Y4" t="n">
        <v>32499280839.94125</v>
      </c>
      <c r="Z4" t="n">
        <v>32675242691.1598</v>
      </c>
      <c r="AA4" t="n">
        <v>32791795046.4255</v>
      </c>
      <c r="AB4" t="n">
        <v>32874168598.22869</v>
      </c>
      <c r="AC4" t="n">
        <v>32932242581.77244</v>
      </c>
      <c r="AD4" t="n">
        <v>33028652706.87454</v>
      </c>
      <c r="AE4" t="n">
        <v>33139729639.09415</v>
      </c>
      <c r="AF4" t="n">
        <v>33334083150.01622</v>
      </c>
      <c r="AG4" t="n">
        <v>33527647090.35289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2445741316457.674</v>
      </c>
      <c r="D5" t="n">
        <v>2349712065517.004</v>
      </c>
      <c r="E5" t="n">
        <v>2501101882379.905</v>
      </c>
      <c r="F5" t="n">
        <v>2569136769513.545</v>
      </c>
      <c r="G5" t="n">
        <v>2607416097483.265</v>
      </c>
      <c r="H5" t="n">
        <v>2619563012676.235</v>
      </c>
      <c r="I5" t="n">
        <v>2597437659649.419</v>
      </c>
      <c r="J5" t="n">
        <v>2574607707607.574</v>
      </c>
      <c r="K5" t="n">
        <v>2572585715931.841</v>
      </c>
      <c r="L5" t="n">
        <v>2573515137374.899</v>
      </c>
      <c r="M5" t="n">
        <v>2587241824398.609</v>
      </c>
      <c r="N5" t="n">
        <v>2598802048601.081</v>
      </c>
      <c r="O5" t="n">
        <v>2598585543336.608</v>
      </c>
      <c r="P5" t="n">
        <v>2600348897126.948</v>
      </c>
      <c r="Q5" t="n">
        <v>2609631974040.925</v>
      </c>
      <c r="R5" t="n">
        <v>2617969398092.31</v>
      </c>
      <c r="S5" t="n">
        <v>2620689599820.063</v>
      </c>
      <c r="T5" t="n">
        <v>2624612394328.154</v>
      </c>
      <c r="U5" t="n">
        <v>2624855894400.293</v>
      </c>
      <c r="V5" t="n">
        <v>2622994835522.504</v>
      </c>
      <c r="W5" t="n">
        <v>2617921077962.17</v>
      </c>
      <c r="X5" t="n">
        <v>2618267549699.373</v>
      </c>
      <c r="Y5" t="n">
        <v>2629742127262.594</v>
      </c>
      <c r="Z5" t="n">
        <v>2643980420571.898</v>
      </c>
      <c r="AA5" t="n">
        <v>2653411479683.126</v>
      </c>
      <c r="AB5" t="n">
        <v>2660076894847.726</v>
      </c>
      <c r="AC5" t="n">
        <v>2664776063477.797</v>
      </c>
      <c r="AD5" t="n">
        <v>2672577275102.272</v>
      </c>
      <c r="AE5" t="n">
        <v>2681565279774.241</v>
      </c>
      <c r="AF5" t="n">
        <v>2697291769777.83</v>
      </c>
      <c r="AG5" t="n">
        <v>2712954370151.333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349281254851.6372</v>
      </c>
      <c r="D6" t="n">
        <v>335567123661.5079</v>
      </c>
      <c r="E6" t="n">
        <v>357187409032.5789</v>
      </c>
      <c r="F6" t="n">
        <v>366903608612.5677</v>
      </c>
      <c r="G6" t="n">
        <v>372370356718.0075</v>
      </c>
      <c r="H6" t="n">
        <v>374105082198.8372</v>
      </c>
      <c r="I6" t="n">
        <v>370945315866.5439</v>
      </c>
      <c r="J6" t="n">
        <v>367684924326.4738</v>
      </c>
      <c r="K6" t="n">
        <v>367396159613.2775</v>
      </c>
      <c r="L6" t="n">
        <v>367528892165.8711</v>
      </c>
      <c r="M6" t="n">
        <v>369489228051.0829</v>
      </c>
      <c r="N6" t="n">
        <v>371140167007.1511</v>
      </c>
      <c r="O6" t="n">
        <v>371109247453.2523</v>
      </c>
      <c r="P6" t="n">
        <v>371361075567.899</v>
      </c>
      <c r="Q6" t="n">
        <v>372686810522.6057</v>
      </c>
      <c r="R6" t="n">
        <v>373877494882.9272</v>
      </c>
      <c r="S6" t="n">
        <v>374265972383.1948</v>
      </c>
      <c r="T6" t="n">
        <v>374826194586.21</v>
      </c>
      <c r="U6" t="n">
        <v>374860969323.0887</v>
      </c>
      <c r="V6" t="n">
        <v>374595187747.6569</v>
      </c>
      <c r="W6" t="n">
        <v>373870594187.5933</v>
      </c>
      <c r="X6" t="n">
        <v>373920074515.8384</v>
      </c>
      <c r="Y6" t="n">
        <v>375558782102.4525</v>
      </c>
      <c r="Z6" t="n">
        <v>377592181514.1376</v>
      </c>
      <c r="AA6" t="n">
        <v>378939050105.1793</v>
      </c>
      <c r="AB6" t="n">
        <v>379890951500.937</v>
      </c>
      <c r="AC6" t="n">
        <v>380562049259.6518</v>
      </c>
      <c r="AD6" t="n">
        <v>381676156040.7836</v>
      </c>
      <c r="AE6" t="n">
        <v>382959751132.9191</v>
      </c>
      <c r="AF6" t="n">
        <v>385205682918.8778</v>
      </c>
      <c r="AG6" t="n">
        <v>387442490497.7842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525958756602.629</v>
      </c>
      <c r="D7" t="n">
        <v>533851570368.7396</v>
      </c>
      <c r="E7" t="n">
        <v>541735974533.4197</v>
      </c>
      <c r="F7" t="n">
        <v>549063194739.8778</v>
      </c>
      <c r="G7" t="n">
        <v>552671567957.16</v>
      </c>
      <c r="H7" t="n">
        <v>556346684485.4685</v>
      </c>
      <c r="I7" t="n">
        <v>560023859262.097</v>
      </c>
      <c r="J7" t="n">
        <v>563759921197.6708</v>
      </c>
      <c r="K7" t="n">
        <v>565659146351.3691</v>
      </c>
      <c r="L7" t="n">
        <v>567618711327.4498</v>
      </c>
      <c r="M7" t="n">
        <v>569562120248.6765</v>
      </c>
      <c r="N7" t="n">
        <v>571537297247.0183</v>
      </c>
      <c r="O7" t="n">
        <v>571720213824.347</v>
      </c>
      <c r="P7" t="n">
        <v>572060902334.657</v>
      </c>
      <c r="Q7" t="n">
        <v>572523536752.4272</v>
      </c>
      <c r="R7" t="n">
        <v>572996868284.9833</v>
      </c>
      <c r="S7" t="n">
        <v>573515257993.1229</v>
      </c>
      <c r="T7" t="n">
        <v>574035229299.2365</v>
      </c>
      <c r="U7" t="n">
        <v>574563293236.63</v>
      </c>
      <c r="V7" t="n">
        <v>575104588788.6122</v>
      </c>
      <c r="W7" t="n">
        <v>575680842860.8422</v>
      </c>
      <c r="X7" t="n">
        <v>576294967278.0299</v>
      </c>
      <c r="Y7" t="n">
        <v>576946518209.4243</v>
      </c>
      <c r="Z7" t="n">
        <v>577612681398.7229</v>
      </c>
      <c r="AA7" t="n">
        <v>578285658796.1663</v>
      </c>
      <c r="AB7" t="n">
        <v>578972233615.4604</v>
      </c>
      <c r="AC7" t="n">
        <v>579667914906.2089</v>
      </c>
      <c r="AD7" t="n">
        <v>580379910936.3861</v>
      </c>
      <c r="AE7" t="n">
        <v>581125709131.4891</v>
      </c>
      <c r="AF7" t="n">
        <v>581890849254.4458</v>
      </c>
      <c r="AG7" t="n">
        <v>582667291785.1787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2429102093.486789</v>
      </c>
      <c r="D8" t="n">
        <v>2478890059.171305</v>
      </c>
      <c r="E8" t="n">
        <v>2592894022.606887</v>
      </c>
      <c r="F8" t="n">
        <v>2639279994.013561</v>
      </c>
      <c r="G8" t="n">
        <v>2668360876.158365</v>
      </c>
      <c r="H8" t="n">
        <v>2706517187.265457</v>
      </c>
      <c r="I8" t="n">
        <v>2741500426.863393</v>
      </c>
      <c r="J8" t="n">
        <v>2776501265.017125</v>
      </c>
      <c r="K8" t="n">
        <v>2801457715.65529</v>
      </c>
      <c r="L8" t="n">
        <v>2828282727.161352</v>
      </c>
      <c r="M8" t="n">
        <v>2857671749.166478</v>
      </c>
      <c r="N8" t="n">
        <v>2891888956.185605</v>
      </c>
      <c r="O8" t="n">
        <v>2915705180.82401</v>
      </c>
      <c r="P8" t="n">
        <v>2938287336.225453</v>
      </c>
      <c r="Q8" t="n">
        <v>2965679653.455068</v>
      </c>
      <c r="R8" t="n">
        <v>2997696380.464149</v>
      </c>
      <c r="S8" t="n">
        <v>3026872662.822943</v>
      </c>
      <c r="T8" t="n">
        <v>3053833225.671633</v>
      </c>
      <c r="U8" t="n">
        <v>3086779231.916502</v>
      </c>
      <c r="V8" t="n">
        <v>3120608232.723603</v>
      </c>
      <c r="W8" t="n">
        <v>3155247852.262936</v>
      </c>
      <c r="X8" t="n">
        <v>3196163786.770779</v>
      </c>
      <c r="Y8" t="n">
        <v>3241852515.663924</v>
      </c>
      <c r="Z8" t="n">
        <v>3289495816.597124</v>
      </c>
      <c r="AA8" t="n">
        <v>3335847581.695616</v>
      </c>
      <c r="AB8" t="n">
        <v>3381269548.56606</v>
      </c>
      <c r="AC8" t="n">
        <v>3426073820.282415</v>
      </c>
      <c r="AD8" t="n">
        <v>3467171213.357521</v>
      </c>
      <c r="AE8" t="n">
        <v>3511178879.132721</v>
      </c>
      <c r="AF8" t="n">
        <v>3556683271.410603</v>
      </c>
      <c r="AG8" t="n">
        <v>3601712549.863121</v>
      </c>
    </row>
    <row r="9">
      <c r="A9" t="inlineStr">
        <is>
          <t>coal</t>
        </is>
      </c>
      <c r="B9" t="inlineStr">
        <is>
          <t>wood products 16</t>
        </is>
      </c>
      <c r="C9" t="n">
        <v>4995032737.689582</v>
      </c>
      <c r="D9" t="n">
        <v>5111109775.380141</v>
      </c>
      <c r="E9" t="n">
        <v>5349652287.382463</v>
      </c>
      <c r="F9" t="n">
        <v>5423153591.517991</v>
      </c>
      <c r="G9" t="n">
        <v>5465493068.14681</v>
      </c>
      <c r="H9" t="n">
        <v>5533597591.178243</v>
      </c>
      <c r="I9" t="n">
        <v>5583754360.794387</v>
      </c>
      <c r="J9" t="n">
        <v>5635469967.71569</v>
      </c>
      <c r="K9" t="n">
        <v>5665414020.009038</v>
      </c>
      <c r="L9" t="n">
        <v>5700672873.287396</v>
      </c>
      <c r="M9" t="n">
        <v>5747528017.608829</v>
      </c>
      <c r="N9" t="n">
        <v>5801916002.225013</v>
      </c>
      <c r="O9" t="n">
        <v>5833969028.457581</v>
      </c>
      <c r="P9" t="n">
        <v>5852925608.958777</v>
      </c>
      <c r="Q9" t="n">
        <v>5872685733.61926</v>
      </c>
      <c r="R9" t="n">
        <v>5916665897.425898</v>
      </c>
      <c r="S9" t="n">
        <v>5955294037.857759</v>
      </c>
      <c r="T9" t="n">
        <v>5990867105.165668</v>
      </c>
      <c r="U9" t="n">
        <v>6045665566.047688</v>
      </c>
      <c r="V9" t="n">
        <v>6099076299.169366</v>
      </c>
      <c r="W9" t="n">
        <v>6155031001.985634</v>
      </c>
      <c r="X9" t="n">
        <v>6231359760.371142</v>
      </c>
      <c r="Y9" t="n">
        <v>6310799161.792521</v>
      </c>
      <c r="Z9" t="n">
        <v>6396202885.887637</v>
      </c>
      <c r="AA9" t="n">
        <v>6483662575.823116</v>
      </c>
      <c r="AB9" t="n">
        <v>6571131975.632529</v>
      </c>
      <c r="AC9" t="n">
        <v>6653369450.371095</v>
      </c>
      <c r="AD9" t="n">
        <v>6726185355.612422</v>
      </c>
      <c r="AE9" t="n">
        <v>6804960486.349669</v>
      </c>
      <c r="AF9" t="n">
        <v>6886785741.116558</v>
      </c>
      <c r="AG9" t="n">
        <v>6970168138.043967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154583829869.2499</v>
      </c>
      <c r="D10" t="n">
        <v>156394061855.6971</v>
      </c>
      <c r="E10" t="n">
        <v>158557766105.0772</v>
      </c>
      <c r="F10" t="n">
        <v>160693945330.3659</v>
      </c>
      <c r="G10" t="n">
        <v>161833225643.326</v>
      </c>
      <c r="H10" t="n">
        <v>163221729538.8287</v>
      </c>
      <c r="I10" t="n">
        <v>164981988508.3389</v>
      </c>
      <c r="J10" t="n">
        <v>167205544907.6578</v>
      </c>
      <c r="K10" t="n">
        <v>169562804100.0455</v>
      </c>
      <c r="L10" t="n">
        <v>172761297127.6127</v>
      </c>
      <c r="M10" t="n">
        <v>176972295898.2153</v>
      </c>
      <c r="N10" t="n">
        <v>182023341725.0329</v>
      </c>
      <c r="O10" t="n">
        <v>187167570320.2747</v>
      </c>
      <c r="P10" t="n">
        <v>192912538179.4558</v>
      </c>
      <c r="Q10" t="n">
        <v>198927408900.974</v>
      </c>
      <c r="R10" t="n">
        <v>204821723041.196</v>
      </c>
      <c r="S10" t="n">
        <v>210338705620.9249</v>
      </c>
      <c r="T10" t="n">
        <v>215508750095.2629</v>
      </c>
      <c r="U10" t="n">
        <v>220378168336.774</v>
      </c>
      <c r="V10" t="n">
        <v>224678784956.749</v>
      </c>
      <c r="W10" t="n">
        <v>228518761798.6504</v>
      </c>
      <c r="X10" t="n">
        <v>232268786293.6334</v>
      </c>
      <c r="Y10" t="n">
        <v>236253091953.386</v>
      </c>
      <c r="Z10" t="n">
        <v>240288823174.2137</v>
      </c>
      <c r="AA10" t="n">
        <v>244099675818.8245</v>
      </c>
      <c r="AB10" t="n">
        <v>248041788966.2025</v>
      </c>
      <c r="AC10" t="n">
        <v>252272151937.2064</v>
      </c>
      <c r="AD10" t="n">
        <v>257072489562.2362</v>
      </c>
      <c r="AE10" t="n">
        <v>261826909380.3041</v>
      </c>
      <c r="AF10" t="n">
        <v>266993301874.5854</v>
      </c>
      <c r="AG10" t="n">
        <v>272131660725.219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294757118478.4336</v>
      </c>
      <c r="D11" t="n">
        <v>294757118478.4336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1505607079.641236</v>
      </c>
      <c r="V11" t="n">
        <v>1837024614.730424</v>
      </c>
      <c r="W11" t="n">
        <v>2191556020.526964</v>
      </c>
      <c r="X11" t="n">
        <v>1890854633.492548</v>
      </c>
      <c r="Y11" t="n">
        <v>64254202509.48656</v>
      </c>
      <c r="Z11" t="n">
        <v>140154848284.293</v>
      </c>
      <c r="AA11" t="n">
        <v>223874270510.0448</v>
      </c>
      <c r="AB11" t="n">
        <v>348916184437.1523</v>
      </c>
      <c r="AC11" t="n">
        <v>369075016779.3836</v>
      </c>
      <c r="AD11" t="n">
        <v>369324516398.629</v>
      </c>
      <c r="AE11" t="n">
        <v>369385813597.7259</v>
      </c>
      <c r="AF11" t="n">
        <v>372038627664.0319</v>
      </c>
      <c r="AG11" t="n">
        <v>371437323142.3358</v>
      </c>
    </row>
    <row r="12">
      <c r="A12" t="inlineStr">
        <is>
          <t>coal</t>
        </is>
      </c>
      <c r="B12" t="inlineStr">
        <is>
          <t>chemicals 20</t>
        </is>
      </c>
      <c r="C12" t="n">
        <v>126877312982.9026</v>
      </c>
      <c r="D12" t="n">
        <v>128031156280.2784</v>
      </c>
      <c r="E12" t="n">
        <v>130642606744.9182</v>
      </c>
      <c r="F12" t="n">
        <v>132627809905.7876</v>
      </c>
      <c r="G12" t="n">
        <v>134115745935.0542</v>
      </c>
      <c r="H12" t="n">
        <v>135598163785.3721</v>
      </c>
      <c r="I12" t="n">
        <v>136767244121.3669</v>
      </c>
      <c r="J12" t="n">
        <v>137861108245.9287</v>
      </c>
      <c r="K12" t="n">
        <v>138595377202.9694</v>
      </c>
      <c r="L12" t="n">
        <v>139277442602.9877</v>
      </c>
      <c r="M12" t="n">
        <v>140104071090.0811</v>
      </c>
      <c r="N12" t="n">
        <v>140861756663.9148</v>
      </c>
      <c r="O12" t="n">
        <v>140997704527.1094</v>
      </c>
      <c r="P12" t="n">
        <v>141200382751.4302</v>
      </c>
      <c r="Q12" t="n">
        <v>141454976742.5794</v>
      </c>
      <c r="R12" t="n">
        <v>141874965606.4049</v>
      </c>
      <c r="S12" t="n">
        <v>141991293571.1455</v>
      </c>
      <c r="T12" t="n">
        <v>142204585709.0425</v>
      </c>
      <c r="U12" t="n">
        <v>142393473766.5451</v>
      </c>
      <c r="V12" t="n">
        <v>142359118482.1037</v>
      </c>
      <c r="W12" t="n">
        <v>142305174982.5323</v>
      </c>
      <c r="X12" t="n">
        <v>142311841681.9801</v>
      </c>
      <c r="Y12" t="n">
        <v>142567314885.3733</v>
      </c>
      <c r="Z12" t="n">
        <v>142669171491.8274</v>
      </c>
      <c r="AA12" t="n">
        <v>142633979239.5742</v>
      </c>
      <c r="AB12" t="n">
        <v>142674106169.5573</v>
      </c>
      <c r="AC12" t="n">
        <v>142710264763.1959</v>
      </c>
      <c r="AD12" t="n">
        <v>142650145655.7004</v>
      </c>
      <c r="AE12" t="n">
        <v>142611378468.3769</v>
      </c>
      <c r="AF12" t="n">
        <v>142900723785.5188</v>
      </c>
      <c r="AG12" t="n">
        <v>142995882009.2011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456587747.7869093</v>
      </c>
      <c r="D13" t="n">
        <v>458225537.1666748</v>
      </c>
      <c r="E13" t="n">
        <v>461589988.2181314</v>
      </c>
      <c r="F13" t="n">
        <v>464072064.371187</v>
      </c>
      <c r="G13" t="n">
        <v>463088121.1391572</v>
      </c>
      <c r="H13" t="n">
        <v>462154962.073942</v>
      </c>
      <c r="I13" t="n">
        <v>461044058.4248762</v>
      </c>
      <c r="J13" t="n">
        <v>459825238.4213297</v>
      </c>
      <c r="K13" t="n">
        <v>456987673.1005729</v>
      </c>
      <c r="L13" t="n">
        <v>454131063.7172608</v>
      </c>
      <c r="M13" t="n">
        <v>451382370.6884294</v>
      </c>
      <c r="N13" t="n">
        <v>448754290.0557822</v>
      </c>
      <c r="O13" t="n">
        <v>444774080.9817006</v>
      </c>
      <c r="P13" t="n">
        <v>440870048.1578406</v>
      </c>
      <c r="Q13" t="n">
        <v>437086627.730165</v>
      </c>
      <c r="R13" t="n">
        <v>433290511.2607858</v>
      </c>
      <c r="S13" t="n">
        <v>429386478.4369259</v>
      </c>
      <c r="T13" t="n">
        <v>425584013.9466948</v>
      </c>
      <c r="U13" t="n">
        <v>421895813.8317963</v>
      </c>
      <c r="V13" t="n">
        <v>418213961.7377494</v>
      </c>
      <c r="W13" t="n">
        <v>414462281.4143329</v>
      </c>
      <c r="X13" t="n">
        <v>410704253.0700645</v>
      </c>
      <c r="Y13" t="n">
        <v>407225537.6432754</v>
      </c>
      <c r="Z13" t="n">
        <v>403524641.4866733</v>
      </c>
      <c r="AA13" t="n">
        <v>399607912.6211097</v>
      </c>
      <c r="AB13" t="n">
        <v>395462655.0048811</v>
      </c>
      <c r="AC13" t="n">
        <v>391107912.7005432</v>
      </c>
      <c r="AD13" t="n">
        <v>386702386.2293906</v>
      </c>
      <c r="AE13" t="n">
        <v>382284163.7165345</v>
      </c>
      <c r="AF13" t="n">
        <v>377980205.5790109</v>
      </c>
      <c r="AG13" t="n">
        <v>373555635.045303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2583490281680</v>
      </c>
      <c r="D15" t="n">
        <v>2509826459360</v>
      </c>
      <c r="E15" t="n">
        <v>2495199519120</v>
      </c>
      <c r="F15" t="n">
        <v>2440315333280</v>
      </c>
      <c r="G15" t="n">
        <v>2347908090000</v>
      </c>
      <c r="H15" t="n">
        <v>2255491165840</v>
      </c>
      <c r="I15" t="n">
        <v>2155329086240</v>
      </c>
      <c r="J15" t="n">
        <v>2049704482320</v>
      </c>
      <c r="K15" t="n">
        <v>1934561867920</v>
      </c>
      <c r="L15" t="n">
        <v>1819995056880</v>
      </c>
      <c r="M15" t="n">
        <v>1708071627680</v>
      </c>
      <c r="N15" t="n">
        <v>1601794425440</v>
      </c>
      <c r="O15" t="n">
        <v>1491683293760</v>
      </c>
      <c r="P15" t="n">
        <v>1386470720800</v>
      </c>
      <c r="Q15" t="n">
        <v>1270700738560</v>
      </c>
      <c r="R15" t="n">
        <v>1238376798560</v>
      </c>
      <c r="S15" t="n">
        <v>1207958520560</v>
      </c>
      <c r="T15" t="n">
        <v>1178993444640</v>
      </c>
      <c r="U15" t="n">
        <v>1154730868720</v>
      </c>
      <c r="V15" t="n">
        <v>1132520288240</v>
      </c>
      <c r="W15" t="n">
        <v>1116552905600</v>
      </c>
      <c r="X15" t="n">
        <v>1103655097600</v>
      </c>
      <c r="Y15" t="n">
        <v>1090149818560</v>
      </c>
      <c r="Z15" t="n">
        <v>1079078319440</v>
      </c>
      <c r="AA15" t="n">
        <v>1069822127440</v>
      </c>
      <c r="AB15" t="n">
        <v>1061290178960</v>
      </c>
      <c r="AC15" t="n">
        <v>1053168974000</v>
      </c>
      <c r="AD15" t="n">
        <v>1045445002800</v>
      </c>
      <c r="AE15" t="n">
        <v>1039344660640</v>
      </c>
      <c r="AF15" t="n">
        <v>1034657091600</v>
      </c>
      <c r="AG15" t="n">
        <v>1031493968560</v>
      </c>
    </row>
    <row r="16">
      <c r="A16" t="inlineStr">
        <is>
          <t>coal</t>
        </is>
      </c>
      <c r="B16" t="inlineStr">
        <is>
          <t>iron and steel 241</t>
        </is>
      </c>
      <c r="C16" t="n">
        <v>619726384208.4022</v>
      </c>
      <c r="D16" t="n">
        <v>513688917132.4911</v>
      </c>
      <c r="E16" t="n">
        <v>532733675187.9717</v>
      </c>
      <c r="F16" t="n">
        <v>637965617698.2971</v>
      </c>
      <c r="G16" t="n">
        <v>635467952265.2793</v>
      </c>
      <c r="H16" t="n">
        <v>600079938745.6354</v>
      </c>
      <c r="I16" t="n">
        <v>597065666816.2516</v>
      </c>
      <c r="J16" t="n">
        <v>582848895360.9613</v>
      </c>
      <c r="K16" t="n">
        <v>558384609592.9708</v>
      </c>
      <c r="L16" t="n">
        <v>536304612918.5452</v>
      </c>
      <c r="M16" t="n">
        <v>536472978000.6523</v>
      </c>
      <c r="N16" t="n">
        <v>536090928492.2648</v>
      </c>
      <c r="O16" t="n">
        <v>528624023586.6329</v>
      </c>
      <c r="P16" t="n">
        <v>519238574429.1161</v>
      </c>
      <c r="Q16" t="n">
        <v>519567970698.7216</v>
      </c>
      <c r="R16" t="n">
        <v>520825964338.9446</v>
      </c>
      <c r="S16" t="n">
        <v>515696162841.8619</v>
      </c>
      <c r="T16" t="n">
        <v>515704606487.4828</v>
      </c>
      <c r="U16" t="n">
        <v>519874982478.4019</v>
      </c>
      <c r="V16" t="n">
        <v>521183063138.7487</v>
      </c>
      <c r="W16" t="n">
        <v>512196309754.7996</v>
      </c>
      <c r="X16" t="n">
        <v>513513029974.9994</v>
      </c>
      <c r="Y16" t="n">
        <v>525557782829.3698</v>
      </c>
      <c r="Z16" t="n">
        <v>534225587843.4849</v>
      </c>
      <c r="AA16" t="n">
        <v>529310303408.169</v>
      </c>
      <c r="AB16" t="n">
        <v>527984955228.3009</v>
      </c>
      <c r="AC16" t="n">
        <v>526052904494.5869</v>
      </c>
      <c r="AD16" t="n">
        <v>523032475444.8962</v>
      </c>
      <c r="AE16" t="n">
        <v>525550309732.5434</v>
      </c>
      <c r="AF16" t="n">
        <v>523298717730.6615</v>
      </c>
      <c r="AG16" t="n">
        <v>531113126794.3631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2280108850.290168</v>
      </c>
      <c r="D21" t="n">
        <v>2306874468.255648</v>
      </c>
      <c r="E21" t="n">
        <v>2339782386.908816</v>
      </c>
      <c r="F21" t="n">
        <v>2372677535.706085</v>
      </c>
      <c r="G21" t="n">
        <v>2389125110.104719</v>
      </c>
      <c r="H21" t="n">
        <v>2405585454.359252</v>
      </c>
      <c r="I21" t="n">
        <v>2422033028.757886</v>
      </c>
      <c r="J21" t="n">
        <v>2438480603.156521</v>
      </c>
      <c r="K21" t="n">
        <v>2446704390.355837</v>
      </c>
      <c r="L21" t="n">
        <v>2454940947.411055</v>
      </c>
      <c r="M21" t="n">
        <v>2463164734.610372</v>
      </c>
      <c r="N21" t="n">
        <v>2471388521.809689</v>
      </c>
      <c r="O21" t="n">
        <v>2471388521.809689</v>
      </c>
      <c r="P21" t="n">
        <v>2471388521.809689</v>
      </c>
      <c r="Q21" t="n">
        <v>2471388521.809689</v>
      </c>
      <c r="R21" t="n">
        <v>2471388521.809689</v>
      </c>
      <c r="S21" t="n">
        <v>2471388521.809689</v>
      </c>
      <c r="T21" t="n">
        <v>2471388521.809689</v>
      </c>
      <c r="U21" t="n">
        <v>2471388521.809689</v>
      </c>
      <c r="V21" t="n">
        <v>2471388521.809689</v>
      </c>
      <c r="W21" t="n">
        <v>2471388521.809689</v>
      </c>
      <c r="X21" t="n">
        <v>2471388521.809689</v>
      </c>
      <c r="Y21" t="n">
        <v>2471388521.809689</v>
      </c>
      <c r="Z21" t="n">
        <v>2471388521.809689</v>
      </c>
      <c r="AA21" t="n">
        <v>2471388521.809689</v>
      </c>
      <c r="AB21" t="n">
        <v>2471388521.809689</v>
      </c>
      <c r="AC21" t="n">
        <v>2471388521.809689</v>
      </c>
      <c r="AD21" t="n">
        <v>2471388521.809689</v>
      </c>
      <c r="AE21" t="n">
        <v>2471388521.809689</v>
      </c>
      <c r="AF21" t="n">
        <v>2471388521.809689</v>
      </c>
      <c r="AG21" t="n">
        <v>2471388521.809689</v>
      </c>
    </row>
    <row r="22">
      <c r="A22" t="inlineStr">
        <is>
          <t>coal</t>
        </is>
      </c>
      <c r="B22" t="inlineStr">
        <is>
          <t>road vehicles 29</t>
        </is>
      </c>
      <c r="C22" t="n">
        <v>440704886.3938432</v>
      </c>
      <c r="D22" t="n">
        <v>445518118.5733767</v>
      </c>
      <c r="E22" t="n">
        <v>451519060.3601748</v>
      </c>
      <c r="F22" t="n">
        <v>457497718.6646601</v>
      </c>
      <c r="G22" t="n">
        <v>460274240.5608169</v>
      </c>
      <c r="H22" t="n">
        <v>463048534.1087425</v>
      </c>
      <c r="I22" t="n">
        <v>465816142.6119744</v>
      </c>
      <c r="J22" t="n">
        <v>468585979.4634373</v>
      </c>
      <c r="K22" t="n">
        <v>469749177.2401579</v>
      </c>
      <c r="L22" t="n">
        <v>470876721.4451783</v>
      </c>
      <c r="M22" t="n">
        <v>471993123.9090423</v>
      </c>
      <c r="N22" t="n">
        <v>473129581.5069878</v>
      </c>
      <c r="O22" t="n">
        <v>472712880.387741</v>
      </c>
      <c r="P22" t="n">
        <v>472293950.9202632</v>
      </c>
      <c r="Q22" t="n">
        <v>471868336.4080914</v>
      </c>
      <c r="R22" t="n">
        <v>471409296.6724507</v>
      </c>
      <c r="S22" t="n">
        <v>470919060.0615723</v>
      </c>
      <c r="T22" t="n">
        <v>470406539.9683813</v>
      </c>
      <c r="U22" t="n">
        <v>469878421.4375713</v>
      </c>
      <c r="V22" t="n">
        <v>469341389.5138363</v>
      </c>
      <c r="W22" t="n">
        <v>468733050.4467009</v>
      </c>
      <c r="X22" t="n">
        <v>468082372.7631713</v>
      </c>
      <c r="Y22" t="n">
        <v>467391584.811479</v>
      </c>
      <c r="Z22" t="n">
        <v>466616119.6269986</v>
      </c>
      <c r="AA22" t="n">
        <v>465780489.040274</v>
      </c>
      <c r="AB22" t="n">
        <v>464842354.4349113</v>
      </c>
      <c r="AC22" t="n">
        <v>463792802.4179852</v>
      </c>
      <c r="AD22" t="n">
        <v>462667486.5611961</v>
      </c>
      <c r="AE22" t="n">
        <v>461459721.8198502</v>
      </c>
      <c r="AF22" t="n">
        <v>460167279.8457162</v>
      </c>
      <c r="AG22" t="n">
        <v>458718853.4953937</v>
      </c>
    </row>
    <row r="23">
      <c r="A23" t="inlineStr">
        <is>
          <t>coal</t>
        </is>
      </c>
      <c r="B23" t="inlineStr">
        <is>
          <t>nonroad vehicles 30</t>
        </is>
      </c>
      <c r="C23" t="n">
        <v>448673412.070629</v>
      </c>
      <c r="D23" t="n">
        <v>453573673.8370699</v>
      </c>
      <c r="E23" t="n">
        <v>459683120.5671743</v>
      </c>
      <c r="F23" t="n">
        <v>465769880.9002119</v>
      </c>
      <c r="G23" t="n">
        <v>468596605.9747421</v>
      </c>
      <c r="H23" t="n">
        <v>471421062.4095657</v>
      </c>
      <c r="I23" t="n">
        <v>474238712.9252693</v>
      </c>
      <c r="J23" t="n">
        <v>477058632.0806795</v>
      </c>
      <c r="K23" t="n">
        <v>478242862.0075693</v>
      </c>
      <c r="L23" t="n">
        <v>479390793.6991523</v>
      </c>
      <c r="M23" t="n">
        <v>480527382.1922018</v>
      </c>
      <c r="N23" t="n">
        <v>481684388.4426115</v>
      </c>
      <c r="O23" t="n">
        <v>481260152.8174612</v>
      </c>
      <c r="P23" t="n">
        <v>480833648.5526044</v>
      </c>
      <c r="Q23" t="n">
        <v>480400338.3686274</v>
      </c>
      <c r="R23" t="n">
        <v>479932998.5890501</v>
      </c>
      <c r="S23" t="n">
        <v>479433897.8535793</v>
      </c>
      <c r="T23" t="n">
        <v>478912110.7210416</v>
      </c>
      <c r="U23" t="n">
        <v>478374443.1105571</v>
      </c>
      <c r="V23" t="n">
        <v>477827700.9412459</v>
      </c>
      <c r="W23" t="n">
        <v>477208362.3013208</v>
      </c>
      <c r="X23" t="n">
        <v>476545919.5069685</v>
      </c>
      <c r="Y23" t="n">
        <v>475842641.197896</v>
      </c>
      <c r="Z23" t="n">
        <v>475053154.5799693</v>
      </c>
      <c r="AA23" t="n">
        <v>474202414.6899623</v>
      </c>
      <c r="AB23" t="n">
        <v>473247317.3734477</v>
      </c>
      <c r="AC23" t="n">
        <v>472178788.0715988</v>
      </c>
      <c r="AD23" t="n">
        <v>471033125.0197225</v>
      </c>
      <c r="AE23" t="n">
        <v>469803522.2986988</v>
      </c>
      <c r="AF23" t="n">
        <v>468487711.2688212</v>
      </c>
      <c r="AG23" t="n">
        <v>467013095.4594756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367798482906.9042</v>
      </c>
      <c r="D24" t="n">
        <v>375337045528.412</v>
      </c>
      <c r="E24" t="n">
        <v>392598767425.3264</v>
      </c>
      <c r="F24" t="n">
        <v>399622222700.1306</v>
      </c>
      <c r="G24" t="n">
        <v>404025456455.9832</v>
      </c>
      <c r="H24" t="n">
        <v>409802831304.1387</v>
      </c>
      <c r="I24" t="n">
        <v>415099760768.6473</v>
      </c>
      <c r="J24" t="n">
        <v>420399354889.4254</v>
      </c>
      <c r="K24" t="n">
        <v>424178094658.3589</v>
      </c>
      <c r="L24" t="n">
        <v>428239759486.0104</v>
      </c>
      <c r="M24" t="n">
        <v>432689649730.0583</v>
      </c>
      <c r="N24" t="n">
        <v>437870591636.4075</v>
      </c>
      <c r="O24" t="n">
        <v>441476685968.1619</v>
      </c>
      <c r="P24" t="n">
        <v>444895925743.9164</v>
      </c>
      <c r="Q24" t="n">
        <v>449043488231.0473</v>
      </c>
      <c r="R24" t="n">
        <v>453891248089.7866</v>
      </c>
      <c r="S24" t="n">
        <v>458308926711.5295</v>
      </c>
      <c r="T24" t="n">
        <v>462391115821.9225</v>
      </c>
      <c r="U24" t="n">
        <v>467379580961.8584</v>
      </c>
      <c r="V24" t="n">
        <v>472501743265.5631</v>
      </c>
      <c r="W24" t="n">
        <v>477746644066.2336</v>
      </c>
      <c r="X24" t="n">
        <v>483941862735.3267</v>
      </c>
      <c r="Y24" t="n">
        <v>490859746186.1299</v>
      </c>
      <c r="Z24" t="n">
        <v>498073577935.2744</v>
      </c>
      <c r="AA24" t="n">
        <v>505091853918.4016</v>
      </c>
      <c r="AB24" t="n">
        <v>511969346037.976</v>
      </c>
      <c r="AC24" t="n">
        <v>518753310865.642</v>
      </c>
      <c r="AD24" t="n">
        <v>524976004784.0994</v>
      </c>
      <c r="AE24" t="n">
        <v>531639352838.4247</v>
      </c>
      <c r="AF24" t="n">
        <v>538529325264.9775</v>
      </c>
      <c r="AG24" t="n">
        <v>545347359116.1014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1189714617922.176</v>
      </c>
      <c r="D28" t="n">
        <v>1283106809868.113</v>
      </c>
      <c r="E28" t="n">
        <v>1296736149828.266</v>
      </c>
      <c r="F28" t="n">
        <v>1294260817822.853</v>
      </c>
      <c r="G28" t="n">
        <v>1301664336879.349</v>
      </c>
      <c r="H28" t="n">
        <v>1309879553553.837</v>
      </c>
      <c r="I28" t="n">
        <v>1316187119324.031</v>
      </c>
      <c r="J28" t="n">
        <v>1321510153048.651</v>
      </c>
      <c r="K28" t="n">
        <v>1330632223238.111</v>
      </c>
      <c r="L28" t="n">
        <v>1340744649241.901</v>
      </c>
      <c r="M28" t="n">
        <v>1348654345310.966</v>
      </c>
      <c r="N28" t="n">
        <v>1356055646366.043</v>
      </c>
      <c r="O28" t="n">
        <v>1371365255724.269</v>
      </c>
      <c r="P28" t="n">
        <v>1384602239717.398</v>
      </c>
      <c r="Q28" t="n">
        <v>1399615758006.292</v>
      </c>
      <c r="R28" t="n">
        <v>1414498062724.848</v>
      </c>
      <c r="S28" t="n">
        <v>1429194225007.3</v>
      </c>
      <c r="T28" t="n">
        <v>1444161789458.032</v>
      </c>
      <c r="U28" t="n">
        <v>1459169114311.267</v>
      </c>
      <c r="V28" t="n">
        <v>1474132606365.95</v>
      </c>
      <c r="W28" t="n">
        <v>1488629500007.173</v>
      </c>
      <c r="X28" t="n">
        <v>1503146913191.587</v>
      </c>
      <c r="Y28" t="n">
        <v>1518296644644.185</v>
      </c>
      <c r="Z28" t="n">
        <v>1533523400135.162</v>
      </c>
      <c r="AA28" t="n">
        <v>1549158504231.816</v>
      </c>
      <c r="AB28" t="n">
        <v>1565107079802.372</v>
      </c>
      <c r="AC28" t="n">
        <v>1581074981073.824</v>
      </c>
      <c r="AD28" t="n">
        <v>1597132396276.898</v>
      </c>
      <c r="AE28" t="n">
        <v>1613576331558.014</v>
      </c>
      <c r="AF28" t="n">
        <v>1630168594169.059</v>
      </c>
      <c r="AG28" t="n">
        <v>1647069334720.752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1898979072317.915</v>
      </c>
      <c r="D29" t="n">
        <v>1842375143392.762</v>
      </c>
      <c r="E29" t="n">
        <v>1911438334136.502</v>
      </c>
      <c r="F29" t="n">
        <v>1964349746527.909</v>
      </c>
      <c r="G29" t="n">
        <v>1980063383892.138</v>
      </c>
      <c r="H29" t="n">
        <v>2024448224994.173</v>
      </c>
      <c r="I29" t="n">
        <v>2049341212515.784</v>
      </c>
      <c r="J29" t="n">
        <v>2058209043518.768</v>
      </c>
      <c r="K29" t="n">
        <v>2072961153914.911</v>
      </c>
      <c r="L29" t="n">
        <v>2087385325958.359</v>
      </c>
      <c r="M29" t="n">
        <v>2113733108747.971</v>
      </c>
      <c r="N29" t="n">
        <v>2135181510702.907</v>
      </c>
      <c r="O29" t="n">
        <v>2152102440651.923</v>
      </c>
      <c r="P29" t="n">
        <v>2182813449825.843</v>
      </c>
      <c r="Q29" t="n">
        <v>2203953555895.645</v>
      </c>
      <c r="R29" t="n">
        <v>2205425324902.892</v>
      </c>
      <c r="S29" t="n">
        <v>2206207646847.104</v>
      </c>
      <c r="T29" t="n">
        <v>2214113094314.288</v>
      </c>
      <c r="U29" t="n">
        <v>2220802411200.314</v>
      </c>
      <c r="V29" t="n">
        <v>2236583514412.463</v>
      </c>
      <c r="W29" t="n">
        <v>2253951173307.399</v>
      </c>
      <c r="X29" t="n">
        <v>2266443702631.649</v>
      </c>
      <c r="Y29" t="n">
        <v>2290789430030.145</v>
      </c>
      <c r="Z29" t="n">
        <v>2326137836574.919</v>
      </c>
      <c r="AA29" t="n">
        <v>2344552040497.138</v>
      </c>
      <c r="AB29" t="n">
        <v>2345501279266.909</v>
      </c>
      <c r="AC29" t="n">
        <v>2363687951406.955</v>
      </c>
      <c r="AD29" t="n">
        <v>2372035065983.483</v>
      </c>
      <c r="AE29" t="n">
        <v>2382702604346.41</v>
      </c>
      <c r="AF29" t="n">
        <v>2385066495230.922</v>
      </c>
      <c r="AG29" t="n">
        <v>2388529867522.653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153659562187207.2</v>
      </c>
      <c r="D30" t="n">
        <v>149079345868078.2</v>
      </c>
      <c r="E30" t="n">
        <v>154667727439856.8</v>
      </c>
      <c r="F30" t="n">
        <v>158949156646365.3</v>
      </c>
      <c r="G30" t="n">
        <v>160220655986697.1</v>
      </c>
      <c r="H30" t="n">
        <v>163812141196253.7</v>
      </c>
      <c r="I30" t="n">
        <v>165826405397403.4</v>
      </c>
      <c r="J30" t="n">
        <v>166543963083705.5</v>
      </c>
      <c r="K30" t="n">
        <v>167737658610872</v>
      </c>
      <c r="L30" t="n">
        <v>168904818372355.8</v>
      </c>
      <c r="M30" t="n">
        <v>171036800144600.2</v>
      </c>
      <c r="N30" t="n">
        <v>172772339046557.6</v>
      </c>
      <c r="O30" t="n">
        <v>174141528799972</v>
      </c>
      <c r="P30" t="n">
        <v>176626569468815</v>
      </c>
      <c r="Q30" t="n">
        <v>178337162013319.5</v>
      </c>
      <c r="R30" t="n">
        <v>178456253047333.9</v>
      </c>
      <c r="S30" t="n">
        <v>178519556139605.8</v>
      </c>
      <c r="T30" t="n">
        <v>179159240701910.4</v>
      </c>
      <c r="U30" t="n">
        <v>179700519707573.1</v>
      </c>
      <c r="V30" t="n">
        <v>180977478177394.4</v>
      </c>
      <c r="W30" t="n">
        <v>182382815866953.7</v>
      </c>
      <c r="X30" t="n">
        <v>183393673024127.1</v>
      </c>
      <c r="Y30" t="n">
        <v>185363654614611.8</v>
      </c>
      <c r="Z30" t="n">
        <v>188223939255376.9</v>
      </c>
      <c r="AA30" t="n">
        <v>189713960158693.3</v>
      </c>
      <c r="AB30" t="n">
        <v>189790769648539.9</v>
      </c>
      <c r="AC30" t="n">
        <v>191262379377904</v>
      </c>
      <c r="AD30" t="n">
        <v>191937802288062.8</v>
      </c>
      <c r="AE30" t="n">
        <v>192800986774062.4</v>
      </c>
      <c r="AF30" t="n">
        <v>192992265574164.7</v>
      </c>
      <c r="AG30" t="n">
        <v>193272511037527.9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21944432282983.72</v>
      </c>
      <c r="D31" t="n">
        <v>21290322343934.91</v>
      </c>
      <c r="E31" t="n">
        <v>22088410397992.76</v>
      </c>
      <c r="F31" t="n">
        <v>22699849946298.57</v>
      </c>
      <c r="G31" t="n">
        <v>22881435333986.8</v>
      </c>
      <c r="H31" t="n">
        <v>23394342587232.99</v>
      </c>
      <c r="I31" t="n">
        <v>23682003724184.02</v>
      </c>
      <c r="J31" t="n">
        <v>23784479585966.1</v>
      </c>
      <c r="K31" t="n">
        <v>23954953654026.32</v>
      </c>
      <c r="L31" t="n">
        <v>24121638095819.14</v>
      </c>
      <c r="M31" t="n">
        <v>24426110716745.74</v>
      </c>
      <c r="N31" t="n">
        <v>24673966531030.1</v>
      </c>
      <c r="O31" t="n">
        <v>24869503283827.5</v>
      </c>
      <c r="P31" t="n">
        <v>25224396958530.6</v>
      </c>
      <c r="Q31" t="n">
        <v>25468690133145.54</v>
      </c>
      <c r="R31" t="n">
        <v>25485697764133.43</v>
      </c>
      <c r="S31" t="n">
        <v>25494738206536.69</v>
      </c>
      <c r="T31" t="n">
        <v>25586092850270.88</v>
      </c>
      <c r="U31" t="n">
        <v>25663393997800.46</v>
      </c>
      <c r="V31" t="n">
        <v>25845759014791.96</v>
      </c>
      <c r="W31" t="n">
        <v>26046458127325.46</v>
      </c>
      <c r="X31" t="n">
        <v>26190820678653.93</v>
      </c>
      <c r="Y31" t="n">
        <v>26472157726578.4</v>
      </c>
      <c r="Z31" t="n">
        <v>26880640750452.04</v>
      </c>
      <c r="AA31" t="n">
        <v>27093433643700.18</v>
      </c>
      <c r="AB31" t="n">
        <v>27104402962007.72</v>
      </c>
      <c r="AC31" t="n">
        <v>27314566518335.34</v>
      </c>
      <c r="AD31" t="n">
        <v>27411025027674.96</v>
      </c>
      <c r="AE31" t="n">
        <v>27534298146712.37</v>
      </c>
      <c r="AF31" t="n">
        <v>27561615058307.5</v>
      </c>
      <c r="AG31" t="n">
        <v>27601637478688.32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7716132239456.162</v>
      </c>
      <c r="D32" t="n">
        <v>7790363958792.966</v>
      </c>
      <c r="E32" t="n">
        <v>8075097324090.115</v>
      </c>
      <c r="F32" t="n">
        <v>8363160688235.265</v>
      </c>
      <c r="G32" t="n">
        <v>8571852223920.443</v>
      </c>
      <c r="H32" t="n">
        <v>8683933807865.189</v>
      </c>
      <c r="I32" t="n">
        <v>8760054138123.331</v>
      </c>
      <c r="J32" t="n">
        <v>8816102214507.77</v>
      </c>
      <c r="K32" t="n">
        <v>8876907231054.539</v>
      </c>
      <c r="L32" t="n">
        <v>8929409925830.145</v>
      </c>
      <c r="M32" t="n">
        <v>8913694527784.357</v>
      </c>
      <c r="N32" t="n">
        <v>8945053818655.184</v>
      </c>
      <c r="O32" t="n">
        <v>8982662854701.227</v>
      </c>
      <c r="P32" t="n">
        <v>9030843056647.096</v>
      </c>
      <c r="Q32" t="n">
        <v>9101204849252.383</v>
      </c>
      <c r="R32" t="n">
        <v>9173536698764.705</v>
      </c>
      <c r="S32" t="n">
        <v>9252026980527.674</v>
      </c>
      <c r="T32" t="n">
        <v>9325110631796.475</v>
      </c>
      <c r="U32" t="n">
        <v>9402011117374.848</v>
      </c>
      <c r="V32" t="n">
        <v>9482340976465.559</v>
      </c>
      <c r="W32" t="n">
        <v>9577840933421.932</v>
      </c>
      <c r="X32" t="n">
        <v>9664231010219.635</v>
      </c>
      <c r="Y32" t="n">
        <v>9755444593435.508</v>
      </c>
      <c r="Z32" t="n">
        <v>9849424206550.896</v>
      </c>
      <c r="AA32" t="n">
        <v>9945607701935.107</v>
      </c>
      <c r="AB32" t="n">
        <v>10041319273307.38</v>
      </c>
      <c r="AC32" t="n">
        <v>10146530090449.89</v>
      </c>
      <c r="AD32" t="n">
        <v>10251288399368.26</v>
      </c>
      <c r="AE32" t="n">
        <v>10359232934783.27</v>
      </c>
      <c r="AF32" t="n">
        <v>10472338600197.4</v>
      </c>
      <c r="AG32" t="n">
        <v>10589558329838.84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85140570473.44936</v>
      </c>
      <c r="D33" t="n">
        <v>78396327855.21463</v>
      </c>
      <c r="E33" t="n">
        <v>83209660856.44028</v>
      </c>
      <c r="F33" t="n">
        <v>89301694642.92191</v>
      </c>
      <c r="G33" t="n">
        <v>95075775303.44379</v>
      </c>
      <c r="H33" t="n">
        <v>98396606097.37164</v>
      </c>
      <c r="I33" t="n">
        <v>100849468550.1341</v>
      </c>
      <c r="J33" t="n">
        <v>101503681884.478</v>
      </c>
      <c r="K33" t="n">
        <v>102371563306.5752</v>
      </c>
      <c r="L33" t="n">
        <v>102866295695.5632</v>
      </c>
      <c r="M33" t="n">
        <v>103678794017.0518</v>
      </c>
      <c r="N33" t="n">
        <v>105043826455.2049</v>
      </c>
      <c r="O33" t="n">
        <v>106306865716.1226</v>
      </c>
      <c r="P33" t="n">
        <v>107095344051.6477</v>
      </c>
      <c r="Q33" t="n">
        <v>108348127190.932</v>
      </c>
      <c r="R33" t="n">
        <v>109932967990.7077</v>
      </c>
      <c r="S33" t="n">
        <v>111328808859.7296</v>
      </c>
      <c r="T33" t="n">
        <v>112606507338.9553</v>
      </c>
      <c r="U33" t="n">
        <v>114438136441.8386</v>
      </c>
      <c r="V33" t="n">
        <v>116021052980.4303</v>
      </c>
      <c r="W33" t="n">
        <v>119068783624.316</v>
      </c>
      <c r="X33" t="n">
        <v>121399361128.8725</v>
      </c>
      <c r="Y33" t="n">
        <v>123930570940.8855</v>
      </c>
      <c r="Z33" t="n">
        <v>126544872097.9648</v>
      </c>
      <c r="AA33" t="n">
        <v>128945538665.0678</v>
      </c>
      <c r="AB33" t="n">
        <v>131096784397.8905</v>
      </c>
      <c r="AC33" t="n">
        <v>133495045583.7784</v>
      </c>
      <c r="AD33" t="n">
        <v>135503160023.118</v>
      </c>
      <c r="AE33" t="n">
        <v>137382214424.6692</v>
      </c>
      <c r="AF33" t="n">
        <v>139307905832.4326</v>
      </c>
      <c r="AG33" t="n">
        <v>141308189454.8681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449116116331.8135</v>
      </c>
      <c r="D34" t="n">
        <v>439593253897.6185</v>
      </c>
      <c r="E34" t="n">
        <v>461540485086.1375</v>
      </c>
      <c r="F34" t="n">
        <v>470691920916.0607</v>
      </c>
      <c r="G34" t="n">
        <v>481346818282.3613</v>
      </c>
      <c r="H34" t="n">
        <v>489034770818.6899</v>
      </c>
      <c r="I34" t="n">
        <v>491333625130.8279</v>
      </c>
      <c r="J34" t="n">
        <v>490058833655.3959</v>
      </c>
      <c r="K34" t="n">
        <v>488688587719.9811</v>
      </c>
      <c r="L34" t="n">
        <v>487553134647.5533</v>
      </c>
      <c r="M34" t="n">
        <v>486096461471.4186</v>
      </c>
      <c r="N34" t="n">
        <v>489086019863.4623</v>
      </c>
      <c r="O34" t="n">
        <v>492863184679.1597</v>
      </c>
      <c r="P34" t="n">
        <v>492271015234.9085</v>
      </c>
      <c r="Q34" t="n">
        <v>490265524736.1513</v>
      </c>
      <c r="R34" t="n">
        <v>493437279278.9941</v>
      </c>
      <c r="S34" t="n">
        <v>496260102865.5429</v>
      </c>
      <c r="T34" t="n">
        <v>497951260874.3008</v>
      </c>
      <c r="U34" t="n">
        <v>503247835472.5989</v>
      </c>
      <c r="V34" t="n">
        <v>507683824286.7227</v>
      </c>
      <c r="W34" t="n">
        <v>514798749993.8534</v>
      </c>
      <c r="X34" t="n">
        <v>523786754293.2056</v>
      </c>
      <c r="Y34" t="n">
        <v>532359647015.0676</v>
      </c>
      <c r="Z34" t="n">
        <v>542283038699.6429</v>
      </c>
      <c r="AA34" t="n">
        <v>553529194299.6378</v>
      </c>
      <c r="AB34" t="n">
        <v>564813129545.8436</v>
      </c>
      <c r="AC34" t="n">
        <v>575708012721.146</v>
      </c>
      <c r="AD34" t="n">
        <v>584748453832.8905</v>
      </c>
      <c r="AE34" t="n">
        <v>593741918071.3429</v>
      </c>
      <c r="AF34" t="n">
        <v>603298665594.7434</v>
      </c>
      <c r="AG34" t="n">
        <v>614090418625.8981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5323937943895.887</v>
      </c>
      <c r="D35" t="n">
        <v>5411743917212.07</v>
      </c>
      <c r="E35" t="n">
        <v>5387316142709.092</v>
      </c>
      <c r="F35" t="n">
        <v>5298061504253.781</v>
      </c>
      <c r="G35" t="n">
        <v>5280767072099.295</v>
      </c>
      <c r="H35" t="n">
        <v>5242633278128.391</v>
      </c>
      <c r="I35" t="n">
        <v>5201325074517.894</v>
      </c>
      <c r="J35" t="n">
        <v>5152476999489.029</v>
      </c>
      <c r="K35" t="n">
        <v>5107464244179.488</v>
      </c>
      <c r="L35" t="n">
        <v>5060304926501.292</v>
      </c>
      <c r="M35" t="n">
        <v>5020070317705.739</v>
      </c>
      <c r="N35" t="n">
        <v>4987730535767.01</v>
      </c>
      <c r="O35" t="n">
        <v>4951484383484.608</v>
      </c>
      <c r="P35" t="n">
        <v>4911684870724.008</v>
      </c>
      <c r="Q35" t="n">
        <v>4876999971656.729</v>
      </c>
      <c r="R35" t="n">
        <v>4840880685617.09</v>
      </c>
      <c r="S35" t="n">
        <v>4803609918053.842</v>
      </c>
      <c r="T35" t="n">
        <v>4776069067302.244</v>
      </c>
      <c r="U35" t="n">
        <v>4756144326787.987</v>
      </c>
      <c r="V35" t="n">
        <v>4735240399590.5</v>
      </c>
      <c r="W35" t="n">
        <v>4709360398380.364</v>
      </c>
      <c r="X35" t="n">
        <v>4691538078054.258</v>
      </c>
      <c r="Y35" t="n">
        <v>4690840521034.214</v>
      </c>
      <c r="Z35" t="n">
        <v>4695704985073.132</v>
      </c>
      <c r="AA35" t="n">
        <v>4690568629867.496</v>
      </c>
      <c r="AB35" t="n">
        <v>4686313151435.863</v>
      </c>
      <c r="AC35" t="n">
        <v>4685306386521.363</v>
      </c>
      <c r="AD35" t="n">
        <v>4698228542075.858</v>
      </c>
      <c r="AE35" t="n">
        <v>4701580753696.848</v>
      </c>
      <c r="AF35" t="n">
        <v>4714227126938.657</v>
      </c>
      <c r="AG35" t="n">
        <v>4725140292334.451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41854577940981.09</v>
      </c>
      <c r="D36" t="n">
        <v>44445551381744.68</v>
      </c>
      <c r="E36" t="n">
        <v>38466588207587.34</v>
      </c>
      <c r="F36" t="n">
        <v>39560265744584.7</v>
      </c>
      <c r="G36" t="n">
        <v>39548937191155.77</v>
      </c>
      <c r="H36" t="n">
        <v>39459348515046.84</v>
      </c>
      <c r="I36" t="n">
        <v>39986704755068.48</v>
      </c>
      <c r="J36" t="n">
        <v>39614617001031.29</v>
      </c>
      <c r="K36" t="n">
        <v>39873802402538.5</v>
      </c>
      <c r="L36" t="n">
        <v>40346165605821.8</v>
      </c>
      <c r="M36" t="n">
        <v>39355864164341.99</v>
      </c>
      <c r="N36" t="n">
        <v>39614077406341.45</v>
      </c>
      <c r="O36" t="n">
        <v>39541778499880.85</v>
      </c>
      <c r="P36" t="n">
        <v>39767559211556.31</v>
      </c>
      <c r="Q36" t="n">
        <v>40361080913771.75</v>
      </c>
      <c r="R36" t="n">
        <v>40654571982344.73</v>
      </c>
      <c r="S36" t="n">
        <v>41397022616835.94</v>
      </c>
      <c r="T36" t="n">
        <v>41968808592353.06</v>
      </c>
      <c r="U36" t="n">
        <v>42372149610414.91</v>
      </c>
      <c r="V36" t="n">
        <v>43618530677903.39</v>
      </c>
      <c r="W36" t="n">
        <v>43512911827840.85</v>
      </c>
      <c r="X36" t="n">
        <v>43683730848054.6</v>
      </c>
      <c r="Y36" t="n">
        <v>44205704562655.38</v>
      </c>
      <c r="Z36" t="n">
        <v>44817671307433.99</v>
      </c>
      <c r="AA36" t="n">
        <v>45092173378910.94</v>
      </c>
      <c r="AB36" t="n">
        <v>44829111165090.77</v>
      </c>
      <c r="AC36" t="n">
        <v>45783938644052.29</v>
      </c>
      <c r="AD36" t="n">
        <v>46474828207650.9</v>
      </c>
      <c r="AE36" t="n">
        <v>46931179958659.45</v>
      </c>
      <c r="AF36" t="n">
        <v>47336564175836.79</v>
      </c>
      <c r="AG36" t="n">
        <v>47978206719344.32</v>
      </c>
    </row>
    <row r="37">
      <c r="A37" t="inlineStr">
        <is>
          <t>natural gas</t>
        </is>
      </c>
      <c r="B37" t="inlineStr">
        <is>
          <t>chemicals 20</t>
        </is>
      </c>
      <c r="C37" t="n">
        <v>18328037314823.24</v>
      </c>
      <c r="D37" t="n">
        <v>18117251720258.75</v>
      </c>
      <c r="E37" t="n">
        <v>18839199151007.58</v>
      </c>
      <c r="F37" t="n">
        <v>19614199312038.28</v>
      </c>
      <c r="G37" t="n">
        <v>20618612040775.07</v>
      </c>
      <c r="H37" t="n">
        <v>21309345518768.29</v>
      </c>
      <c r="I37" t="n">
        <v>21817792465883.18</v>
      </c>
      <c r="J37" t="n">
        <v>22019730834768.4</v>
      </c>
      <c r="K37" t="n">
        <v>22285013158176.93</v>
      </c>
      <c r="L37" t="n">
        <v>22514226435372.67</v>
      </c>
      <c r="M37" t="n">
        <v>22874712026218.81</v>
      </c>
      <c r="N37" t="n">
        <v>23222866005218.47</v>
      </c>
      <c r="O37" t="n">
        <v>23533895418716.31</v>
      </c>
      <c r="P37" t="n">
        <v>23778949736948.16</v>
      </c>
      <c r="Q37" t="n">
        <v>24088771075778.28</v>
      </c>
      <c r="R37" t="n">
        <v>24422194133925.96</v>
      </c>
      <c r="S37" t="n">
        <v>24639800791099.48</v>
      </c>
      <c r="T37" t="n">
        <v>24903525448313.39</v>
      </c>
      <c r="U37" t="n">
        <v>25201822059274.93</v>
      </c>
      <c r="V37" t="n">
        <v>25371600874645.76</v>
      </c>
      <c r="W37" t="n">
        <v>25658345454228.17</v>
      </c>
      <c r="X37" t="n">
        <v>25887908702761.82</v>
      </c>
      <c r="Y37" t="n">
        <v>26239666714521.48</v>
      </c>
      <c r="Z37" t="n">
        <v>26573560879213.98</v>
      </c>
      <c r="AA37" t="n">
        <v>26805096075859.81</v>
      </c>
      <c r="AB37" t="n">
        <v>27057754032774.2</v>
      </c>
      <c r="AC37" t="n">
        <v>27323820426996.33</v>
      </c>
      <c r="AD37" t="n">
        <v>27582004248108.06</v>
      </c>
      <c r="AE37" t="n">
        <v>27831868045720.5</v>
      </c>
      <c r="AF37" t="n">
        <v>28231678238941.61</v>
      </c>
      <c r="AG37" t="n">
        <v>28628226897040.19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1604461297871.349</v>
      </c>
      <c r="D38" t="n">
        <v>1514790143411.404</v>
      </c>
      <c r="E38" t="n">
        <v>1614797523485.599</v>
      </c>
      <c r="F38" t="n">
        <v>1682279434721.034</v>
      </c>
      <c r="G38" t="n">
        <v>1726689293321.997</v>
      </c>
      <c r="H38" t="n">
        <v>1746845297068.918</v>
      </c>
      <c r="I38" t="n">
        <v>1753463171513.603</v>
      </c>
      <c r="J38" t="n">
        <v>1755145263820.065</v>
      </c>
      <c r="K38" t="n">
        <v>1754231450475.905</v>
      </c>
      <c r="L38" t="n">
        <v>1750925267522.301</v>
      </c>
      <c r="M38" t="n">
        <v>1749637727894.842</v>
      </c>
      <c r="N38" t="n">
        <v>1759491323145.289</v>
      </c>
      <c r="O38" t="n">
        <v>1774338923123.927</v>
      </c>
      <c r="P38" t="n">
        <v>1789954463304.541</v>
      </c>
      <c r="Q38" t="n">
        <v>1810583332280.647</v>
      </c>
      <c r="R38" t="n">
        <v>1831291426986.944</v>
      </c>
      <c r="S38" t="n">
        <v>1850480711863.985</v>
      </c>
      <c r="T38" t="n">
        <v>1870917194432.254</v>
      </c>
      <c r="U38" t="n">
        <v>1895239478872.179</v>
      </c>
      <c r="V38" t="n">
        <v>1921228685047.439</v>
      </c>
      <c r="W38" t="n">
        <v>1950833760029.248</v>
      </c>
      <c r="X38" t="n">
        <v>1979807297390.843</v>
      </c>
      <c r="Y38" t="n">
        <v>2016199818453.642</v>
      </c>
      <c r="Z38" t="n">
        <v>2050999591563.825</v>
      </c>
      <c r="AA38" t="n">
        <v>2083510582080.819</v>
      </c>
      <c r="AB38" t="n">
        <v>2112313325323.193</v>
      </c>
      <c r="AC38" t="n">
        <v>2140399590475.747</v>
      </c>
      <c r="AD38" t="n">
        <v>2167355176760.561</v>
      </c>
      <c r="AE38" t="n">
        <v>2193496751439.041</v>
      </c>
      <c r="AF38" t="n">
        <v>2222110495876.839</v>
      </c>
      <c r="AG38" t="n">
        <v>2250937291102.37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2388145925302.688</v>
      </c>
      <c r="D39" t="n">
        <v>2345496402446.731</v>
      </c>
      <c r="E39" t="n">
        <v>2342556002469.916</v>
      </c>
      <c r="F39" t="n">
        <v>2302280277453.28</v>
      </c>
      <c r="G39" t="n">
        <v>2286698633698.879</v>
      </c>
      <c r="H39" t="n">
        <v>2263803709661.835</v>
      </c>
      <c r="I39" t="n">
        <v>2231275121735.523</v>
      </c>
      <c r="J39" t="n">
        <v>2194899808337.72</v>
      </c>
      <c r="K39" t="n">
        <v>2160966356413.331</v>
      </c>
      <c r="L39" t="n">
        <v>2128580523674.63</v>
      </c>
      <c r="M39" t="n">
        <v>2097320893408.857</v>
      </c>
      <c r="N39" t="n">
        <v>2073768989604.83</v>
      </c>
      <c r="O39" t="n">
        <v>2049392062784.402</v>
      </c>
      <c r="P39" t="n">
        <v>2023176687072.86</v>
      </c>
      <c r="Q39" t="n">
        <v>2005588840087.236</v>
      </c>
      <c r="R39" t="n">
        <v>2002662171799.896</v>
      </c>
      <c r="S39" t="n">
        <v>1991475722346.722</v>
      </c>
      <c r="T39" t="n">
        <v>1976250762625.366</v>
      </c>
      <c r="U39" t="n">
        <v>1969051975402.12</v>
      </c>
      <c r="V39" t="n">
        <v>1963599678936.636</v>
      </c>
      <c r="W39" t="n">
        <v>1961920979898.323</v>
      </c>
      <c r="X39" t="n">
        <v>1975783868188.553</v>
      </c>
      <c r="Y39" t="n">
        <v>1985921389911.427</v>
      </c>
      <c r="Z39" t="n">
        <v>1999122998784.38</v>
      </c>
      <c r="AA39" t="n">
        <v>2018729387128.156</v>
      </c>
      <c r="AB39" t="n">
        <v>2040680138551.141</v>
      </c>
      <c r="AC39" t="n">
        <v>2059421311495.339</v>
      </c>
      <c r="AD39" t="n">
        <v>2073065716369.864</v>
      </c>
      <c r="AE39" t="n">
        <v>2091174925694.24</v>
      </c>
      <c r="AF39" t="n">
        <v>2111490042560.509</v>
      </c>
      <c r="AG39" t="n">
        <v>2133877998740.217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516633704400</v>
      </c>
      <c r="D40" t="n">
        <v>510135660319.9999</v>
      </c>
      <c r="E40" t="n">
        <v>507286455279.9999</v>
      </c>
      <c r="F40" t="n">
        <v>497095698879.9999</v>
      </c>
      <c r="G40" t="n">
        <v>484796767839.9999</v>
      </c>
      <c r="H40" t="n">
        <v>475296597599.9999</v>
      </c>
      <c r="I40" t="n">
        <v>465862270720</v>
      </c>
      <c r="J40" t="n">
        <v>457753589039.9999</v>
      </c>
      <c r="K40" t="n">
        <v>452780057840</v>
      </c>
      <c r="L40" t="n">
        <v>449077012559.9999</v>
      </c>
      <c r="M40" t="n">
        <v>447321546320</v>
      </c>
      <c r="N40" t="n">
        <v>448003153840</v>
      </c>
      <c r="O40" t="n">
        <v>449285126400</v>
      </c>
      <c r="P40" t="n">
        <v>448538661999.9999</v>
      </c>
      <c r="Q40" t="n">
        <v>447121842640</v>
      </c>
      <c r="R40" t="n">
        <v>446818274319.9999</v>
      </c>
      <c r="S40" t="n">
        <v>443260241600</v>
      </c>
      <c r="T40" t="n">
        <v>437104807039.9999</v>
      </c>
      <c r="U40" t="n">
        <v>431716619839.9999</v>
      </c>
      <c r="V40" t="n">
        <v>425329412640</v>
      </c>
      <c r="W40" t="n">
        <v>419870650320</v>
      </c>
      <c r="X40" t="n">
        <v>415246834639.9999</v>
      </c>
      <c r="Y40" t="n">
        <v>409354322080</v>
      </c>
      <c r="Z40" t="n">
        <v>404227869759.9999</v>
      </c>
      <c r="AA40" t="n">
        <v>400074588320</v>
      </c>
      <c r="AB40" t="n">
        <v>396083708239.9999</v>
      </c>
      <c r="AC40" t="n">
        <v>391823820080</v>
      </c>
      <c r="AD40" t="n">
        <v>387259494160</v>
      </c>
      <c r="AE40" t="n">
        <v>383057875200</v>
      </c>
      <c r="AF40" t="n">
        <v>379235248479.9999</v>
      </c>
      <c r="AG40" t="n">
        <v>375912633360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1227152730925.982</v>
      </c>
      <c r="D41" t="n">
        <v>1087226617945.906</v>
      </c>
      <c r="E41" t="n">
        <v>1167010120426.022</v>
      </c>
      <c r="F41" t="n">
        <v>1107295174246.622</v>
      </c>
      <c r="G41" t="n">
        <v>1125924864966.909</v>
      </c>
      <c r="H41" t="n">
        <v>1170630831842.656</v>
      </c>
      <c r="I41" t="n">
        <v>1146122654208.542</v>
      </c>
      <c r="J41" t="n">
        <v>1131810837187.606</v>
      </c>
      <c r="K41" t="n">
        <v>1114931129273.076</v>
      </c>
      <c r="L41" t="n">
        <v>1110313909090.644</v>
      </c>
      <c r="M41" t="n">
        <v>1113165538869.813</v>
      </c>
      <c r="N41" t="n">
        <v>1045732682076.746</v>
      </c>
      <c r="O41" t="n">
        <v>970967322743.6353</v>
      </c>
      <c r="P41" t="n">
        <v>904074747804.5457</v>
      </c>
      <c r="Q41" t="n">
        <v>860731534425.661</v>
      </c>
      <c r="R41" t="n">
        <v>836574173357.1511</v>
      </c>
      <c r="S41" t="n">
        <v>819132735478.0253</v>
      </c>
      <c r="T41" t="n">
        <v>812211467264.1573</v>
      </c>
      <c r="U41" t="n">
        <v>814730989259.0985</v>
      </c>
      <c r="V41" t="n">
        <v>813213909249.6246</v>
      </c>
      <c r="W41" t="n">
        <v>797891803081.7235</v>
      </c>
      <c r="X41" t="n">
        <v>796709480469.6967</v>
      </c>
      <c r="Y41" t="n">
        <v>809292667098.4022</v>
      </c>
      <c r="Z41" t="n">
        <v>820326377261.6487</v>
      </c>
      <c r="AA41" t="n">
        <v>810701232587.2552</v>
      </c>
      <c r="AB41" t="n">
        <v>808325908165.9042</v>
      </c>
      <c r="AC41" t="n">
        <v>805543365705.6842</v>
      </c>
      <c r="AD41" t="n">
        <v>801290560047.4415</v>
      </c>
      <c r="AE41" t="n">
        <v>803007051861.73</v>
      </c>
      <c r="AF41" t="n">
        <v>803403958538.9968</v>
      </c>
      <c r="AG41" t="n">
        <v>815890861931.5809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2490102382569.268</v>
      </c>
      <c r="D42" t="n">
        <v>2611497074939.152</v>
      </c>
      <c r="E42" t="n">
        <v>2643274156992.172</v>
      </c>
      <c r="F42" t="n">
        <v>2587509650747.333</v>
      </c>
      <c r="G42" t="n">
        <v>2583340476640.124</v>
      </c>
      <c r="H42" t="n">
        <v>2579519208268.072</v>
      </c>
      <c r="I42" t="n">
        <v>2566468575495.12</v>
      </c>
      <c r="J42" t="n">
        <v>2545946086680.95</v>
      </c>
      <c r="K42" t="n">
        <v>2527014650634.48</v>
      </c>
      <c r="L42" t="n">
        <v>2503962927769.438</v>
      </c>
      <c r="M42" t="n">
        <v>2489920519100.027</v>
      </c>
      <c r="N42" t="n">
        <v>2481293278927.714</v>
      </c>
      <c r="O42" t="n">
        <v>2481257893623.914</v>
      </c>
      <c r="P42" t="n">
        <v>2479830793529.242</v>
      </c>
      <c r="Q42" t="n">
        <v>2483868392171.964</v>
      </c>
      <c r="R42" t="n">
        <v>2492224467482.124</v>
      </c>
      <c r="S42" t="n">
        <v>2499910059024.816</v>
      </c>
      <c r="T42" t="n">
        <v>2510501195039.33</v>
      </c>
      <c r="U42" t="n">
        <v>2525709481729.413</v>
      </c>
      <c r="V42" t="n">
        <v>2538607689034.08</v>
      </c>
      <c r="W42" t="n">
        <v>2545275442175.568</v>
      </c>
      <c r="X42" t="n">
        <v>2554958041570.896</v>
      </c>
      <c r="Y42" t="n">
        <v>2570420179353.46</v>
      </c>
      <c r="Z42" t="n">
        <v>2585959402447.417</v>
      </c>
      <c r="AA42" t="n">
        <v>2589881912743.191</v>
      </c>
      <c r="AB42" t="n">
        <v>2592578429038.183</v>
      </c>
      <c r="AC42" t="n">
        <v>2590517332682.688</v>
      </c>
      <c r="AD42" t="n">
        <v>2588201834133.29</v>
      </c>
      <c r="AE42" t="n">
        <v>2581201054995.035</v>
      </c>
      <c r="AF42" t="n">
        <v>2575966716652.012</v>
      </c>
      <c r="AG42" t="n">
        <v>2578019753149.211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4958521685831.479</v>
      </c>
      <c r="D43" t="n">
        <v>4819116409264.551</v>
      </c>
      <c r="E43" t="n">
        <v>4940655097985.919</v>
      </c>
      <c r="F43" t="n">
        <v>5001289219563.482</v>
      </c>
      <c r="G43" t="n">
        <v>5097180281626.743</v>
      </c>
      <c r="H43" t="n">
        <v>5155089617706.577</v>
      </c>
      <c r="I43" t="n">
        <v>5182418110446.771</v>
      </c>
      <c r="J43" t="n">
        <v>5180357464239.117</v>
      </c>
      <c r="K43" t="n">
        <v>5160055456135.388</v>
      </c>
      <c r="L43" t="n">
        <v>5142637158785.224</v>
      </c>
      <c r="M43" t="n">
        <v>5120338713849.608</v>
      </c>
      <c r="N43" t="n">
        <v>5157538293487.418</v>
      </c>
      <c r="O43" t="n">
        <v>5188967983834.618</v>
      </c>
      <c r="P43" t="n">
        <v>5210490017083.362</v>
      </c>
      <c r="Q43" t="n">
        <v>5255275187082.443</v>
      </c>
      <c r="R43" t="n">
        <v>5292995845076.833</v>
      </c>
      <c r="S43" t="n">
        <v>5319691715647.343</v>
      </c>
      <c r="T43" t="n">
        <v>5341744862905.469</v>
      </c>
      <c r="U43" t="n">
        <v>5372138483738.748</v>
      </c>
      <c r="V43" t="n">
        <v>5394559236723.961</v>
      </c>
      <c r="W43" t="n">
        <v>5413943511407.107</v>
      </c>
      <c r="X43" t="n">
        <v>5454455679063.872</v>
      </c>
      <c r="Y43" t="n">
        <v>5522374885483.458</v>
      </c>
      <c r="Z43" t="n">
        <v>5604169921327.814</v>
      </c>
      <c r="AA43" t="n">
        <v>5668792662580.487</v>
      </c>
      <c r="AB43" t="n">
        <v>5715383497997.428</v>
      </c>
      <c r="AC43" t="n">
        <v>5758941098484.869</v>
      </c>
      <c r="AD43" t="n">
        <v>5793839387772.09</v>
      </c>
      <c r="AE43" t="n">
        <v>5849262373243.354</v>
      </c>
      <c r="AF43" t="n">
        <v>5914358858415.273</v>
      </c>
      <c r="AG43" t="n">
        <v>5981591668488.104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266240000734.4783</v>
      </c>
      <c r="D44" t="n">
        <v>256617800893.0345</v>
      </c>
      <c r="E44" t="n">
        <v>266868592770.8154</v>
      </c>
      <c r="F44" t="n">
        <v>274852905906.7022</v>
      </c>
      <c r="G44" t="n">
        <v>282853880454.2532</v>
      </c>
      <c r="H44" t="n">
        <v>285434863260.6356</v>
      </c>
      <c r="I44" t="n">
        <v>286077031425.9772</v>
      </c>
      <c r="J44" t="n">
        <v>286381412045.0684</v>
      </c>
      <c r="K44" t="n">
        <v>286285334483.9182</v>
      </c>
      <c r="L44" t="n">
        <v>286083007224.5285</v>
      </c>
      <c r="M44" t="n">
        <v>279147730031.4854</v>
      </c>
      <c r="N44" t="n">
        <v>281365614464.8648</v>
      </c>
      <c r="O44" t="n">
        <v>283476107158.5039</v>
      </c>
      <c r="P44" t="n">
        <v>286192222689.4564</v>
      </c>
      <c r="Q44" t="n">
        <v>289507555886.9788</v>
      </c>
      <c r="R44" t="n">
        <v>293021325435.0566</v>
      </c>
      <c r="S44" t="n">
        <v>296526786409.8894</v>
      </c>
      <c r="T44" t="n">
        <v>300208236865.3125</v>
      </c>
      <c r="U44" t="n">
        <v>303857024048.5067</v>
      </c>
      <c r="V44" t="n">
        <v>307849508178.7411</v>
      </c>
      <c r="W44" t="n">
        <v>312157355117.8483</v>
      </c>
      <c r="X44" t="n">
        <v>316449563170.8212</v>
      </c>
      <c r="Y44" t="n">
        <v>321191270790.812</v>
      </c>
      <c r="Z44" t="n">
        <v>326026692211.637</v>
      </c>
      <c r="AA44" t="n">
        <v>330761512170.4828</v>
      </c>
      <c r="AB44" t="n">
        <v>335140276345.5811</v>
      </c>
      <c r="AC44" t="n">
        <v>339739671429.7055</v>
      </c>
      <c r="AD44" t="n">
        <v>344115801826.924</v>
      </c>
      <c r="AE44" t="n">
        <v>348545493085.2304</v>
      </c>
      <c r="AF44" t="n">
        <v>352738144334.3411</v>
      </c>
      <c r="AG44" t="n">
        <v>356984892053.1509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337068097849.1139</v>
      </c>
      <c r="D45" t="n">
        <v>319645224072.7493</v>
      </c>
      <c r="E45" t="n">
        <v>329327809740.6031</v>
      </c>
      <c r="F45" t="n">
        <v>335236537659.9021</v>
      </c>
      <c r="G45" t="n">
        <v>340781610703.3709</v>
      </c>
      <c r="H45" t="n">
        <v>344091085932.0208</v>
      </c>
      <c r="I45" t="n">
        <v>345640387128.4678</v>
      </c>
      <c r="J45" t="n">
        <v>345246196857.4067</v>
      </c>
      <c r="K45" t="n">
        <v>344114257301.6895</v>
      </c>
      <c r="L45" t="n">
        <v>342775227211.2834</v>
      </c>
      <c r="M45" t="n">
        <v>341566094329.2423</v>
      </c>
      <c r="N45" t="n">
        <v>344214641100.2128</v>
      </c>
      <c r="O45" t="n">
        <v>346401775794.7931</v>
      </c>
      <c r="P45" t="n">
        <v>347285544823.6759</v>
      </c>
      <c r="Q45" t="n">
        <v>349639874417.6997</v>
      </c>
      <c r="R45" t="n">
        <v>352714207045.413</v>
      </c>
      <c r="S45" t="n">
        <v>355682654345.7782</v>
      </c>
      <c r="T45" t="n">
        <v>358932634742.7439</v>
      </c>
      <c r="U45" t="n">
        <v>363167751747.4437</v>
      </c>
      <c r="V45" t="n">
        <v>367509585039.5745</v>
      </c>
      <c r="W45" t="n">
        <v>372020112779.804</v>
      </c>
      <c r="X45" t="n">
        <v>376658570167.7424</v>
      </c>
      <c r="Y45" t="n">
        <v>382714607252.0865</v>
      </c>
      <c r="Z45" t="n">
        <v>389326642593.294</v>
      </c>
      <c r="AA45" t="n">
        <v>394959233880.8988</v>
      </c>
      <c r="AB45" t="n">
        <v>399269156395.5923</v>
      </c>
      <c r="AC45" t="n">
        <v>403892704258.3648</v>
      </c>
      <c r="AD45" t="n">
        <v>407557209570.2599</v>
      </c>
      <c r="AE45" t="n">
        <v>412032111090.8423</v>
      </c>
      <c r="AF45" t="n">
        <v>417083154486.8501</v>
      </c>
      <c r="AG45" t="n">
        <v>423361659643.0498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2202638273340.229</v>
      </c>
      <c r="D46" t="n">
        <v>1994450608622.723</v>
      </c>
      <c r="E46" t="n">
        <v>2056168993818.117</v>
      </c>
      <c r="F46" t="n">
        <v>2098667074103.449</v>
      </c>
      <c r="G46" t="n">
        <v>2138996008823.964</v>
      </c>
      <c r="H46" t="n">
        <v>2169859823496.323</v>
      </c>
      <c r="I46" t="n">
        <v>2178880779946.628</v>
      </c>
      <c r="J46" t="n">
        <v>2171616685926.988</v>
      </c>
      <c r="K46" t="n">
        <v>2154577348426.553</v>
      </c>
      <c r="L46" t="n">
        <v>2136478726225.276</v>
      </c>
      <c r="M46" t="n">
        <v>2123479585667.434</v>
      </c>
      <c r="N46" t="n">
        <v>2129911558104.417</v>
      </c>
      <c r="O46" t="n">
        <v>2131901479761.331</v>
      </c>
      <c r="P46" t="n">
        <v>2129126723900.999</v>
      </c>
      <c r="Q46" t="n">
        <v>2142053570470.532</v>
      </c>
      <c r="R46" t="n">
        <v>2155131404812.371</v>
      </c>
      <c r="S46" t="n">
        <v>2167833547444.469</v>
      </c>
      <c r="T46" t="n">
        <v>2178257540584.293</v>
      </c>
      <c r="U46" t="n">
        <v>2193814466151.487</v>
      </c>
      <c r="V46" t="n">
        <v>2208216050825.173</v>
      </c>
      <c r="W46" t="n">
        <v>2223119900945.512</v>
      </c>
      <c r="X46" t="n">
        <v>2245367190700.529</v>
      </c>
      <c r="Y46" t="n">
        <v>2277253639391.953</v>
      </c>
      <c r="Z46" t="n">
        <v>2312746047037.168</v>
      </c>
      <c r="AA46" t="n">
        <v>2340740827377.556</v>
      </c>
      <c r="AB46" t="n">
        <v>2355940134732.085</v>
      </c>
      <c r="AC46" t="n">
        <v>2375835381057.598</v>
      </c>
      <c r="AD46" t="n">
        <v>2392173081698.538</v>
      </c>
      <c r="AE46" t="n">
        <v>2410001549561.532</v>
      </c>
      <c r="AF46" t="n">
        <v>2430196756681.164</v>
      </c>
      <c r="AG46" t="n">
        <v>2450307877596.358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809300480953.6729</v>
      </c>
      <c r="D47" t="n">
        <v>766892188123.9556</v>
      </c>
      <c r="E47" t="n">
        <v>777625440273.6755</v>
      </c>
      <c r="F47" t="n">
        <v>805231343460.0674</v>
      </c>
      <c r="G47" t="n">
        <v>826033654837.3351</v>
      </c>
      <c r="H47" t="n">
        <v>834027478915.329</v>
      </c>
      <c r="I47" t="n">
        <v>842279990018.3337</v>
      </c>
      <c r="J47" t="n">
        <v>850229717249.4574</v>
      </c>
      <c r="K47" t="n">
        <v>850269321171.0226</v>
      </c>
      <c r="L47" t="n">
        <v>840415472548.5847</v>
      </c>
      <c r="M47" t="n">
        <v>827948664721.9669</v>
      </c>
      <c r="N47" t="n">
        <v>830441550626.6138</v>
      </c>
      <c r="O47" t="n">
        <v>838811689512.8459</v>
      </c>
      <c r="P47" t="n">
        <v>847238075274.1052</v>
      </c>
      <c r="Q47" t="n">
        <v>860975982854.8667</v>
      </c>
      <c r="R47" t="n">
        <v>874163463138.7972</v>
      </c>
      <c r="S47" t="n">
        <v>887072935267.8365</v>
      </c>
      <c r="T47" t="n">
        <v>899194273847.0591</v>
      </c>
      <c r="U47" t="n">
        <v>911709759339.6733</v>
      </c>
      <c r="V47" t="n">
        <v>926754658374.7748</v>
      </c>
      <c r="W47" t="n">
        <v>941680275154.7295</v>
      </c>
      <c r="X47" t="n">
        <v>956519978310.0569</v>
      </c>
      <c r="Y47" t="n">
        <v>973178995660.1671</v>
      </c>
      <c r="Z47" t="n">
        <v>989205461863.5587</v>
      </c>
      <c r="AA47" t="n">
        <v>1005953784505.73</v>
      </c>
      <c r="AB47" t="n">
        <v>1018513366845.215</v>
      </c>
      <c r="AC47" t="n">
        <v>1029419232118.351</v>
      </c>
      <c r="AD47" t="n">
        <v>1039465888762.068</v>
      </c>
      <c r="AE47" t="n">
        <v>1048319159299.82</v>
      </c>
      <c r="AF47" t="n">
        <v>1057969544067.774</v>
      </c>
      <c r="AG47" t="n">
        <v>1065952407269.304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823933701192.0146</v>
      </c>
      <c r="D48" t="n">
        <v>780758610487.4486</v>
      </c>
      <c r="E48" t="n">
        <v>791685933994.1946</v>
      </c>
      <c r="F48" t="n">
        <v>819790988324.9535</v>
      </c>
      <c r="G48" t="n">
        <v>840969432932.108</v>
      </c>
      <c r="H48" t="n">
        <v>849107795894.0304</v>
      </c>
      <c r="I48" t="n">
        <v>857509523283.6083</v>
      </c>
      <c r="J48" t="n">
        <v>865602992069.5012</v>
      </c>
      <c r="K48" t="n">
        <v>865643312082.2094</v>
      </c>
      <c r="L48" t="n">
        <v>855611292878.5339</v>
      </c>
      <c r="M48" t="n">
        <v>842919068721.5304</v>
      </c>
      <c r="N48" t="n">
        <v>845457029291.6818</v>
      </c>
      <c r="O48" t="n">
        <v>853978511329.9701</v>
      </c>
      <c r="P48" t="n">
        <v>862557257260.9805</v>
      </c>
      <c r="Q48" t="n">
        <v>876543564332.3813</v>
      </c>
      <c r="R48" t="n">
        <v>889969491655.3599</v>
      </c>
      <c r="S48" t="n">
        <v>903112384069.2878</v>
      </c>
      <c r="T48" t="n">
        <v>915452892439.1974</v>
      </c>
      <c r="U48" t="n">
        <v>928194674418.6089</v>
      </c>
      <c r="V48" t="n">
        <v>943511605073.8877</v>
      </c>
      <c r="W48" t="n">
        <v>958707096693.5026</v>
      </c>
      <c r="X48" t="n">
        <v>973815121256.8287</v>
      </c>
      <c r="Y48" t="n">
        <v>990775355615.4241</v>
      </c>
      <c r="Z48" t="n">
        <v>1007091601468.174</v>
      </c>
      <c r="AA48" t="n">
        <v>1024142755876.314</v>
      </c>
      <c r="AB48" t="n">
        <v>1036929432031.755</v>
      </c>
      <c r="AC48" t="n">
        <v>1048032489734.882</v>
      </c>
      <c r="AD48" t="n">
        <v>1058260803183.193</v>
      </c>
      <c r="AE48" t="n">
        <v>1067274152530.555</v>
      </c>
      <c r="AF48" t="n">
        <v>1077099028984.87</v>
      </c>
      <c r="AG48" t="n">
        <v>1085226232883.223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12891418906569.46</v>
      </c>
      <c r="D49" t="n">
        <v>11870250545637.28</v>
      </c>
      <c r="E49" t="n">
        <v>12599053414945.81</v>
      </c>
      <c r="F49" t="n">
        <v>13521468652450</v>
      </c>
      <c r="G49" t="n">
        <v>14395741542344.74</v>
      </c>
      <c r="H49" t="n">
        <v>14898559654136.8</v>
      </c>
      <c r="I49" t="n">
        <v>15269955772613.81</v>
      </c>
      <c r="J49" t="n">
        <v>15369012404492.03</v>
      </c>
      <c r="K49" t="n">
        <v>15500421237099.9</v>
      </c>
      <c r="L49" t="n">
        <v>15575330324948.7</v>
      </c>
      <c r="M49" t="n">
        <v>15698353416818.4</v>
      </c>
      <c r="N49" t="n">
        <v>15905037549699.27</v>
      </c>
      <c r="O49" t="n">
        <v>16096278554045.27</v>
      </c>
      <c r="P49" t="n">
        <v>16215664699398.6</v>
      </c>
      <c r="Q49" t="n">
        <v>16405352790020.89</v>
      </c>
      <c r="R49" t="n">
        <v>16645318843061.41</v>
      </c>
      <c r="S49" t="n">
        <v>16856667783635.9</v>
      </c>
      <c r="T49" t="n">
        <v>17050128389318.84</v>
      </c>
      <c r="U49" t="n">
        <v>17327461485813.61</v>
      </c>
      <c r="V49" t="n">
        <v>17567136180024</v>
      </c>
      <c r="W49" t="n">
        <v>18028603283500.51</v>
      </c>
      <c r="X49" t="n">
        <v>18381483828443.93</v>
      </c>
      <c r="Y49" t="n">
        <v>18764742782966.13</v>
      </c>
      <c r="Z49" t="n">
        <v>19160582876313.28</v>
      </c>
      <c r="AA49" t="n">
        <v>19524075840941.36</v>
      </c>
      <c r="AB49" t="n">
        <v>19849803161754.12</v>
      </c>
      <c r="AC49" t="n">
        <v>20212931919556.95</v>
      </c>
      <c r="AD49" t="n">
        <v>20516987251884.45</v>
      </c>
      <c r="AE49" t="n">
        <v>20801501171675.29</v>
      </c>
      <c r="AF49" t="n">
        <v>21093076556761.54</v>
      </c>
      <c r="AG49" t="n">
        <v>21395946198876.61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51566233642998.88</v>
      </c>
      <c r="D50" t="n">
        <v>55626696774367.93</v>
      </c>
      <c r="E50" t="n">
        <v>55239038752778.89</v>
      </c>
      <c r="F50" t="n">
        <v>52417600112492.81</v>
      </c>
      <c r="G50" t="n">
        <v>49673753675811.89</v>
      </c>
      <c r="H50" t="n">
        <v>48545409110283.23</v>
      </c>
      <c r="I50" t="n">
        <v>45515471466912.91</v>
      </c>
      <c r="J50" t="n">
        <v>45115941971928.77</v>
      </c>
      <c r="K50" t="n">
        <v>45035943392527.95</v>
      </c>
      <c r="L50" t="n">
        <v>44996051027714.61</v>
      </c>
      <c r="M50" t="n">
        <v>44644960952446.07</v>
      </c>
      <c r="N50" t="n">
        <v>44734451351541.63</v>
      </c>
      <c r="O50" t="n">
        <v>45111490187658.41</v>
      </c>
      <c r="P50" t="n">
        <v>45297008261737.62</v>
      </c>
      <c r="Q50" t="n">
        <v>45455071427139.82</v>
      </c>
      <c r="R50" t="n">
        <v>45810368188115.48</v>
      </c>
      <c r="S50" t="n">
        <v>46043461229426.27</v>
      </c>
      <c r="T50" t="n">
        <v>46353010128188.32</v>
      </c>
      <c r="U50" t="n">
        <v>46705962937935.32</v>
      </c>
      <c r="V50" t="n">
        <v>47017383478540.98</v>
      </c>
      <c r="W50" t="n">
        <v>47510984386696.52</v>
      </c>
      <c r="X50" t="n">
        <v>47795752046542.12</v>
      </c>
      <c r="Y50" t="n">
        <v>48206315211521.48</v>
      </c>
      <c r="Z50" t="n">
        <v>48782704383618.56</v>
      </c>
      <c r="AA50" t="n">
        <v>49359360849680.51</v>
      </c>
      <c r="AB50" t="n">
        <v>49748743468577.42</v>
      </c>
      <c r="AC50" t="n">
        <v>50328514884029.45</v>
      </c>
      <c r="AD50" t="n">
        <v>50650527888012.01</v>
      </c>
      <c r="AE50" t="n">
        <v>51079816232769.96</v>
      </c>
      <c r="AF50" t="n">
        <v>51593158344417.55</v>
      </c>
      <c r="AG50" t="n">
        <v>52173005472473.12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198152587468.7686</v>
      </c>
      <c r="D52" t="n">
        <v>198365319415.5033</v>
      </c>
      <c r="E52" t="n">
        <v>197408500715.3727</v>
      </c>
      <c r="F52" t="n">
        <v>197861486428.3617</v>
      </c>
      <c r="G52" t="n">
        <v>200294950508.3507</v>
      </c>
      <c r="H52" t="n">
        <v>202675936274.2502</v>
      </c>
      <c r="I52" t="n">
        <v>204281544656.5062</v>
      </c>
      <c r="J52" t="n">
        <v>204924728628.5566</v>
      </c>
      <c r="K52" t="n">
        <v>205758775943.9147</v>
      </c>
      <c r="L52" t="n">
        <v>206531049601.0763</v>
      </c>
      <c r="M52" t="n">
        <v>207233426071.0346</v>
      </c>
      <c r="N52" t="n">
        <v>208538463880.0456</v>
      </c>
      <c r="O52" t="n">
        <v>210481792541.296</v>
      </c>
      <c r="P52" t="n">
        <v>212103267933.4244</v>
      </c>
      <c r="Q52" t="n">
        <v>213867213872.2831</v>
      </c>
      <c r="R52" t="n">
        <v>215835641546.1562</v>
      </c>
      <c r="S52" t="n">
        <v>217169832214.6237</v>
      </c>
      <c r="T52" t="n">
        <v>218345954527.2547</v>
      </c>
      <c r="U52" t="n">
        <v>220070201270.7535</v>
      </c>
      <c r="V52" t="n">
        <v>221812215264.8282</v>
      </c>
      <c r="W52" t="n">
        <v>224001767615.209</v>
      </c>
      <c r="X52" t="n">
        <v>226511573865.4533</v>
      </c>
      <c r="Y52" t="n">
        <v>229007191651.7795</v>
      </c>
      <c r="Z52" t="n">
        <v>232065945770.5296</v>
      </c>
      <c r="AA52" t="n">
        <v>235428390024.3459</v>
      </c>
      <c r="AB52" t="n">
        <v>238707207851.8777</v>
      </c>
      <c r="AC52" t="n">
        <v>241859200447.8032</v>
      </c>
      <c r="AD52" t="n">
        <v>244835705814.7786</v>
      </c>
      <c r="AE52" t="n">
        <v>248124325717.2716</v>
      </c>
      <c r="AF52" t="n">
        <v>251717364180.4338</v>
      </c>
      <c r="AG52" t="n">
        <v>255519935851.8134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24483000000000</v>
      </c>
      <c r="D61" t="n">
        <v>23840652677306.07</v>
      </c>
      <c r="E61" t="n">
        <v>23559806141022.55</v>
      </c>
      <c r="F61" t="n">
        <v>23704804159235.21</v>
      </c>
      <c r="G61" t="n">
        <v>23784624405507.51</v>
      </c>
      <c r="H61" t="n">
        <v>23958435062433.96</v>
      </c>
      <c r="I61" t="n">
        <v>24034884549891.99</v>
      </c>
      <c r="J61" t="n">
        <v>24095155574801.68</v>
      </c>
      <c r="K61" t="n">
        <v>24157297818404.53</v>
      </c>
      <c r="L61" t="n">
        <v>24222198130234.41</v>
      </c>
      <c r="M61" t="n">
        <v>24342386793176.21</v>
      </c>
      <c r="N61" t="n">
        <v>24603522269895.39</v>
      </c>
      <c r="O61" t="n">
        <v>24692551464316.38</v>
      </c>
      <c r="P61" t="n">
        <v>24831924353552.51</v>
      </c>
      <c r="Q61" t="n">
        <v>24999635893911.73</v>
      </c>
      <c r="R61" t="n">
        <v>25164079065651.53</v>
      </c>
      <c r="S61" t="n">
        <v>25294518789208.83</v>
      </c>
      <c r="T61" t="n">
        <v>25435379718610.27</v>
      </c>
      <c r="U61" t="n">
        <v>25581375256519.88</v>
      </c>
      <c r="V61" t="n">
        <v>25749384063972.29</v>
      </c>
      <c r="W61" t="n">
        <v>25933797571927.36</v>
      </c>
      <c r="X61" t="n">
        <v>26114065711103.03</v>
      </c>
      <c r="Y61" t="n">
        <v>26332210131817.08</v>
      </c>
      <c r="Z61" t="n">
        <v>26576410773599.79</v>
      </c>
      <c r="AA61" t="n">
        <v>26828198572115.03</v>
      </c>
      <c r="AB61" t="n">
        <v>27205017326732.72</v>
      </c>
      <c r="AC61" t="n">
        <v>27335498368954.8</v>
      </c>
      <c r="AD61" t="n">
        <v>27806533799239.69</v>
      </c>
      <c r="AE61" t="n">
        <v>28070666786795.39</v>
      </c>
      <c r="AF61" t="n">
        <v>28355212737101.08</v>
      </c>
      <c r="AG61" t="n">
        <v>28643682742918.81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38" t="n">
        <v>0</v>
      </c>
      <c r="E69" s="138" t="n">
        <v>0</v>
      </c>
      <c r="F69" s="138" t="n">
        <v>0</v>
      </c>
      <c r="G69" s="138" t="n">
        <v>0</v>
      </c>
      <c r="H69" s="138" t="n">
        <v>0</v>
      </c>
      <c r="I69" s="138" t="n">
        <v>0</v>
      </c>
      <c r="J69" s="138" t="n">
        <v>0</v>
      </c>
      <c r="K69" s="138" t="n">
        <v>0</v>
      </c>
      <c r="L69" s="138" t="n">
        <v>0</v>
      </c>
      <c r="M69" s="138" t="n">
        <v>0</v>
      </c>
      <c r="N69" s="138" t="n">
        <v>0</v>
      </c>
      <c r="O69" s="138" t="n">
        <v>0</v>
      </c>
      <c r="P69" s="138" t="n">
        <v>0</v>
      </c>
      <c r="Q69" s="138" t="n">
        <v>0</v>
      </c>
      <c r="R69" s="138" t="n">
        <v>0</v>
      </c>
      <c r="S69" s="138" t="n">
        <v>0</v>
      </c>
      <c r="T69" s="138" t="n">
        <v>0</v>
      </c>
      <c r="U69" s="138" t="n">
        <v>0</v>
      </c>
      <c r="V69" s="138" t="n">
        <v>0</v>
      </c>
      <c r="W69" s="138" t="n">
        <v>0</v>
      </c>
      <c r="X69" s="138" t="n">
        <v>0</v>
      </c>
      <c r="Y69" s="138" t="n">
        <v>0</v>
      </c>
      <c r="Z69" s="138" t="n">
        <v>0</v>
      </c>
      <c r="AA69" s="138" t="n">
        <v>0</v>
      </c>
      <c r="AB69" s="138" t="n">
        <v>0</v>
      </c>
      <c r="AC69" s="138" t="n">
        <v>0</v>
      </c>
      <c r="AD69" s="138" t="n">
        <v>0</v>
      </c>
      <c r="AE69" s="138" t="n">
        <v>0</v>
      </c>
      <c r="AF69" s="138" t="n">
        <v>0</v>
      </c>
      <c r="AG69" s="13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4216173659226.838</v>
      </c>
      <c r="D78" t="n">
        <v>4469693413223.398</v>
      </c>
      <c r="E78" t="n">
        <v>4629920382420.069</v>
      </c>
      <c r="F78" t="n">
        <v>4741828129360.811</v>
      </c>
      <c r="G78" t="n">
        <v>4829464479171.16</v>
      </c>
      <c r="H78" t="n">
        <v>4921873931516.447</v>
      </c>
      <c r="I78" t="n">
        <v>5009448976612.926</v>
      </c>
      <c r="J78" t="n">
        <v>5094834270185.72</v>
      </c>
      <c r="K78" t="n">
        <v>5163956220009.641</v>
      </c>
      <c r="L78" t="n">
        <v>5235361948613.358</v>
      </c>
      <c r="M78" t="n">
        <v>5309673176291.06</v>
      </c>
      <c r="N78" t="n">
        <v>5385874775463.88</v>
      </c>
      <c r="O78" t="n">
        <v>5463559019731.743</v>
      </c>
      <c r="P78" t="n">
        <v>5532212418948.941</v>
      </c>
      <c r="Q78" t="n">
        <v>5610763105842.335</v>
      </c>
      <c r="R78" t="n">
        <v>5689125241699.361</v>
      </c>
      <c r="S78" t="n">
        <v>5766025266136.902</v>
      </c>
      <c r="T78" t="n">
        <v>5845263943279.708</v>
      </c>
      <c r="U78" t="n">
        <v>5924722764809.138</v>
      </c>
      <c r="V78" t="n">
        <v>6004775957763.008</v>
      </c>
      <c r="W78" t="n">
        <v>6083345832911.717</v>
      </c>
      <c r="X78" t="n">
        <v>6161683903365.063</v>
      </c>
      <c r="Y78" t="n">
        <v>6242329946137.151</v>
      </c>
      <c r="Z78" t="n">
        <v>6323136558408.015</v>
      </c>
      <c r="AA78" t="n">
        <v>6405502801040.338</v>
      </c>
      <c r="AB78" t="n">
        <v>6489660486737.939</v>
      </c>
      <c r="AC78" t="n">
        <v>6574285217452.948</v>
      </c>
      <c r="AD78" t="n">
        <v>6660213636354.29</v>
      </c>
      <c r="AE78" t="n">
        <v>6748865570225.367</v>
      </c>
      <c r="AF78" t="n">
        <v>6839310100379.069</v>
      </c>
      <c r="AG78" t="n">
        <v>6931773673855.164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215985384526.6437</v>
      </c>
      <c r="D79" t="n">
        <v>210093245809.0176</v>
      </c>
      <c r="E79" t="n">
        <v>222103974472.7302</v>
      </c>
      <c r="F79" t="n">
        <v>229029468199.4732</v>
      </c>
      <c r="G79" t="n">
        <v>231910644731.1144</v>
      </c>
      <c r="H79" t="n">
        <v>234698366169.5645</v>
      </c>
      <c r="I79" t="n">
        <v>236942477069.2653</v>
      </c>
      <c r="J79" t="n">
        <v>236865215057.3456</v>
      </c>
      <c r="K79" t="n">
        <v>237978189775.3118</v>
      </c>
      <c r="L79" t="n">
        <v>239200039491.458</v>
      </c>
      <c r="M79" t="n">
        <v>240744743195.676</v>
      </c>
      <c r="N79" t="n">
        <v>241821715597.9919</v>
      </c>
      <c r="O79" t="n">
        <v>241718887514.4629</v>
      </c>
      <c r="P79" t="n">
        <v>242427677514.9331</v>
      </c>
      <c r="Q79" t="n">
        <v>243112191524.954</v>
      </c>
      <c r="R79" t="n">
        <v>242688179034.2963</v>
      </c>
      <c r="S79" t="n">
        <v>242168054951.9644</v>
      </c>
      <c r="T79" t="n">
        <v>242156577264.5524</v>
      </c>
      <c r="U79" t="n">
        <v>242074934647.3753</v>
      </c>
      <c r="V79" t="n">
        <v>242095521420.1035</v>
      </c>
      <c r="W79" t="n">
        <v>241917268845.1573</v>
      </c>
      <c r="X79" t="n">
        <v>241903595947.7919</v>
      </c>
      <c r="Y79" t="n">
        <v>243230786297.7565</v>
      </c>
      <c r="Z79" t="n">
        <v>244945585512.6126</v>
      </c>
      <c r="AA79" t="n">
        <v>246155331584.8075</v>
      </c>
      <c r="AB79" t="n">
        <v>246129329306.5508</v>
      </c>
      <c r="AC79" t="n">
        <v>246922866625.0117</v>
      </c>
      <c r="AD79" t="n">
        <v>247657712339.0529</v>
      </c>
      <c r="AE79" t="n">
        <v>248388097840.1237</v>
      </c>
      <c r="AF79" t="n">
        <v>249181767111.0955</v>
      </c>
      <c r="AG79" t="n">
        <v>249446732114.9792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17476874868710.24</v>
      </c>
      <c r="D80" t="n">
        <v>17000101075415.3</v>
      </c>
      <c r="E80" t="n">
        <v>17971972400865.3</v>
      </c>
      <c r="F80" t="n">
        <v>18532362112102.42</v>
      </c>
      <c r="G80" t="n">
        <v>18765498080207.46</v>
      </c>
      <c r="H80" t="n">
        <v>18991071948806.9</v>
      </c>
      <c r="I80" t="n">
        <v>19172658519914.64</v>
      </c>
      <c r="J80" t="n">
        <v>19166406714879.85</v>
      </c>
      <c r="K80" t="n">
        <v>19256465215461.09</v>
      </c>
      <c r="L80" t="n">
        <v>19355333546965.35</v>
      </c>
      <c r="M80" t="n">
        <v>19480326232961.29</v>
      </c>
      <c r="N80" t="n">
        <v>19567471536582.55</v>
      </c>
      <c r="O80" t="n">
        <v>19559151003446.65</v>
      </c>
      <c r="P80" t="n">
        <v>19616504116360.09</v>
      </c>
      <c r="Q80" t="n">
        <v>19671892890583.1</v>
      </c>
      <c r="R80" t="n">
        <v>19637583100324.68</v>
      </c>
      <c r="S80" t="n">
        <v>19595496254851.13</v>
      </c>
      <c r="T80" t="n">
        <v>19594567515588.88</v>
      </c>
      <c r="U80" t="n">
        <v>19587961245412.38</v>
      </c>
      <c r="V80" t="n">
        <v>19589627063920.01</v>
      </c>
      <c r="W80" t="n">
        <v>19575203412272.52</v>
      </c>
      <c r="X80" t="n">
        <v>19574097043353.75</v>
      </c>
      <c r="Y80" t="n">
        <v>19681489215857.12</v>
      </c>
      <c r="Z80" t="n">
        <v>19820245508875.21</v>
      </c>
      <c r="AA80" t="n">
        <v>19918134450633.93</v>
      </c>
      <c r="AB80" t="n">
        <v>19916030426028.79</v>
      </c>
      <c r="AC80" t="n">
        <v>19980241031986.17</v>
      </c>
      <c r="AD80" t="n">
        <v>20039702493326.5</v>
      </c>
      <c r="AE80" t="n">
        <v>20098803047913.15</v>
      </c>
      <c r="AF80" t="n">
        <v>20163024331062.99</v>
      </c>
      <c r="AG80" t="n">
        <v>20184464486505.05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2495907782213.646</v>
      </c>
      <c r="D81" t="n">
        <v>2427818754285.039</v>
      </c>
      <c r="E81" t="n">
        <v>2566613660280.722</v>
      </c>
      <c r="F81" t="n">
        <v>2646644046253.979</v>
      </c>
      <c r="G81" t="n">
        <v>2679938664512.593</v>
      </c>
      <c r="H81" t="n">
        <v>2712153324074.49</v>
      </c>
      <c r="I81" t="n">
        <v>2738086068880.297</v>
      </c>
      <c r="J81" t="n">
        <v>2737193235982.172</v>
      </c>
      <c r="K81" t="n">
        <v>2750054672259.756</v>
      </c>
      <c r="L81" t="n">
        <v>2764174258276.691</v>
      </c>
      <c r="M81" t="n">
        <v>2782024716098.277</v>
      </c>
      <c r="N81" t="n">
        <v>2794470112836.86</v>
      </c>
      <c r="O81" t="n">
        <v>2793281840702.277</v>
      </c>
      <c r="P81" t="n">
        <v>2801472554541.577</v>
      </c>
      <c r="Q81" t="n">
        <v>2809382737206.899</v>
      </c>
      <c r="R81" t="n">
        <v>2804482886795.689</v>
      </c>
      <c r="S81" t="n">
        <v>2798472379428.934</v>
      </c>
      <c r="T81" t="n">
        <v>2798339744299.958</v>
      </c>
      <c r="U81" t="n">
        <v>2797396289519.353</v>
      </c>
      <c r="V81" t="n">
        <v>2797634188423.372</v>
      </c>
      <c r="W81" t="n">
        <v>2795574317613.209</v>
      </c>
      <c r="X81" t="n">
        <v>2795416314834.389</v>
      </c>
      <c r="Y81" t="n">
        <v>2810753207792.288</v>
      </c>
      <c r="Z81" t="n">
        <v>2830569274118.596</v>
      </c>
      <c r="AA81" t="n">
        <v>2844548991508.785</v>
      </c>
      <c r="AB81" t="n">
        <v>2844248511507.333</v>
      </c>
      <c r="AC81" t="n">
        <v>2853418557772.102</v>
      </c>
      <c r="AD81" t="n">
        <v>2861910369106.566</v>
      </c>
      <c r="AE81" t="n">
        <v>2870350638618.941</v>
      </c>
      <c r="AF81" t="n">
        <v>2879522209715.123</v>
      </c>
      <c r="AG81" t="n">
        <v>2882584121597.063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229609243312.1635</v>
      </c>
      <c r="D82" t="n">
        <v>379238818540.7275</v>
      </c>
      <c r="E82" t="n">
        <v>311643417991.4353</v>
      </c>
      <c r="F82" t="n">
        <v>245858327776.6154</v>
      </c>
      <c r="G82" t="n">
        <v>213361764544.7283</v>
      </c>
      <c r="H82" t="n">
        <v>203411321097.7366</v>
      </c>
      <c r="I82" t="n">
        <v>198017814560.8811</v>
      </c>
      <c r="J82" t="n">
        <v>199361708963.2246</v>
      </c>
      <c r="K82" t="n">
        <v>197999048401.1432</v>
      </c>
      <c r="L82" t="n">
        <v>199384346300.4429</v>
      </c>
      <c r="M82" t="n">
        <v>200955993540.9054</v>
      </c>
      <c r="N82" t="n">
        <v>199290278522.2261</v>
      </c>
      <c r="O82" t="n">
        <v>198696892034.5305</v>
      </c>
      <c r="P82" t="n">
        <v>199859262897.3817</v>
      </c>
      <c r="Q82" t="n">
        <v>200687689054.273</v>
      </c>
      <c r="R82" t="n">
        <v>200700913689.4029</v>
      </c>
      <c r="S82" t="n">
        <v>201800892858.2863</v>
      </c>
      <c r="T82" t="n">
        <v>202008253358.4672</v>
      </c>
      <c r="U82" t="n">
        <v>201813559115.062</v>
      </c>
      <c r="V82" t="n">
        <v>203277840164.143</v>
      </c>
      <c r="W82" t="n">
        <v>199761133740.34</v>
      </c>
      <c r="X82" t="n">
        <v>199035776794.39</v>
      </c>
      <c r="Y82" t="n">
        <v>198851168040.7253</v>
      </c>
      <c r="Z82" t="n">
        <v>198433462604.0026</v>
      </c>
      <c r="AA82" t="n">
        <v>199323874361.9347</v>
      </c>
      <c r="AB82" t="n">
        <v>200303113748.4839</v>
      </c>
      <c r="AC82" t="n">
        <v>200259246079.9799</v>
      </c>
      <c r="AD82" t="n">
        <v>201222989045.5772</v>
      </c>
      <c r="AE82" t="n">
        <v>203241487873.9396</v>
      </c>
      <c r="AF82" t="n">
        <v>205177309321.1801</v>
      </c>
      <c r="AG82" t="n">
        <v>207212901250.0854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1722911159.274005</v>
      </c>
      <c r="D83" t="n">
        <v>1853480866.826681</v>
      </c>
      <c r="E83" t="n">
        <v>1885869407.207956</v>
      </c>
      <c r="F83" t="n">
        <v>1834187228.278799</v>
      </c>
      <c r="G83" t="n">
        <v>1796251086.89103</v>
      </c>
      <c r="H83" t="n">
        <v>1792403874.489686</v>
      </c>
      <c r="I83" t="n">
        <v>1796829166.937497</v>
      </c>
      <c r="J83" t="n">
        <v>1808505342.290481</v>
      </c>
      <c r="K83" t="n">
        <v>1806017977.846294</v>
      </c>
      <c r="L83" t="n">
        <v>1815635719.5203</v>
      </c>
      <c r="M83" t="n">
        <v>1821744619.470814</v>
      </c>
      <c r="N83" t="n">
        <v>1828452865.17521</v>
      </c>
      <c r="O83" t="n">
        <v>1828794852.469967</v>
      </c>
      <c r="P83" t="n">
        <v>1833978187.821555</v>
      </c>
      <c r="Q83" t="n">
        <v>1841799628.210028</v>
      </c>
      <c r="R83" t="n">
        <v>1850320956.302407</v>
      </c>
      <c r="S83" t="n">
        <v>1860786722.308845</v>
      </c>
      <c r="T83" t="n">
        <v>1866539313.161648</v>
      </c>
      <c r="U83" t="n">
        <v>1874921907.829462</v>
      </c>
      <c r="V83" t="n">
        <v>1892108794.696485</v>
      </c>
      <c r="W83" t="n">
        <v>1891400082.447325</v>
      </c>
      <c r="X83" t="n">
        <v>1905299030.551554</v>
      </c>
      <c r="Y83" t="n">
        <v>1924123521.554218</v>
      </c>
      <c r="Z83" t="n">
        <v>1942640166.125729</v>
      </c>
      <c r="AA83" t="n">
        <v>1968005959.796346</v>
      </c>
      <c r="AB83" t="n">
        <v>1991073321.090016</v>
      </c>
      <c r="AC83" t="n">
        <v>2008541725.417106</v>
      </c>
      <c r="AD83" t="n">
        <v>2027890915.200685</v>
      </c>
      <c r="AE83" t="n">
        <v>2053897718.051958</v>
      </c>
      <c r="AF83" t="n">
        <v>2078655052.094085</v>
      </c>
      <c r="AG83" t="n">
        <v>2104377588.856441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64250721930.98889</v>
      </c>
      <c r="D84" t="n">
        <v>64763473165.86594</v>
      </c>
      <c r="E84" t="n">
        <v>68686293355.18543</v>
      </c>
      <c r="F84" t="n">
        <v>67900173189.05123</v>
      </c>
      <c r="G84" t="n">
        <v>67428842408.62125</v>
      </c>
      <c r="H84" t="n">
        <v>68839752851.54968</v>
      </c>
      <c r="I84" t="n">
        <v>69524814802.67818</v>
      </c>
      <c r="J84" t="n">
        <v>69034015612.30881</v>
      </c>
      <c r="K84" t="n">
        <v>67202399532.21235</v>
      </c>
      <c r="L84" t="n">
        <v>65971753552.27296</v>
      </c>
      <c r="M84" t="n">
        <v>64957700286.33765</v>
      </c>
      <c r="N84" t="n">
        <v>65456346146.83032</v>
      </c>
      <c r="O84" t="n">
        <v>66629638782.39899</v>
      </c>
      <c r="P84" t="n">
        <v>66650345160.50086</v>
      </c>
      <c r="Q84" t="n">
        <v>65699045044.58958</v>
      </c>
      <c r="R84" t="n">
        <v>65956983558.01034</v>
      </c>
      <c r="S84" t="n">
        <v>66556162305.1666</v>
      </c>
      <c r="T84" t="n">
        <v>66005266901.51868</v>
      </c>
      <c r="U84" t="n">
        <v>66028762585.00007</v>
      </c>
      <c r="V84" t="n">
        <v>66397293911.25753</v>
      </c>
      <c r="W84" t="n">
        <v>66243435163.34921</v>
      </c>
      <c r="X84" t="n">
        <v>67243106866.10758</v>
      </c>
      <c r="Y84" t="n">
        <v>68188966838.60428</v>
      </c>
      <c r="Z84" t="n">
        <v>69487938611.90552</v>
      </c>
      <c r="AA84" t="n">
        <v>71827198722.97377</v>
      </c>
      <c r="AB84" t="n">
        <v>73964975294.07187</v>
      </c>
      <c r="AC84" t="n">
        <v>75537894210.99832</v>
      </c>
      <c r="AD84" t="n">
        <v>76667410212.71277</v>
      </c>
      <c r="AE84" t="n">
        <v>77815080507.69469</v>
      </c>
      <c r="AF84" t="n">
        <v>78850520127.94543</v>
      </c>
      <c r="AG84" t="n">
        <v>80243710768.46445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42941379263.94032</v>
      </c>
      <c r="D85" t="n">
        <v>45168776892.44781</v>
      </c>
      <c r="E85" t="n">
        <v>45835417004.4402</v>
      </c>
      <c r="F85" t="n">
        <v>45399317000.72582</v>
      </c>
      <c r="G85" t="n">
        <v>45537691644.30131</v>
      </c>
      <c r="H85" t="n">
        <v>45846122809.94377</v>
      </c>
      <c r="I85" t="n">
        <v>46160721755.92226</v>
      </c>
      <c r="J85" t="n">
        <v>46077435646.96548</v>
      </c>
      <c r="K85" t="n">
        <v>45420264974.48672</v>
      </c>
      <c r="L85" t="n">
        <v>44996205489.56044</v>
      </c>
      <c r="M85" t="n">
        <v>44479207811.18795</v>
      </c>
      <c r="N85" t="n">
        <v>44095723610.11241</v>
      </c>
      <c r="O85" t="n">
        <v>43574468898.84284</v>
      </c>
      <c r="P85" t="n">
        <v>43213899617.42126</v>
      </c>
      <c r="Q85" t="n">
        <v>42896954385.98463</v>
      </c>
      <c r="R85" t="n">
        <v>42558527295.47327</v>
      </c>
      <c r="S85" t="n">
        <v>42306294583.91772</v>
      </c>
      <c r="T85" t="n">
        <v>41839608571.56653</v>
      </c>
      <c r="U85" t="n">
        <v>41447006171.31539</v>
      </c>
      <c r="V85" t="n">
        <v>41222605744.14638</v>
      </c>
      <c r="W85" t="n">
        <v>40621043441.98661</v>
      </c>
      <c r="X85" t="n">
        <v>40126412748.3407</v>
      </c>
      <c r="Y85" t="n">
        <v>39753156665.90899</v>
      </c>
      <c r="Z85" t="n">
        <v>39359219552.37331</v>
      </c>
      <c r="AA85" t="n">
        <v>39170645639.68469</v>
      </c>
      <c r="AB85" t="n">
        <v>38884651706.83643</v>
      </c>
      <c r="AC85" t="n">
        <v>38477802998.47427</v>
      </c>
      <c r="AD85" t="n">
        <v>38257631504.97529</v>
      </c>
      <c r="AE85" t="n">
        <v>38162431323.75207</v>
      </c>
      <c r="AF85" t="n">
        <v>38028594705.3441</v>
      </c>
      <c r="AG85" t="n">
        <v>37949368934.69509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252830055160.94</v>
      </c>
      <c r="D86" t="n">
        <v>273089597859.2697</v>
      </c>
      <c r="E86" t="n">
        <v>197218024682.5931</v>
      </c>
      <c r="F86" t="n">
        <v>147367386387.6545</v>
      </c>
      <c r="G86" t="n">
        <v>343863034104.4817</v>
      </c>
      <c r="H86" t="n">
        <v>430175501942.17</v>
      </c>
      <c r="I86" t="n">
        <v>216379974646.6696</v>
      </c>
      <c r="J86" t="n">
        <v>315371338784.9689</v>
      </c>
      <c r="K86" t="n">
        <v>363388714408.564</v>
      </c>
      <c r="L86" t="n">
        <v>32828178885.51934</v>
      </c>
      <c r="M86" t="n">
        <v>2624401579.427499</v>
      </c>
      <c r="N86" t="n">
        <v>1620236215.87051</v>
      </c>
      <c r="O86" t="n">
        <v>1049918791.76976</v>
      </c>
      <c r="P86" t="n">
        <v>1741416900.634869</v>
      </c>
      <c r="Q86" t="n">
        <v>1783442271.734006</v>
      </c>
      <c r="R86" t="n">
        <v>570769309.8114935</v>
      </c>
      <c r="S86" t="n">
        <v>4013724197.108125</v>
      </c>
      <c r="T86" t="n">
        <v>2948215348.317718</v>
      </c>
      <c r="U86" t="n">
        <v>1261702561.538173</v>
      </c>
      <c r="V86" t="n">
        <v>1288401475.614597</v>
      </c>
      <c r="W86" t="n">
        <v>3552198257.868852</v>
      </c>
      <c r="X86" t="n">
        <v>4544125050.093207</v>
      </c>
      <c r="Y86" t="n">
        <v>3302569059.825677</v>
      </c>
      <c r="Z86" t="n">
        <v>3225484889.001364</v>
      </c>
      <c r="AA86" t="n">
        <v>817272965.0220257</v>
      </c>
      <c r="AB86" t="n">
        <v>1140069991.063071</v>
      </c>
      <c r="AC86" t="n">
        <v>162001027.3015139</v>
      </c>
      <c r="AD86" t="n">
        <v>0</v>
      </c>
      <c r="AE86" t="n">
        <v>0</v>
      </c>
      <c r="AF86" t="n">
        <v>0</v>
      </c>
      <c r="AG86" t="n">
        <v>240290226.6878103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2392049822320.02</v>
      </c>
      <c r="D87" t="n">
        <v>2066314014070.984</v>
      </c>
      <c r="E87" t="n">
        <v>2133728458739.673</v>
      </c>
      <c r="F87" t="n">
        <v>2023882961164.842</v>
      </c>
      <c r="G87" t="n">
        <v>1932945545237.709</v>
      </c>
      <c r="H87" t="n">
        <v>1908438233769.428</v>
      </c>
      <c r="I87" t="n">
        <v>1893786702422.422</v>
      </c>
      <c r="J87" t="n">
        <v>1947811445483.373</v>
      </c>
      <c r="K87" t="n">
        <v>1985874116821.221</v>
      </c>
      <c r="L87" t="n">
        <v>2047024205207.335</v>
      </c>
      <c r="M87" t="n">
        <v>2090796634257.509</v>
      </c>
      <c r="N87" t="n">
        <v>2131229021003.768</v>
      </c>
      <c r="O87" t="n">
        <v>2146437393375.139</v>
      </c>
      <c r="P87" t="n">
        <v>2186475521068.019</v>
      </c>
      <c r="Q87" t="n">
        <v>2221528487069.842</v>
      </c>
      <c r="R87" t="n">
        <v>2248472949479.985</v>
      </c>
      <c r="S87" t="n">
        <v>2267732950704.478</v>
      </c>
      <c r="T87" t="n">
        <v>2294352993958.853</v>
      </c>
      <c r="U87" t="n">
        <v>2301717221363.38</v>
      </c>
      <c r="V87" t="n">
        <v>2313925279181.294</v>
      </c>
      <c r="W87" t="n">
        <v>2245001687180.666</v>
      </c>
      <c r="X87" t="n">
        <v>2236061289781.361</v>
      </c>
      <c r="Y87" t="n">
        <v>2243810045445.604</v>
      </c>
      <c r="Z87" t="n">
        <v>2248770313467.351</v>
      </c>
      <c r="AA87" t="n">
        <v>2251220206729.7</v>
      </c>
      <c r="AB87" t="n">
        <v>2267746113991.08</v>
      </c>
      <c r="AC87" t="n">
        <v>2268774461350.96</v>
      </c>
      <c r="AD87" t="n">
        <v>2281822978017.844</v>
      </c>
      <c r="AE87" t="n">
        <v>2305002829510.4</v>
      </c>
      <c r="AF87" t="n">
        <v>2346124863994.863</v>
      </c>
      <c r="AG87" t="n">
        <v>2378561266534.731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55002900744.45198</v>
      </c>
      <c r="D88" t="n">
        <v>107337945482.025</v>
      </c>
      <c r="E88" t="n">
        <v>84771491515.44391</v>
      </c>
      <c r="F88" t="n">
        <v>57681131076.48573</v>
      </c>
      <c r="G88" t="n">
        <v>45477362777.93582</v>
      </c>
      <c r="H88" t="n">
        <v>41479315860.35609</v>
      </c>
      <c r="I88" t="n">
        <v>39146727678.60146</v>
      </c>
      <c r="J88" t="n">
        <v>39393122767.03389</v>
      </c>
      <c r="K88" t="n">
        <v>39300649185.77609</v>
      </c>
      <c r="L88" t="n">
        <v>39825126794.82108</v>
      </c>
      <c r="M88" t="n">
        <v>39715408087.69622</v>
      </c>
      <c r="N88" t="n">
        <v>39665716432.6865</v>
      </c>
      <c r="O88" t="n">
        <v>39790870111.38312</v>
      </c>
      <c r="P88" t="n">
        <v>40491477679.76338</v>
      </c>
      <c r="Q88" t="n">
        <v>40991527937.83414</v>
      </c>
      <c r="R88" t="n">
        <v>41283546700.11803</v>
      </c>
      <c r="S88" t="n">
        <v>41678354976.74049</v>
      </c>
      <c r="T88" t="n">
        <v>42136246157.35294</v>
      </c>
      <c r="U88" t="n">
        <v>42254957243.88028</v>
      </c>
      <c r="V88" t="n">
        <v>42876735512.30386</v>
      </c>
      <c r="W88" t="n">
        <v>41729019832.98425</v>
      </c>
      <c r="X88" t="n">
        <v>41831828811.34747</v>
      </c>
      <c r="Y88" t="n">
        <v>42108470994.13365</v>
      </c>
      <c r="Z88" t="n">
        <v>42339528431.11772</v>
      </c>
      <c r="AA88" t="n">
        <v>42807560368.58881</v>
      </c>
      <c r="AB88" t="n">
        <v>43401972218.31139</v>
      </c>
      <c r="AC88" t="n">
        <v>43676103541.91377</v>
      </c>
      <c r="AD88" t="n">
        <v>44200756327.18089</v>
      </c>
      <c r="AE88" t="n">
        <v>45017525194.8553</v>
      </c>
      <c r="AF88" t="n">
        <v>45904247767.23199</v>
      </c>
      <c r="AG88" t="n">
        <v>46716072772.63752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66678524000</v>
      </c>
      <c r="D90" t="n">
        <v>66063445360</v>
      </c>
      <c r="E90" t="n">
        <v>68200562319.99999</v>
      </c>
      <c r="F90" t="n">
        <v>69167429760</v>
      </c>
      <c r="G90" t="n">
        <v>68934620480</v>
      </c>
      <c r="H90" t="n">
        <v>68848495760</v>
      </c>
      <c r="I90" t="n">
        <v>68439591439.99999</v>
      </c>
      <c r="J90" t="n">
        <v>68038863199.99999</v>
      </c>
      <c r="K90" t="n">
        <v>67495914640</v>
      </c>
      <c r="L90" t="n">
        <v>67155161039.99999</v>
      </c>
      <c r="M90" t="n">
        <v>66966526000</v>
      </c>
      <c r="N90" t="n">
        <v>66978029360</v>
      </c>
      <c r="O90" t="n">
        <v>66438441519.99998</v>
      </c>
      <c r="P90" t="n">
        <v>65735699919.99998</v>
      </c>
      <c r="Q90" t="n">
        <v>63665061679.99999</v>
      </c>
      <c r="R90" t="n">
        <v>63887420960</v>
      </c>
      <c r="S90" t="n">
        <v>63678387519.99999</v>
      </c>
      <c r="T90" t="n">
        <v>63146423999.99999</v>
      </c>
      <c r="U90" t="n">
        <v>62627201119.99999</v>
      </c>
      <c r="V90" t="n">
        <v>62048087199.99999</v>
      </c>
      <c r="W90" t="n">
        <v>61459058319.99999</v>
      </c>
      <c r="X90" t="n">
        <v>60955669280</v>
      </c>
      <c r="Y90" t="n">
        <v>60322399279.99999</v>
      </c>
      <c r="Z90" t="n">
        <v>59799314079.99999</v>
      </c>
      <c r="AA90" t="n">
        <v>59444766479.99999</v>
      </c>
      <c r="AB90" t="n">
        <v>59102725440</v>
      </c>
      <c r="AC90" t="n">
        <v>58709069759.99999</v>
      </c>
      <c r="AD90" t="n">
        <v>58319694400</v>
      </c>
      <c r="AE90" t="n">
        <v>58056872719.99999</v>
      </c>
      <c r="AF90" t="n">
        <v>57877182879.99999</v>
      </c>
      <c r="AG90" t="n">
        <v>57821889839.99999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15454263902.15607</v>
      </c>
      <c r="D91" t="n">
        <v>12978187069.7331</v>
      </c>
      <c r="E91" t="n">
        <v>13344703254.85287</v>
      </c>
      <c r="F91" t="n">
        <v>13040300620.02884</v>
      </c>
      <c r="G91" t="n">
        <v>13035344814.71797</v>
      </c>
      <c r="H91" t="n">
        <v>13342328104.14168</v>
      </c>
      <c r="I91" t="n">
        <v>13449411438.03577</v>
      </c>
      <c r="J91" t="n">
        <v>13242563870.27608</v>
      </c>
      <c r="K91" t="n">
        <v>12788763860.51855</v>
      </c>
      <c r="L91" t="n">
        <v>12458554679.69775</v>
      </c>
      <c r="M91" t="n">
        <v>12119034591.92927</v>
      </c>
      <c r="N91" t="n">
        <v>12052921619.80371</v>
      </c>
      <c r="O91" t="n">
        <v>11995886386.75235</v>
      </c>
      <c r="P91" t="n">
        <v>11907598754.65928</v>
      </c>
      <c r="Q91" t="n">
        <v>11793322784.66809</v>
      </c>
      <c r="R91" t="n">
        <v>11634077031.07854</v>
      </c>
      <c r="S91" t="n">
        <v>11456739031.30628</v>
      </c>
      <c r="T91" t="n">
        <v>11248812568.13202</v>
      </c>
      <c r="U91" t="n">
        <v>11131347335.8714</v>
      </c>
      <c r="V91" t="n">
        <v>11058033823.65302</v>
      </c>
      <c r="W91" t="n">
        <v>10782385925.226</v>
      </c>
      <c r="X91" t="n">
        <v>10635885364.72062</v>
      </c>
      <c r="Y91" t="n">
        <v>10627277913.39122</v>
      </c>
      <c r="Z91" t="n">
        <v>10617382110.76091</v>
      </c>
      <c r="AA91" t="n">
        <v>10558232558.85684</v>
      </c>
      <c r="AB91" t="n">
        <v>10449078378.08644</v>
      </c>
      <c r="AC91" t="n">
        <v>10283786067.7779</v>
      </c>
      <c r="AD91" t="n">
        <v>10132120246.07532</v>
      </c>
      <c r="AE91" t="n">
        <v>10040512935.78358</v>
      </c>
      <c r="AF91" t="n">
        <v>9933959169.602137</v>
      </c>
      <c r="AG91" t="n">
        <v>9937306511.785789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22549881185.23029</v>
      </c>
      <c r="D92" t="n">
        <v>20550747575.38124</v>
      </c>
      <c r="E92" t="n">
        <v>21121477765.63687</v>
      </c>
      <c r="F92" t="n">
        <v>20862391506.36409</v>
      </c>
      <c r="G92" t="n">
        <v>20808953827.44872</v>
      </c>
      <c r="H92" t="n">
        <v>21101874846.51176</v>
      </c>
      <c r="I92" t="n">
        <v>21398376584.54811</v>
      </c>
      <c r="J92" t="n">
        <v>21164749844.07714</v>
      </c>
      <c r="K92" t="n">
        <v>20527412211.90259</v>
      </c>
      <c r="L92" t="n">
        <v>20092445891.87259</v>
      </c>
      <c r="M92" t="n">
        <v>19564047082.69983</v>
      </c>
      <c r="N92" t="n">
        <v>19480173292.51126</v>
      </c>
      <c r="O92" t="n">
        <v>19433927396.61858</v>
      </c>
      <c r="P92" t="n">
        <v>19385223549.56625</v>
      </c>
      <c r="Q92" t="n">
        <v>19299043533.59826</v>
      </c>
      <c r="R92" t="n">
        <v>19103257102.95548</v>
      </c>
      <c r="S92" t="n">
        <v>18935206071.8179</v>
      </c>
      <c r="T92" t="n">
        <v>18704401423.41911</v>
      </c>
      <c r="U92" t="n">
        <v>18533983476.35001</v>
      </c>
      <c r="V92" t="n">
        <v>18513227444.33519</v>
      </c>
      <c r="W92" t="n">
        <v>18231928589.39742</v>
      </c>
      <c r="X92" t="n">
        <v>18032773855.31364</v>
      </c>
      <c r="Y92" t="n">
        <v>17953998037.90064</v>
      </c>
      <c r="Z92" t="n">
        <v>17879925707.27463</v>
      </c>
      <c r="AA92" t="n">
        <v>17888058187.65471</v>
      </c>
      <c r="AB92" t="n">
        <v>17757422635.28069</v>
      </c>
      <c r="AC92" t="n">
        <v>17519486894.01132</v>
      </c>
      <c r="AD92" t="n">
        <v>17328919816.4483</v>
      </c>
      <c r="AE92" t="n">
        <v>17173128196.03292</v>
      </c>
      <c r="AF92" t="n">
        <v>17009143405.08537</v>
      </c>
      <c r="AG92" t="n">
        <v>16932279327.46322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60954311704.89262</v>
      </c>
      <c r="D93" t="n">
        <v>70245977332.55124</v>
      </c>
      <c r="E93" t="n">
        <v>69464784558.48872</v>
      </c>
      <c r="F93" t="n">
        <v>64883973495.31541</v>
      </c>
      <c r="G93" t="n">
        <v>62838777766.17881</v>
      </c>
      <c r="H93" t="n">
        <v>62883564661.06582</v>
      </c>
      <c r="I93" t="n">
        <v>63184928905.92621</v>
      </c>
      <c r="J93" t="n">
        <v>63251519129.66945</v>
      </c>
      <c r="K93" t="n">
        <v>62198374863.49133</v>
      </c>
      <c r="L93" t="n">
        <v>61809673067.71395</v>
      </c>
      <c r="M93" t="n">
        <v>61202969042.24729</v>
      </c>
      <c r="N93" t="n">
        <v>61230859910.21438</v>
      </c>
      <c r="O93" t="n">
        <v>61077988137.23666</v>
      </c>
      <c r="P93" t="n">
        <v>61165356747.02663</v>
      </c>
      <c r="Q93" t="n">
        <v>61433612233.25351</v>
      </c>
      <c r="R93" t="n">
        <v>61381557562.08109</v>
      </c>
      <c r="S93" t="n">
        <v>61322825233.21053</v>
      </c>
      <c r="T93" t="n">
        <v>61039847841.17474</v>
      </c>
      <c r="U93" t="n">
        <v>60736247357.4573</v>
      </c>
      <c r="V93" t="n">
        <v>60825168910.89802</v>
      </c>
      <c r="W93" t="n">
        <v>60011426437.91623</v>
      </c>
      <c r="X93" t="n">
        <v>59932599018.20522</v>
      </c>
      <c r="Y93" t="n">
        <v>60265456960.30241</v>
      </c>
      <c r="Z93" t="n">
        <v>60744509017.67918</v>
      </c>
      <c r="AA93" t="n">
        <v>61311737215.54431</v>
      </c>
      <c r="AB93" t="n">
        <v>61594093430.1198</v>
      </c>
      <c r="AC93" t="n">
        <v>61562972439.35921</v>
      </c>
      <c r="AD93" t="n">
        <v>61645713277.07002</v>
      </c>
      <c r="AE93" t="n">
        <v>62124796393.31981</v>
      </c>
      <c r="AF93" t="n">
        <v>62584591949.42754</v>
      </c>
      <c r="AG93" t="n">
        <v>63149180143.08643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3427370314.325872</v>
      </c>
      <c r="D94" t="n">
        <v>6627809181.886954</v>
      </c>
      <c r="E94" t="n">
        <v>5133018047.973449</v>
      </c>
      <c r="F94" t="n">
        <v>3465644595.301848</v>
      </c>
      <c r="G94" t="n">
        <v>2699831395.202368</v>
      </c>
      <c r="H94" t="n">
        <v>2430250126.8579</v>
      </c>
      <c r="I94" t="n">
        <v>2269829237.130684</v>
      </c>
      <c r="J94" t="n">
        <v>2273426773.856992</v>
      </c>
      <c r="K94" t="n">
        <v>2237351962.489294</v>
      </c>
      <c r="L94" t="n">
        <v>2255678926.007211</v>
      </c>
      <c r="M94" t="n">
        <v>2258609602.267178</v>
      </c>
      <c r="N94" t="n">
        <v>2246711407.630905</v>
      </c>
      <c r="O94" t="n">
        <v>2244710826.231886</v>
      </c>
      <c r="P94" t="n">
        <v>2281177564.364888</v>
      </c>
      <c r="Q94" t="n">
        <v>2303804022.994733</v>
      </c>
      <c r="R94" t="n">
        <v>2310566222.109547</v>
      </c>
      <c r="S94" t="n">
        <v>2328822989.788902</v>
      </c>
      <c r="T94" t="n">
        <v>2351273958.822342</v>
      </c>
      <c r="U94" t="n">
        <v>2348571419.037702</v>
      </c>
      <c r="V94" t="n">
        <v>2375392079.021631</v>
      </c>
      <c r="W94" t="n">
        <v>2291496352.633514</v>
      </c>
      <c r="X94" t="n">
        <v>2286652839.77273</v>
      </c>
      <c r="Y94" t="n">
        <v>2296082480.752903</v>
      </c>
      <c r="Z94" t="n">
        <v>2312087131.945059</v>
      </c>
      <c r="AA94" t="n">
        <v>2331098504.888957</v>
      </c>
      <c r="AB94" t="n">
        <v>2360142033.094019</v>
      </c>
      <c r="AC94" t="n">
        <v>2370238534.540532</v>
      </c>
      <c r="AD94" t="n">
        <v>2395707924.632141</v>
      </c>
      <c r="AE94" t="n">
        <v>2436327916.546733</v>
      </c>
      <c r="AF94" t="n">
        <v>2476795817.477775</v>
      </c>
      <c r="AG94" t="n">
        <v>2516240029.096452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7548863873.854508</v>
      </c>
      <c r="D95" t="n">
        <v>8841118860.752548</v>
      </c>
      <c r="E95" t="n">
        <v>8623313290.8332</v>
      </c>
      <c r="F95" t="n">
        <v>7956302665.984578</v>
      </c>
      <c r="G95" t="n">
        <v>7572820467.022502</v>
      </c>
      <c r="H95" t="n">
        <v>7523657700.747825</v>
      </c>
      <c r="I95" t="n">
        <v>7527444306.622638</v>
      </c>
      <c r="J95" t="n">
        <v>7583675403.863636</v>
      </c>
      <c r="K95" t="n">
        <v>7556386597.525805</v>
      </c>
      <c r="L95" t="n">
        <v>7579611113.558003</v>
      </c>
      <c r="M95" t="n">
        <v>7605587229.859234</v>
      </c>
      <c r="N95" t="n">
        <v>7666627316.561246</v>
      </c>
      <c r="O95" t="n">
        <v>7693158801.724116</v>
      </c>
      <c r="P95" t="n">
        <v>7730242295.258136</v>
      </c>
      <c r="Q95" t="n">
        <v>7780288602.903604</v>
      </c>
      <c r="R95" t="n">
        <v>7832228213.486482</v>
      </c>
      <c r="S95" t="n">
        <v>7890087551.253652</v>
      </c>
      <c r="T95" t="n">
        <v>7947871156.903323</v>
      </c>
      <c r="U95" t="n">
        <v>8012672605.440988</v>
      </c>
      <c r="V95" t="n">
        <v>8104497797.905246</v>
      </c>
      <c r="W95" t="n">
        <v>8099234415.739254</v>
      </c>
      <c r="X95" t="n">
        <v>8162798906.357811</v>
      </c>
      <c r="Y95" t="n">
        <v>8268066549.677663</v>
      </c>
      <c r="Z95" t="n">
        <v>8386322251.148129</v>
      </c>
      <c r="AA95" t="n">
        <v>8497130961.06479</v>
      </c>
      <c r="AB95" t="n">
        <v>8587012362.51331</v>
      </c>
      <c r="AC95" t="n">
        <v>8660371540.328054</v>
      </c>
      <c r="AD95" t="n">
        <v>8733920048.436543</v>
      </c>
      <c r="AE95" t="n">
        <v>8846205534.644382</v>
      </c>
      <c r="AF95" t="n">
        <v>8967717717.167189</v>
      </c>
      <c r="AG95" t="n">
        <v>9118222678.671494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109828688143.6706</v>
      </c>
      <c r="D96" t="n">
        <v>135217912063.2381</v>
      </c>
      <c r="E96" t="n">
        <v>129727959649.1571</v>
      </c>
      <c r="F96" t="n">
        <v>118025108436.7538</v>
      </c>
      <c r="G96" t="n">
        <v>113064758102.0296</v>
      </c>
      <c r="H96" t="n">
        <v>113860727396.074</v>
      </c>
      <c r="I96" t="n">
        <v>114343383379.5305</v>
      </c>
      <c r="J96" t="n">
        <v>115736182815.2011</v>
      </c>
      <c r="K96" t="n">
        <v>116377727253.3397</v>
      </c>
      <c r="L96" t="n">
        <v>117612695402.4595</v>
      </c>
      <c r="M96" t="n">
        <v>118738931851.5664</v>
      </c>
      <c r="N96" t="n">
        <v>120136351503.5141</v>
      </c>
      <c r="O96" t="n">
        <v>120430361707.1139</v>
      </c>
      <c r="P96" t="n">
        <v>121179502368.3836</v>
      </c>
      <c r="Q96" t="n">
        <v>122423710950.0576</v>
      </c>
      <c r="R96" t="n">
        <v>123597911508.8209</v>
      </c>
      <c r="S96" t="n">
        <v>124617922137.9297</v>
      </c>
      <c r="T96" t="n">
        <v>125627791783.854</v>
      </c>
      <c r="U96" t="n">
        <v>126764639068.6481</v>
      </c>
      <c r="V96" t="n">
        <v>127881909165.8274</v>
      </c>
      <c r="W96" t="n">
        <v>127806536993.5103</v>
      </c>
      <c r="X96" t="n">
        <v>129083713559.1277</v>
      </c>
      <c r="Y96" t="n">
        <v>130960304455.1365</v>
      </c>
      <c r="Z96" t="n">
        <v>132982471318.2492</v>
      </c>
      <c r="AA96" t="n">
        <v>134356672425.6858</v>
      </c>
      <c r="AB96" t="n">
        <v>135491601146.0937</v>
      </c>
      <c r="AC96" t="n">
        <v>136679114192.4351</v>
      </c>
      <c r="AD96" t="n">
        <v>137854685154.3314</v>
      </c>
      <c r="AE96" t="n">
        <v>139584133908.227</v>
      </c>
      <c r="AF96" t="n">
        <v>141383864765.6599</v>
      </c>
      <c r="AG96" t="n">
        <v>143097025299.4599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15727813233.96168</v>
      </c>
      <c r="D97" t="n">
        <v>21725281950.84339</v>
      </c>
      <c r="E97" t="n">
        <v>19248465864.81981</v>
      </c>
      <c r="F97" t="n">
        <v>16158360963.1387</v>
      </c>
      <c r="G97" t="n">
        <v>14671842232.77517</v>
      </c>
      <c r="H97" t="n">
        <v>14304576786.66785</v>
      </c>
      <c r="I97" t="n">
        <v>14298960501.12658</v>
      </c>
      <c r="J97" t="n">
        <v>14453305866.54924</v>
      </c>
      <c r="K97" t="n">
        <v>14273502739.65846</v>
      </c>
      <c r="L97" t="n">
        <v>14098557494.78696</v>
      </c>
      <c r="M97" t="n">
        <v>13775088143.95893</v>
      </c>
      <c r="N97" t="n">
        <v>13652780202.99253</v>
      </c>
      <c r="O97" t="n">
        <v>13605636200.27379</v>
      </c>
      <c r="P97" t="n">
        <v>13682884040.0909</v>
      </c>
      <c r="Q97" t="n">
        <v>13773038404.71029</v>
      </c>
      <c r="R97" t="n">
        <v>13802055880.00688</v>
      </c>
      <c r="S97" t="n">
        <v>13847942709.31979</v>
      </c>
      <c r="T97" t="n">
        <v>13836484666.91989</v>
      </c>
      <c r="U97" t="n">
        <v>13768255679.79679</v>
      </c>
      <c r="V97" t="n">
        <v>13861436826.04001</v>
      </c>
      <c r="W97" t="n">
        <v>13544171352.67121</v>
      </c>
      <c r="X97" t="n">
        <v>13476864748.21</v>
      </c>
      <c r="Y97" t="n">
        <v>13473940453.54861</v>
      </c>
      <c r="Z97" t="n">
        <v>13456585994.57678</v>
      </c>
      <c r="AA97" t="n">
        <v>13540720958.26933</v>
      </c>
      <c r="AB97" t="n">
        <v>13561792277.74536</v>
      </c>
      <c r="AC97" t="n">
        <v>13460056886.37115</v>
      </c>
      <c r="AD97" t="n">
        <v>13421521788.4967</v>
      </c>
      <c r="AE97" t="n">
        <v>13435842633.38053</v>
      </c>
      <c r="AF97" t="n">
        <v>13437174963.89215</v>
      </c>
      <c r="AG97" t="n">
        <v>13420872704.40129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16012192843.68199</v>
      </c>
      <c r="D98" t="n">
        <v>22118103706.18467</v>
      </c>
      <c r="E98" t="n">
        <v>19596503518.17471</v>
      </c>
      <c r="F98" t="n">
        <v>16450525443.73509</v>
      </c>
      <c r="G98" t="n">
        <v>14937128493.86995</v>
      </c>
      <c r="H98" t="n">
        <v>14563222404.03968</v>
      </c>
      <c r="I98" t="n">
        <v>14557504568.64742</v>
      </c>
      <c r="J98" t="n">
        <v>14714640701.87283</v>
      </c>
      <c r="K98" t="n">
        <v>14531586497.2708</v>
      </c>
      <c r="L98" t="n">
        <v>14353478011.60295</v>
      </c>
      <c r="M98" t="n">
        <v>14024159908.22576</v>
      </c>
      <c r="N98" t="n">
        <v>13899640478.35111</v>
      </c>
      <c r="O98" t="n">
        <v>13851644049.87589</v>
      </c>
      <c r="P98" t="n">
        <v>13930288632.53399</v>
      </c>
      <c r="Q98" t="n">
        <v>14022073106.98771</v>
      </c>
      <c r="R98" t="n">
        <v>14051615256.51441</v>
      </c>
      <c r="S98" t="n">
        <v>14098331780.2303</v>
      </c>
      <c r="T98" t="n">
        <v>14086666561.30958</v>
      </c>
      <c r="U98" t="n">
        <v>14017203904.09891</v>
      </c>
      <c r="V98" t="n">
        <v>14112069888.38081</v>
      </c>
      <c r="W98" t="n">
        <v>13789067836.7508</v>
      </c>
      <c r="X98" t="n">
        <v>13720544240.09725</v>
      </c>
      <c r="Y98" t="n">
        <v>13717567070.33097</v>
      </c>
      <c r="Z98" t="n">
        <v>13699898819.84878</v>
      </c>
      <c r="AA98" t="n">
        <v>13785555054.66674</v>
      </c>
      <c r="AB98" t="n">
        <v>13807007371.39393</v>
      </c>
      <c r="AC98" t="n">
        <v>13703432469.94522</v>
      </c>
      <c r="AD98" t="n">
        <v>13664200606.66982</v>
      </c>
      <c r="AE98" t="n">
        <v>13678780391.31968</v>
      </c>
      <c r="AF98" t="n">
        <v>13680136812.12442</v>
      </c>
      <c r="AG98" t="n">
        <v>13663539786.27777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260871748562.3463</v>
      </c>
      <c r="D99" t="n">
        <v>280641745253.8146</v>
      </c>
      <c r="E99" t="n">
        <v>285545802620.4205</v>
      </c>
      <c r="F99" t="n">
        <v>277720430827.9235</v>
      </c>
      <c r="G99" t="n">
        <v>271976392614.3073</v>
      </c>
      <c r="H99" t="n">
        <v>271393873300.5127</v>
      </c>
      <c r="I99" t="n">
        <v>272063921650.1018</v>
      </c>
      <c r="J99" t="n">
        <v>273831850463.1794</v>
      </c>
      <c r="K99" t="n">
        <v>273455230282.6356</v>
      </c>
      <c r="L99" t="n">
        <v>274911484758.7957</v>
      </c>
      <c r="M99" t="n">
        <v>275836453758.6797</v>
      </c>
      <c r="N99" t="n">
        <v>276852171706.3358</v>
      </c>
      <c r="O99" t="n">
        <v>276903953147.932</v>
      </c>
      <c r="P99" t="n">
        <v>277688779312.227</v>
      </c>
      <c r="Q99" t="n">
        <v>278873049795.0283</v>
      </c>
      <c r="R99" t="n">
        <v>280163292618.9641</v>
      </c>
      <c r="S99" t="n">
        <v>281747949299.2855</v>
      </c>
      <c r="T99" t="n">
        <v>282618968345.4252</v>
      </c>
      <c r="U99" t="n">
        <v>283888205076.937</v>
      </c>
      <c r="V99" t="n">
        <v>286490529175.4314</v>
      </c>
      <c r="W99" t="n">
        <v>286383220680.3468</v>
      </c>
      <c r="X99" t="n">
        <v>288487706959.6368</v>
      </c>
      <c r="Y99" t="n">
        <v>291337986184.5565</v>
      </c>
      <c r="Z99" t="n">
        <v>294141653350.3743</v>
      </c>
      <c r="AA99" t="n">
        <v>297982373118.7192</v>
      </c>
      <c r="AB99" t="n">
        <v>301475079543.5441</v>
      </c>
      <c r="AC99" t="n">
        <v>304120029143.454</v>
      </c>
      <c r="AD99" t="n">
        <v>307049754767.9801</v>
      </c>
      <c r="AE99" t="n">
        <v>310987531883.0732</v>
      </c>
      <c r="AF99" t="n">
        <v>314736122741.3698</v>
      </c>
      <c r="AG99" t="n">
        <v>318630858175.9482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34731575517340.54</v>
      </c>
      <c r="D100" t="n">
        <v>47760013126760.68</v>
      </c>
      <c r="E100" t="n">
        <v>46935307778092.05</v>
      </c>
      <c r="F100" t="n">
        <v>47517273859258.2</v>
      </c>
      <c r="G100" t="n">
        <v>53129181247033.41</v>
      </c>
      <c r="H100" t="n">
        <v>61478826465642.27</v>
      </c>
      <c r="I100" t="n">
        <v>66409515560411.77</v>
      </c>
      <c r="J100" t="n">
        <v>66409515560411.77</v>
      </c>
      <c r="K100" t="n">
        <v>68092275435493.1</v>
      </c>
      <c r="L100" t="n">
        <v>70911966586604.5</v>
      </c>
      <c r="M100" t="n">
        <v>73913596744687.97</v>
      </c>
      <c r="N100" t="n">
        <v>75414411727245.28</v>
      </c>
      <c r="O100" t="n">
        <v>75596356619769.33</v>
      </c>
      <c r="P100" t="n">
        <v>75414411727245.28</v>
      </c>
      <c r="Q100" t="n">
        <v>75414411727245.28</v>
      </c>
      <c r="R100" t="n">
        <v>75414411727245.28</v>
      </c>
      <c r="S100" t="n">
        <v>75596356619769.33</v>
      </c>
      <c r="T100" t="n">
        <v>75414411727245.28</v>
      </c>
      <c r="U100" t="n">
        <v>75414411727245.28</v>
      </c>
      <c r="V100" t="n">
        <v>75414411727245.28</v>
      </c>
      <c r="W100" t="n">
        <v>75596356619769.33</v>
      </c>
      <c r="X100" t="n">
        <v>75414411727245.28</v>
      </c>
      <c r="Y100" t="n">
        <v>75414411727245.28</v>
      </c>
      <c r="Z100" t="n">
        <v>75414411727245.28</v>
      </c>
      <c r="AA100" t="n">
        <v>75596356619769.33</v>
      </c>
      <c r="AB100" t="n">
        <v>75414411727245.28</v>
      </c>
      <c r="AC100" t="n">
        <v>75414411727245.28</v>
      </c>
      <c r="AD100" t="n">
        <v>75414411727245.28</v>
      </c>
      <c r="AE100" t="n">
        <v>75596356619769.33</v>
      </c>
      <c r="AF100" t="n">
        <v>75414411727245.28</v>
      </c>
      <c r="AG100" t="n">
        <v>75414411727245.28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13125700620326.2</v>
      </c>
      <c r="D102" t="n">
        <v>12664191970433.39</v>
      </c>
      <c r="E102" t="n">
        <v>12957713576630.05</v>
      </c>
      <c r="F102" t="n">
        <v>13412443211570.13</v>
      </c>
      <c r="G102" t="n">
        <v>13838411445512.76</v>
      </c>
      <c r="H102" t="n">
        <v>14285373856319.18</v>
      </c>
      <c r="I102" t="n">
        <v>14674291999222.58</v>
      </c>
      <c r="J102" t="n">
        <v>14984300143835.52</v>
      </c>
      <c r="K102" t="n">
        <v>15195531022906.09</v>
      </c>
      <c r="L102" t="n">
        <v>15402862260258.35</v>
      </c>
      <c r="M102" t="n">
        <v>15633948604069.81</v>
      </c>
      <c r="N102" t="n">
        <v>15916020288797.07</v>
      </c>
      <c r="O102" t="n">
        <v>16147762655512.9</v>
      </c>
      <c r="P102" t="n">
        <v>16356311288394.86</v>
      </c>
      <c r="Q102" t="n">
        <v>16580625502051.68</v>
      </c>
      <c r="R102" t="n">
        <v>16825418913859.94</v>
      </c>
      <c r="S102" t="n">
        <v>17008298068809.48</v>
      </c>
      <c r="T102" t="n">
        <v>17172219503207.66</v>
      </c>
      <c r="U102" t="n">
        <v>17390026745605.53</v>
      </c>
      <c r="V102" t="n">
        <v>17605960297525.63</v>
      </c>
      <c r="W102" t="n">
        <v>17859999407237.56</v>
      </c>
      <c r="X102" t="n">
        <v>18142769909434.86</v>
      </c>
      <c r="Y102" t="n">
        <v>18424284406824.36</v>
      </c>
      <c r="Z102" t="n">
        <v>18756984448361.86</v>
      </c>
      <c r="AA102" t="n">
        <v>19117107687040.61</v>
      </c>
      <c r="AB102" t="n">
        <v>19469440159342.96</v>
      </c>
      <c r="AC102" t="n">
        <v>19808378162779.12</v>
      </c>
      <c r="AD102" t="n">
        <v>20130754690224.59</v>
      </c>
      <c r="AE102" t="n">
        <v>20483665150744.06</v>
      </c>
      <c r="AF102" t="n">
        <v>20866902414454.37</v>
      </c>
      <c r="AG102" t="n">
        <v>21271129648814.44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899441407082012</v>
      </c>
      <c r="D111" t="n">
        <v>953237711701691.6</v>
      </c>
      <c r="E111" t="n">
        <v>978299860650942.6</v>
      </c>
      <c r="F111" t="n">
        <v>985702238214817.2</v>
      </c>
      <c r="G111" t="n">
        <v>989110788701654</v>
      </c>
      <c r="H111" t="n">
        <v>991950523586168.8</v>
      </c>
      <c r="I111" t="n">
        <v>991835672002988</v>
      </c>
      <c r="J111" t="n">
        <v>990124077786131.6</v>
      </c>
      <c r="K111" t="n">
        <v>989354808101773.6</v>
      </c>
      <c r="L111" t="n">
        <v>988335594134036.6</v>
      </c>
      <c r="M111" t="n">
        <v>988812560641125.6</v>
      </c>
      <c r="N111" t="n">
        <v>988573152462366.4</v>
      </c>
      <c r="O111" t="n">
        <v>988565592204090</v>
      </c>
      <c r="P111" t="n">
        <v>989496040160643</v>
      </c>
      <c r="Q111" t="n">
        <v>991956341231722.2</v>
      </c>
      <c r="R111" t="n">
        <v>994288091102672.6</v>
      </c>
      <c r="S111" t="n">
        <v>995898533353296.2</v>
      </c>
      <c r="T111" t="n">
        <v>997866023546217.2</v>
      </c>
      <c r="U111" t="n">
        <v>999636196360004.2</v>
      </c>
      <c r="V111" t="n">
        <v>1001511408506868</v>
      </c>
      <c r="W111" t="n">
        <v>1002277327012912</v>
      </c>
      <c r="X111" t="n">
        <v>1005013952843059</v>
      </c>
      <c r="Y111" t="n">
        <v>1008859818695173</v>
      </c>
      <c r="Z111" t="n">
        <v>1013064341055174</v>
      </c>
      <c r="AA111" t="n">
        <v>1017043664232468</v>
      </c>
      <c r="AB111" t="n">
        <v>1021978797083797</v>
      </c>
      <c r="AC111" t="n">
        <v>1025850212319377</v>
      </c>
      <c r="AD111" t="n">
        <v>1030327574213000</v>
      </c>
      <c r="AE111" t="n">
        <v>1035529943427808</v>
      </c>
      <c r="AF111" t="n">
        <v>1041443084158323</v>
      </c>
      <c r="AG111" t="n">
        <v>1047630512131491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346792279.2688149</v>
      </c>
      <c r="D128" t="n">
        <v>352569980.8522427</v>
      </c>
      <c r="E128" t="n">
        <v>362612766.8663555</v>
      </c>
      <c r="F128" t="n">
        <v>370739984.4370356</v>
      </c>
      <c r="G128" t="n">
        <v>369388547.8005685</v>
      </c>
      <c r="H128" t="n">
        <v>367361392.8458681</v>
      </c>
      <c r="I128" t="n">
        <v>364553132.312292</v>
      </c>
      <c r="J128" t="n">
        <v>361000961.7035966</v>
      </c>
      <c r="K128" t="n">
        <v>353003928.3960624</v>
      </c>
      <c r="L128" t="n">
        <v>344523353.5397005</v>
      </c>
      <c r="M128" t="n">
        <v>335528240.881381</v>
      </c>
      <c r="N128" t="n">
        <v>326037188.1729819</v>
      </c>
      <c r="O128" t="n">
        <v>312789389.5852295</v>
      </c>
      <c r="P128" t="n">
        <v>299213030.7142994</v>
      </c>
      <c r="Q128" t="n">
        <v>285326709.3120694</v>
      </c>
      <c r="R128" t="n">
        <v>271049835.1204017</v>
      </c>
      <c r="S128" t="n">
        <v>256419603.6430523</v>
      </c>
      <c r="T128" t="n">
        <v>241535202.8900371</v>
      </c>
      <c r="U128" t="n">
        <v>226223053.8438282</v>
      </c>
      <c r="V128" t="n">
        <v>210582344.5144415</v>
      </c>
      <c r="W128" t="n">
        <v>194656469.6562591</v>
      </c>
      <c r="X128" t="n">
        <v>178284248.7530049</v>
      </c>
      <c r="Y128" t="n">
        <v>161478080.3059311</v>
      </c>
      <c r="Z128" t="n">
        <v>144256562.0669155</v>
      </c>
      <c r="AA128" t="n">
        <v>126545303.0284464</v>
      </c>
      <c r="AB128" t="n">
        <v>112039056.5636169</v>
      </c>
      <c r="AC128" t="n">
        <v>112039056.5636169</v>
      </c>
      <c r="AD128" t="n">
        <v>112039056.5636169</v>
      </c>
      <c r="AE128" t="n">
        <v>112039056.5636169</v>
      </c>
      <c r="AF128" t="n">
        <v>112039056.5636169</v>
      </c>
      <c r="AG128" t="n">
        <v>112039056.5636169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16307717347.45284</v>
      </c>
      <c r="D129" t="n">
        <v>15841677287.76109</v>
      </c>
      <c r="E129" t="n">
        <v>17447320603.19447</v>
      </c>
      <c r="F129" t="n">
        <v>18755568537.92197</v>
      </c>
      <c r="G129" t="n">
        <v>19401949904.73382</v>
      </c>
      <c r="H129" t="n">
        <v>20048828479.54012</v>
      </c>
      <c r="I129" t="n">
        <v>20572916095.31026</v>
      </c>
      <c r="J129" t="n">
        <v>20898410903.03</v>
      </c>
      <c r="K129" t="n">
        <v>21179756342.14264</v>
      </c>
      <c r="L129" t="n">
        <v>21458407234.70472</v>
      </c>
      <c r="M129" t="n">
        <v>21753272679.31662</v>
      </c>
      <c r="N129" t="n">
        <v>22006777847.36496</v>
      </c>
      <c r="O129" t="n">
        <v>21984764786.46309</v>
      </c>
      <c r="P129" t="n">
        <v>22043631174.04337</v>
      </c>
      <c r="Q129" t="n">
        <v>22102506847.34172</v>
      </c>
      <c r="R129" t="n">
        <v>22057867868.14584</v>
      </c>
      <c r="S129" t="n">
        <v>21998879077.91837</v>
      </c>
      <c r="T129" t="n">
        <v>21990052580.8217</v>
      </c>
      <c r="U129" t="n">
        <v>21984981734.60329</v>
      </c>
      <c r="V129" t="n">
        <v>21988959398.55886</v>
      </c>
      <c r="W129" t="n">
        <v>21968089325.1349</v>
      </c>
      <c r="X129" t="n">
        <v>21963145946.50079</v>
      </c>
      <c r="Y129" t="n">
        <v>22082332358.61626</v>
      </c>
      <c r="Z129" t="n">
        <v>22241232942.72962</v>
      </c>
      <c r="AA129" t="n">
        <v>22352072338.46291</v>
      </c>
      <c r="AB129" t="n">
        <v>22343404542.72949</v>
      </c>
      <c r="AC129" t="n">
        <v>22413371584.17561</v>
      </c>
      <c r="AD129" t="n">
        <v>22475475310.73502</v>
      </c>
      <c r="AE129" t="n">
        <v>22532164619.50769</v>
      </c>
      <c r="AF129" t="n">
        <v>22593482436.65652</v>
      </c>
      <c r="AG129" t="n">
        <v>22600550556.4146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1319570470475.841</v>
      </c>
      <c r="D130" t="n">
        <v>1281859938233.626</v>
      </c>
      <c r="E130" t="n">
        <v>1411783670661.682</v>
      </c>
      <c r="F130" t="n">
        <v>1517643081022.204</v>
      </c>
      <c r="G130" t="n">
        <v>1569946278713.078</v>
      </c>
      <c r="H130" t="n">
        <v>1622289708949.88</v>
      </c>
      <c r="I130" t="n">
        <v>1664697271392.725</v>
      </c>
      <c r="J130" t="n">
        <v>1691035312910.674</v>
      </c>
      <c r="K130" t="n">
        <v>1713800922931.139</v>
      </c>
      <c r="L130" t="n">
        <v>1736348498509.158</v>
      </c>
      <c r="M130" t="n">
        <v>1760208105907.514</v>
      </c>
      <c r="N130" t="n">
        <v>1780720966582.148</v>
      </c>
      <c r="O130" t="n">
        <v>1778939737210.066</v>
      </c>
      <c r="P130" t="n">
        <v>1783703024744.397</v>
      </c>
      <c r="Q130" t="n">
        <v>1788467063650.554</v>
      </c>
      <c r="R130" t="n">
        <v>1784855014365.909</v>
      </c>
      <c r="S130" t="n">
        <v>1780081822384.787</v>
      </c>
      <c r="T130" t="n">
        <v>1779367609311.409</v>
      </c>
      <c r="U130" t="n">
        <v>1778957291988.171</v>
      </c>
      <c r="V130" t="n">
        <v>1779279152355.592</v>
      </c>
      <c r="W130" t="n">
        <v>1777590410024.573</v>
      </c>
      <c r="X130" t="n">
        <v>1777190406987.302</v>
      </c>
      <c r="Y130" t="n">
        <v>1786834605899.917</v>
      </c>
      <c r="Z130" t="n">
        <v>1799692353803.556</v>
      </c>
      <c r="AA130" t="n">
        <v>1808661137751.598</v>
      </c>
      <c r="AB130" t="n">
        <v>1807959766305.782</v>
      </c>
      <c r="AC130" t="n">
        <v>1813621284704.204</v>
      </c>
      <c r="AD130" t="n">
        <v>1818646527779.508</v>
      </c>
      <c r="AE130" t="n">
        <v>1823233652774.03</v>
      </c>
      <c r="AF130" t="n">
        <v>1828195302470.286</v>
      </c>
      <c r="AG130" t="n">
        <v>1828767233042.531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188450522829.8306</v>
      </c>
      <c r="D131" t="n">
        <v>183065005590.5172</v>
      </c>
      <c r="E131" t="n">
        <v>201619676107.8417</v>
      </c>
      <c r="F131" t="n">
        <v>216737672209.7886</v>
      </c>
      <c r="G131" t="n">
        <v>224207197461.413</v>
      </c>
      <c r="H131" t="n">
        <v>231682468404.1426</v>
      </c>
      <c r="I131" t="n">
        <v>237738778008.7452</v>
      </c>
      <c r="J131" t="n">
        <v>241500166889.0082</v>
      </c>
      <c r="K131" t="n">
        <v>244751369615.1118</v>
      </c>
      <c r="L131" t="n">
        <v>247971434402.3228</v>
      </c>
      <c r="M131" t="n">
        <v>251378873102.5184</v>
      </c>
      <c r="N131" t="n">
        <v>254308356146.7065</v>
      </c>
      <c r="O131" t="n">
        <v>254053975184.144</v>
      </c>
      <c r="P131" t="n">
        <v>254734229893.019</v>
      </c>
      <c r="Q131" t="n">
        <v>255414591906.8212</v>
      </c>
      <c r="R131" t="n">
        <v>254898747856.4969</v>
      </c>
      <c r="S131" t="n">
        <v>254217078673.5808</v>
      </c>
      <c r="T131" t="n">
        <v>254115080462.7225</v>
      </c>
      <c r="U131" t="n">
        <v>254056482217.4445</v>
      </c>
      <c r="V131" t="n">
        <v>254102447746.2859</v>
      </c>
      <c r="W131" t="n">
        <v>253861275044.7699</v>
      </c>
      <c r="X131" t="n">
        <v>253804149803.4934</v>
      </c>
      <c r="Y131" t="n">
        <v>255181457319.8564</v>
      </c>
      <c r="Z131" t="n">
        <v>257017698255.1217</v>
      </c>
      <c r="AA131" t="n">
        <v>258298548396.8704</v>
      </c>
      <c r="AB131" t="n">
        <v>258198384124.7688</v>
      </c>
      <c r="AC131" t="n">
        <v>259006916996.6877</v>
      </c>
      <c r="AD131" t="n">
        <v>259724582105.2033</v>
      </c>
      <c r="AE131" t="n">
        <v>260379678686.1322</v>
      </c>
      <c r="AF131" t="n">
        <v>261088261895.8041</v>
      </c>
      <c r="AG131" t="n">
        <v>261169940455.4366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1969865819.89052</v>
      </c>
      <c r="D134" t="n">
        <v>2030770330.712349</v>
      </c>
      <c r="E134" t="n">
        <v>2226865161.280157</v>
      </c>
      <c r="F134" t="n">
        <v>2303433129.985844</v>
      </c>
      <c r="G134" t="n">
        <v>2337318678.636385</v>
      </c>
      <c r="H134" t="n">
        <v>2393804646.621273</v>
      </c>
      <c r="I134" t="n">
        <v>2422095385.058484</v>
      </c>
      <c r="J134" t="n">
        <v>2451064739.289765</v>
      </c>
      <c r="K134" t="n">
        <v>2449878418.346058</v>
      </c>
      <c r="L134" t="n">
        <v>2455764782.011654</v>
      </c>
      <c r="M134" t="n">
        <v>2478330013.860382</v>
      </c>
      <c r="N134" t="n">
        <v>2501930763.143024</v>
      </c>
      <c r="O134" t="n">
        <v>2497542381.008041</v>
      </c>
      <c r="P134" t="n">
        <v>2466919214.952694</v>
      </c>
      <c r="Q134" t="n">
        <v>2419466377.204422</v>
      </c>
      <c r="R134" t="n">
        <v>2412559576.455892</v>
      </c>
      <c r="S134" t="n">
        <v>2401847500.476912</v>
      </c>
      <c r="T134" t="n">
        <v>2391819067.075661</v>
      </c>
      <c r="U134" t="n">
        <v>2406708400.275914</v>
      </c>
      <c r="V134" t="n">
        <v>2414680879.160316</v>
      </c>
      <c r="W134" t="n">
        <v>2426071570.933365</v>
      </c>
      <c r="X134" t="n">
        <v>2462500672.115752</v>
      </c>
      <c r="Y134" t="n">
        <v>2488408715.09823</v>
      </c>
      <c r="Z134" t="n">
        <v>2521193398.127281</v>
      </c>
      <c r="AA134" t="n">
        <v>2563835603.913149</v>
      </c>
      <c r="AB134" t="n">
        <v>2610514316.977816</v>
      </c>
      <c r="AC134" t="n">
        <v>2647199784.126851</v>
      </c>
      <c r="AD134" t="n">
        <v>2675631272.506537</v>
      </c>
      <c r="AE134" t="n">
        <v>2707682045.121259</v>
      </c>
      <c r="AF134" t="n">
        <v>2741587700.906439</v>
      </c>
      <c r="AG134" t="n">
        <v>2781274157.90036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38651781027.41975</v>
      </c>
      <c r="D135" t="n">
        <v>38778460503.79435</v>
      </c>
      <c r="E135" t="n">
        <v>40677662966.00423</v>
      </c>
      <c r="F135" t="n">
        <v>42561552524.47653</v>
      </c>
      <c r="G135" t="n">
        <v>43884596107.91775</v>
      </c>
      <c r="H135" t="n">
        <v>45136676128.22844</v>
      </c>
      <c r="I135" t="n">
        <v>46492085621.84229</v>
      </c>
      <c r="J135" t="n">
        <v>48068770924.72106</v>
      </c>
      <c r="K135" t="n">
        <v>49443832703.17427</v>
      </c>
      <c r="L135" t="n">
        <v>51244893373.24779</v>
      </c>
      <c r="M135" t="n">
        <v>53473453773.51814</v>
      </c>
      <c r="N135" t="n">
        <v>56103009964.77477</v>
      </c>
      <c r="O135" t="n">
        <v>58428341826.30727</v>
      </c>
      <c r="P135" t="n">
        <v>61056832204.6617</v>
      </c>
      <c r="Q135" t="n">
        <v>63819190858.65959</v>
      </c>
      <c r="R135" t="n">
        <v>66509259121.22017</v>
      </c>
      <c r="S135" t="n">
        <v>69031592359.38809</v>
      </c>
      <c r="T135" t="n">
        <v>71479296943.11899</v>
      </c>
      <c r="U135" t="n">
        <v>73712805760.43523</v>
      </c>
      <c r="V135" t="n">
        <v>75716686275.53879</v>
      </c>
      <c r="W135" t="n">
        <v>77245953779.91194</v>
      </c>
      <c r="X135" t="n">
        <v>78685301477.3942</v>
      </c>
      <c r="Y135" t="n">
        <v>80161550227.70433</v>
      </c>
      <c r="Z135" t="n">
        <v>81607249300.03227</v>
      </c>
      <c r="AA135" t="n">
        <v>82922647307.24657</v>
      </c>
      <c r="AB135" t="n">
        <v>84290868306.97041</v>
      </c>
      <c r="AC135" t="n">
        <v>85702929019.02824</v>
      </c>
      <c r="AD135" t="n">
        <v>87326977742.20331</v>
      </c>
      <c r="AE135" t="n">
        <v>88918714933.41502</v>
      </c>
      <c r="AF135" t="n">
        <v>90694000332.2825</v>
      </c>
      <c r="AG135" t="n">
        <v>92476811675.3165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13563269959338.11</v>
      </c>
      <c r="D136" t="n">
        <v>14649163105179.31</v>
      </c>
      <c r="E136" t="n">
        <v>14616838545652.5</v>
      </c>
      <c r="F136" t="n">
        <v>14537700062728.48</v>
      </c>
      <c r="G136" t="n">
        <v>14432007457835.26</v>
      </c>
      <c r="H136" t="n">
        <v>14324907551435.11</v>
      </c>
      <c r="I136" t="n">
        <v>14540101960685.47</v>
      </c>
      <c r="J136" t="n">
        <v>14364200553352.6</v>
      </c>
      <c r="K136" t="n">
        <v>14452105885114.74</v>
      </c>
      <c r="L136" t="n">
        <v>14675075286848.89</v>
      </c>
      <c r="M136" t="n">
        <v>14793180292199.17</v>
      </c>
      <c r="N136" t="n">
        <v>14735426565750.07</v>
      </c>
      <c r="O136" t="n">
        <v>14800354795618.73</v>
      </c>
      <c r="P136" t="n">
        <v>14829726260697.52</v>
      </c>
      <c r="Q136" t="n">
        <v>14949662028944.81</v>
      </c>
      <c r="R136" t="n">
        <v>14919191931228.09</v>
      </c>
      <c r="S136" t="n">
        <v>14898078473380.39</v>
      </c>
      <c r="T136" t="n">
        <v>14874239349030.25</v>
      </c>
      <c r="U136" t="n">
        <v>14872432605695.8</v>
      </c>
      <c r="V136" t="n">
        <v>14867065749259.28</v>
      </c>
      <c r="W136" t="n">
        <v>14871118700643.33</v>
      </c>
      <c r="X136" t="n">
        <v>14889578492376.39</v>
      </c>
      <c r="Y136" t="n">
        <v>14923618497579.93</v>
      </c>
      <c r="Z136" t="n">
        <v>14979833223027.34</v>
      </c>
      <c r="AA136" t="n">
        <v>15007954825503.85</v>
      </c>
      <c r="AB136" t="n">
        <v>14953921362007.26</v>
      </c>
      <c r="AC136" t="n">
        <v>15018515970645.82</v>
      </c>
      <c r="AD136" t="n">
        <v>15059461833287.56</v>
      </c>
      <c r="AE136" t="n">
        <v>15097585951176.58</v>
      </c>
      <c r="AF136" t="n">
        <v>15062589623413.35</v>
      </c>
      <c r="AG136" t="n">
        <v>15136494669242.93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132029752025.8705</v>
      </c>
      <c r="D137" t="n">
        <v>150637624921.7187</v>
      </c>
      <c r="E137" t="n">
        <v>187232115439.8742</v>
      </c>
      <c r="F137" t="n">
        <v>197574486372.3556</v>
      </c>
      <c r="G137" t="n">
        <v>192329646025.9232</v>
      </c>
      <c r="H137" t="n">
        <v>196322337742.5125</v>
      </c>
      <c r="I137" t="n">
        <v>201349901362.3522</v>
      </c>
      <c r="J137" t="n">
        <v>216817758334.1975</v>
      </c>
      <c r="K137" t="n">
        <v>224345614834.735</v>
      </c>
      <c r="L137" t="n">
        <v>236054193398.5799</v>
      </c>
      <c r="M137" t="n">
        <v>246138009287.7271</v>
      </c>
      <c r="N137" t="n">
        <v>254084997055.705</v>
      </c>
      <c r="O137" t="n">
        <v>254332008959.6074</v>
      </c>
      <c r="P137" t="n">
        <v>258535980234.257</v>
      </c>
      <c r="Q137" t="n">
        <v>261262642727.1693</v>
      </c>
      <c r="R137" t="n">
        <v>262635988054.4139</v>
      </c>
      <c r="S137" t="n">
        <v>263267150875.9689</v>
      </c>
      <c r="T137" t="n">
        <v>265119899954.3976</v>
      </c>
      <c r="U137" t="n">
        <v>263700300603.1862</v>
      </c>
      <c r="V137" t="n">
        <v>263575531924.5274</v>
      </c>
      <c r="W137" t="n">
        <v>249966903730.4446</v>
      </c>
      <c r="X137" t="n">
        <v>246298491512.3265</v>
      </c>
      <c r="Y137" t="n">
        <v>245256851644.5881</v>
      </c>
      <c r="Z137" t="n">
        <v>244107720207.5362</v>
      </c>
      <c r="AA137" t="n">
        <v>242552441968.2463</v>
      </c>
      <c r="AB137" t="n">
        <v>242921947762.7434</v>
      </c>
      <c r="AC137" t="n">
        <v>240682365647.402</v>
      </c>
      <c r="AD137" t="n">
        <v>240341122371.275</v>
      </c>
      <c r="AE137" t="n">
        <v>241500994818.6345</v>
      </c>
      <c r="AF137" t="n">
        <v>244825638307.2103</v>
      </c>
      <c r="AG137" t="n">
        <v>246931753656.1994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68371424000</v>
      </c>
      <c r="D140" t="n">
        <v>59623637040</v>
      </c>
      <c r="E140" t="n">
        <v>76312019520</v>
      </c>
      <c r="F140" t="n">
        <v>92350896880</v>
      </c>
      <c r="G140" t="n">
        <v>98658583759.99998</v>
      </c>
      <c r="H140" t="n">
        <v>105024573280</v>
      </c>
      <c r="I140" t="n">
        <v>110891855360</v>
      </c>
      <c r="J140" t="n">
        <v>116392384240</v>
      </c>
      <c r="K140" t="n">
        <v>117753158160</v>
      </c>
      <c r="L140" t="n">
        <v>119345938800</v>
      </c>
      <c r="M140" t="n">
        <v>121123642640</v>
      </c>
      <c r="N140" t="n">
        <v>123196872480</v>
      </c>
      <c r="O140" t="n">
        <v>121006669520</v>
      </c>
      <c r="P140" t="n">
        <v>118793058560</v>
      </c>
      <c r="Q140" t="n">
        <v>113297946960</v>
      </c>
      <c r="R140" t="n">
        <v>116084870000</v>
      </c>
      <c r="S140" t="n">
        <v>118351617120</v>
      </c>
      <c r="T140" t="n">
        <v>119986314800</v>
      </c>
      <c r="U140" t="n">
        <v>121498839440</v>
      </c>
      <c r="V140" t="n">
        <v>122727525360</v>
      </c>
      <c r="W140" t="n">
        <v>124678699200</v>
      </c>
      <c r="X140" t="n">
        <v>126747932960</v>
      </c>
      <c r="Y140" t="n">
        <v>128420468000</v>
      </c>
      <c r="Z140" t="n">
        <v>130260052560</v>
      </c>
      <c r="AA140" t="n">
        <v>132150716720</v>
      </c>
      <c r="AB140" t="n">
        <v>133970922800</v>
      </c>
      <c r="AC140" t="n">
        <v>135713899200</v>
      </c>
      <c r="AD140" t="n">
        <v>137388624560</v>
      </c>
      <c r="AE140" t="n">
        <v>139192679120</v>
      </c>
      <c r="AF140" t="n">
        <v>141087974720</v>
      </c>
      <c r="AG140" t="n">
        <v>143097451200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8248505359.209018</v>
      </c>
      <c r="D147" t="n">
        <v>16031383831.4094</v>
      </c>
      <c r="E147" t="n">
        <v>13432598942.14311</v>
      </c>
      <c r="F147" t="n">
        <v>9110886676.757196</v>
      </c>
      <c r="G147" t="n">
        <v>6645837690.906487</v>
      </c>
      <c r="H147" t="n">
        <v>5728435626.572254</v>
      </c>
      <c r="I147" t="n">
        <v>5230678485.144189</v>
      </c>
      <c r="J147" t="n">
        <v>5419567358.615037</v>
      </c>
      <c r="K147" t="n">
        <v>5484071158.269247</v>
      </c>
      <c r="L147" t="n">
        <v>5642596280.19739</v>
      </c>
      <c r="M147" t="n">
        <v>5581942822.142743</v>
      </c>
      <c r="N147" t="n">
        <v>5594308342.279799</v>
      </c>
      <c r="O147" t="n">
        <v>5607610003.162905</v>
      </c>
      <c r="P147" t="n">
        <v>5773195847.667169</v>
      </c>
      <c r="Q147" t="n">
        <v>5881370348.677954</v>
      </c>
      <c r="R147" t="n">
        <v>5936872388.163958</v>
      </c>
      <c r="S147" t="n">
        <v>6025107620.177008</v>
      </c>
      <c r="T147" t="n">
        <v>6135270759.156801</v>
      </c>
      <c r="U147" t="n">
        <v>6105499367.860184</v>
      </c>
      <c r="V147" t="n">
        <v>6218206482.539686</v>
      </c>
      <c r="W147" t="n">
        <v>5783868909.958262</v>
      </c>
      <c r="X147" t="n">
        <v>5731058936.233495</v>
      </c>
      <c r="Y147" t="n">
        <v>5692894011.80706</v>
      </c>
      <c r="Z147" t="n">
        <v>5657965913.011028</v>
      </c>
      <c r="AA147" t="n">
        <v>5683696561.200413</v>
      </c>
      <c r="AB147" t="n">
        <v>5747983514.69311</v>
      </c>
      <c r="AC147" t="n">
        <v>5723749633.911248</v>
      </c>
      <c r="AD147" t="n">
        <v>5765516320.191117</v>
      </c>
      <c r="AE147" t="n">
        <v>5880243806.424235</v>
      </c>
      <c r="AF147" t="n">
        <v>6005808311.802279</v>
      </c>
      <c r="AG147" t="n">
        <v>6089103682.47743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8397649216.650215</v>
      </c>
      <c r="D148" t="n">
        <v>16321252397.96945</v>
      </c>
      <c r="E148" t="n">
        <v>13675478049.86596</v>
      </c>
      <c r="F148" t="n">
        <v>9275623525.980928</v>
      </c>
      <c r="G148" t="n">
        <v>6766003202.836873</v>
      </c>
      <c r="H148" t="n">
        <v>5832013299.040723</v>
      </c>
      <c r="I148" t="n">
        <v>5325256051.907616</v>
      </c>
      <c r="J148" t="n">
        <v>5517560285.372831</v>
      </c>
      <c r="K148" t="n">
        <v>5583230398.811308</v>
      </c>
      <c r="L148" t="n">
        <v>5744621864.05331</v>
      </c>
      <c r="M148" t="n">
        <v>5682871711.469476</v>
      </c>
      <c r="N148" t="n">
        <v>5695460816.521883</v>
      </c>
      <c r="O148" t="n">
        <v>5709002988.979883</v>
      </c>
      <c r="P148" t="n">
        <v>5877582843.975933</v>
      </c>
      <c r="Q148" t="n">
        <v>5987713282.657236</v>
      </c>
      <c r="R148" t="n">
        <v>6044218872.229503</v>
      </c>
      <c r="S148" t="n">
        <v>6134049513.627837</v>
      </c>
      <c r="T148" t="n">
        <v>6246204547.475824</v>
      </c>
      <c r="U148" t="n">
        <v>6215894850.153326</v>
      </c>
      <c r="V148" t="n">
        <v>6330639858.137414</v>
      </c>
      <c r="W148" t="n">
        <v>5888448889.312015</v>
      </c>
      <c r="X148" t="n">
        <v>5834684041.601028</v>
      </c>
      <c r="Y148" t="n">
        <v>5795829044.997876</v>
      </c>
      <c r="Z148" t="n">
        <v>5760269400.102196</v>
      </c>
      <c r="AA148" t="n">
        <v>5786465292.351966</v>
      </c>
      <c r="AB148" t="n">
        <v>5851914638.764288</v>
      </c>
      <c r="AC148" t="n">
        <v>5827242577.451146</v>
      </c>
      <c r="AD148" t="n">
        <v>5869764460.513104</v>
      </c>
      <c r="AE148" t="n">
        <v>5986566371.033554</v>
      </c>
      <c r="AF148" t="n">
        <v>6114401248.300108</v>
      </c>
      <c r="AG148" t="n">
        <v>6199202709.151418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13635756984280.46</v>
      </c>
      <c r="D152" t="n">
        <v>14068530130929.85</v>
      </c>
      <c r="E152" t="n">
        <v>13825720468360.88</v>
      </c>
      <c r="F152" t="n">
        <v>13879932053092.88</v>
      </c>
      <c r="G152" t="n">
        <v>13996440828196.82</v>
      </c>
      <c r="H152" t="n">
        <v>14099887837863.32</v>
      </c>
      <c r="I152" t="n">
        <v>14170502991060.55</v>
      </c>
      <c r="J152" t="n">
        <v>14239176332149.32</v>
      </c>
      <c r="K152" t="n">
        <v>14328482907065.95</v>
      </c>
      <c r="L152" t="n">
        <v>14439049581284.48</v>
      </c>
      <c r="M152" t="n">
        <v>14578964908646.74</v>
      </c>
      <c r="N152" t="n">
        <v>14740052326625.17</v>
      </c>
      <c r="O152" t="n">
        <v>14905189472458.19</v>
      </c>
      <c r="P152" t="n">
        <v>15074244843382.9</v>
      </c>
      <c r="Q152" t="n">
        <v>15283296233738.6</v>
      </c>
      <c r="R152" t="n">
        <v>15464536377235.47</v>
      </c>
      <c r="S152" t="n">
        <v>15638591623164.02</v>
      </c>
      <c r="T152" t="n">
        <v>15823591809382.59</v>
      </c>
      <c r="U152" t="n">
        <v>16034062969528.46</v>
      </c>
      <c r="V152" t="n">
        <v>16169247356214.24</v>
      </c>
      <c r="W152" t="n">
        <v>16366459027009.9</v>
      </c>
      <c r="X152" t="n">
        <v>16572805312551.11</v>
      </c>
      <c r="Y152" t="n">
        <v>16792942039162.08</v>
      </c>
      <c r="Z152" t="n">
        <v>17034588976267.27</v>
      </c>
      <c r="AA152" t="n">
        <v>17298094173677.41</v>
      </c>
      <c r="AB152" t="n">
        <v>17572959554272.86</v>
      </c>
      <c r="AC152" t="n">
        <v>17862428091522.86</v>
      </c>
      <c r="AD152" t="n">
        <v>18166462203952.91</v>
      </c>
      <c r="AE152" t="n">
        <v>18478959615841.5</v>
      </c>
      <c r="AF152" t="n">
        <v>18803851398017.09</v>
      </c>
      <c r="AG152" t="n">
        <v>19138875421096.85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34010766816.10793</v>
      </c>
      <c r="D153" t="n">
        <v>28529657381.49982</v>
      </c>
      <c r="E153" t="n">
        <v>50868535771.21684</v>
      </c>
      <c r="F153" t="n">
        <v>51502361260.71033</v>
      </c>
      <c r="G153" t="n">
        <v>52162050439.90157</v>
      </c>
      <c r="H153" t="n">
        <v>52887851227.37338</v>
      </c>
      <c r="I153" t="n">
        <v>53555357056.75957</v>
      </c>
      <c r="J153" t="n">
        <v>54195273959.5629</v>
      </c>
      <c r="K153" t="n">
        <v>54816333757.79062</v>
      </c>
      <c r="L153" t="n">
        <v>55453188763.25441</v>
      </c>
      <c r="M153" t="n">
        <v>56114562304.48767</v>
      </c>
      <c r="N153" t="n">
        <v>56829513740.74149</v>
      </c>
      <c r="O153" t="n">
        <v>57900897524.93832</v>
      </c>
      <c r="P153" t="n">
        <v>58610235836.6311</v>
      </c>
      <c r="Q153" t="n">
        <v>59476819138.9828</v>
      </c>
      <c r="R153" t="n">
        <v>60360699931.76598</v>
      </c>
      <c r="S153" t="n">
        <v>61219321133.18227</v>
      </c>
      <c r="T153" t="n">
        <v>62189799262.44118</v>
      </c>
      <c r="U153" t="n">
        <v>63166417111.64272</v>
      </c>
      <c r="V153" t="n">
        <v>64142415468.09196</v>
      </c>
      <c r="W153" t="n">
        <v>65080914606.44798</v>
      </c>
      <c r="X153" t="n">
        <v>65974811328.3231</v>
      </c>
      <c r="Y153" t="n">
        <v>66896012976.24765</v>
      </c>
      <c r="Z153" t="n">
        <v>67821115252.059</v>
      </c>
      <c r="AA153" t="n">
        <v>68766620975.53714</v>
      </c>
      <c r="AB153" t="n">
        <v>69734855235.16115</v>
      </c>
      <c r="AC153" t="n">
        <v>70711011782.56171</v>
      </c>
      <c r="AD153" t="n">
        <v>71700460085.76747</v>
      </c>
      <c r="AE153" t="n">
        <v>72721401128.49561</v>
      </c>
      <c r="AF153" t="n">
        <v>73763791377.864</v>
      </c>
      <c r="AG153" t="n">
        <v>74830748469.63461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6831823818.687504</v>
      </c>
      <c r="D157" t="n">
        <v>8364640908.458916</v>
      </c>
      <c r="E157" t="n">
        <v>9441811986.501513</v>
      </c>
      <c r="F157" t="n">
        <v>7066307390.122276</v>
      </c>
      <c r="G157" t="n">
        <v>5820845633.186482</v>
      </c>
      <c r="H157" t="n">
        <v>5353767339.399865</v>
      </c>
      <c r="I157" t="n">
        <v>5056863103.467062</v>
      </c>
      <c r="J157" t="n">
        <v>5049340738.869168</v>
      </c>
      <c r="K157" t="n">
        <v>4976086590.440753</v>
      </c>
      <c r="L157" t="n">
        <v>4994264302.085478</v>
      </c>
      <c r="M157" t="n">
        <v>5022103261.047203</v>
      </c>
      <c r="N157" t="n">
        <v>4942300298.086411</v>
      </c>
      <c r="O157" t="n">
        <v>4906420926.613649</v>
      </c>
      <c r="P157" t="n">
        <v>4927110776.694985</v>
      </c>
      <c r="Q157" t="n">
        <v>4937608114.643687</v>
      </c>
      <c r="R157" t="n">
        <v>4918873817.126047</v>
      </c>
      <c r="S157" t="n">
        <v>4925312380.673573</v>
      </c>
      <c r="T157" t="n">
        <v>4926820213.84694</v>
      </c>
      <c r="U157" t="n">
        <v>4902251424.238343</v>
      </c>
      <c r="V157" t="n">
        <v>4921231834.614589</v>
      </c>
      <c r="W157" t="n">
        <v>4789239290.67495</v>
      </c>
      <c r="X157" t="n">
        <v>4751868532.829432</v>
      </c>
      <c r="Y157" t="n">
        <v>4735343019.731325</v>
      </c>
      <c r="Z157" t="n">
        <v>4716961645.876817</v>
      </c>
      <c r="AA157" t="n">
        <v>4718052637.847231</v>
      </c>
      <c r="AB157" t="n">
        <v>4746367716.854623</v>
      </c>
      <c r="AC157" t="n">
        <v>4734923037.189899</v>
      </c>
      <c r="AD157" t="n">
        <v>4747554643.540578</v>
      </c>
      <c r="AE157" t="n">
        <v>4787054576.708423</v>
      </c>
      <c r="AF157" t="n">
        <v>4832559904.06919</v>
      </c>
      <c r="AG157" t="n">
        <v>4872516304.306279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3044666158.202894</v>
      </c>
      <c r="D159" t="n">
        <v>2403976941.27939</v>
      </c>
      <c r="E159" t="n">
        <v>3092654646.799877</v>
      </c>
      <c r="F159" t="n">
        <v>2976857319.534352</v>
      </c>
      <c r="G159" t="n">
        <v>2867529501.876721</v>
      </c>
      <c r="H159" t="n">
        <v>2843474273.434809</v>
      </c>
      <c r="I159" t="n">
        <v>2800716343.261674</v>
      </c>
      <c r="J159" t="n">
        <v>2759767653.593382</v>
      </c>
      <c r="K159" t="n">
        <v>2675185062.583736</v>
      </c>
      <c r="L159" t="n">
        <v>2617317258.504164</v>
      </c>
      <c r="M159" t="n">
        <v>2576410913.078026</v>
      </c>
      <c r="N159" t="n">
        <v>2578717940.668949</v>
      </c>
      <c r="O159" t="n">
        <v>2606158112.053677</v>
      </c>
      <c r="P159" t="n">
        <v>2590357444.551225</v>
      </c>
      <c r="Q159" t="n">
        <v>2543780783.351664</v>
      </c>
      <c r="R159" t="n">
        <v>2542512465.326359</v>
      </c>
      <c r="S159" t="n">
        <v>2548862785.369761</v>
      </c>
      <c r="T159" t="n">
        <v>2525316909.45478</v>
      </c>
      <c r="U159" t="n">
        <v>2520353617.893703</v>
      </c>
      <c r="V159" t="n">
        <v>2521253021.194265</v>
      </c>
      <c r="W159" t="n">
        <v>2511568874.166128</v>
      </c>
      <c r="X159" t="n">
        <v>2541071112.987524</v>
      </c>
      <c r="Y159" t="n">
        <v>2570887503.495708</v>
      </c>
      <c r="Z159" t="n">
        <v>2613057969.7071</v>
      </c>
      <c r="AA159" t="n">
        <v>2683308174.094975</v>
      </c>
      <c r="AB159" t="n">
        <v>2763684471.812389</v>
      </c>
      <c r="AC159" t="n">
        <v>2814211378.634949</v>
      </c>
      <c r="AD159" t="n">
        <v>2844461184.352617</v>
      </c>
      <c r="AE159" t="n">
        <v>2875518927.238471</v>
      </c>
      <c r="AF159" t="n">
        <v>2909841650.70774</v>
      </c>
      <c r="AG159" t="n">
        <v>2950107439.991007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2721896186.916917</v>
      </c>
      <c r="D160" t="n">
        <v>2086811414.13183</v>
      </c>
      <c r="E160" t="n">
        <v>2330769041.328678</v>
      </c>
      <c r="F160" t="n">
        <v>2311272658.591815</v>
      </c>
      <c r="G160" t="n">
        <v>2272257542.356889</v>
      </c>
      <c r="H160" t="n">
        <v>2228347609.419554</v>
      </c>
      <c r="I160" t="n">
        <v>2191225788.914461</v>
      </c>
      <c r="J160" t="n">
        <v>2170328758.475842</v>
      </c>
      <c r="K160" t="n">
        <v>2123678063.446576</v>
      </c>
      <c r="L160" t="n">
        <v>2090612906.09896</v>
      </c>
      <c r="M160" t="n">
        <v>2057839239.928638</v>
      </c>
      <c r="N160" t="n">
        <v>2025778935.553226</v>
      </c>
      <c r="O160" t="n">
        <v>1990286858.05217</v>
      </c>
      <c r="P160" t="n">
        <v>1963059905.785873</v>
      </c>
      <c r="Q160" t="n">
        <v>1943050386.823167</v>
      </c>
      <c r="R160" t="n">
        <v>1922239965.584192</v>
      </c>
      <c r="S160" t="n">
        <v>1902645798.267085</v>
      </c>
      <c r="T160" t="n">
        <v>1881208624.432843</v>
      </c>
      <c r="U160" t="n">
        <v>1859636414.749695</v>
      </c>
      <c r="V160" t="n">
        <v>1841086214.23689</v>
      </c>
      <c r="W160" t="n">
        <v>1812684915.72597</v>
      </c>
      <c r="X160" t="n">
        <v>1784513643.799047</v>
      </c>
      <c r="Y160" t="n">
        <v>1765480108.07533</v>
      </c>
      <c r="Z160" t="n">
        <v>1744798203.713245</v>
      </c>
      <c r="AA160" t="n">
        <v>1728053758.448912</v>
      </c>
      <c r="AB160" t="n">
        <v>1720377203.25904</v>
      </c>
      <c r="AC160" t="n">
        <v>1698666232.60012</v>
      </c>
      <c r="AD160" t="n">
        <v>1682200240.569048</v>
      </c>
      <c r="AE160" t="n">
        <v>1672408744.600795</v>
      </c>
      <c r="AF160" t="n">
        <v>1665765912.116341</v>
      </c>
      <c r="AG160" t="n">
        <v>1656785562.523239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3343933674896.782</v>
      </c>
      <c r="D161" t="n">
        <v>3611684461142.298</v>
      </c>
      <c r="E161" t="n">
        <v>3557231034859.216</v>
      </c>
      <c r="F161" t="n">
        <v>3594756201739.591</v>
      </c>
      <c r="G161" t="n">
        <v>3564406747697.421</v>
      </c>
      <c r="H161" t="n">
        <v>3625429249240.349</v>
      </c>
      <c r="I161" t="n">
        <v>3651197521604.422</v>
      </c>
      <c r="J161" t="n">
        <v>3669129185566.227</v>
      </c>
      <c r="K161" t="n">
        <v>3691521369153.906</v>
      </c>
      <c r="L161" t="n">
        <v>3719023393460.361</v>
      </c>
      <c r="M161" t="n">
        <v>3705018108621.888</v>
      </c>
      <c r="N161" t="n">
        <v>3718898161027.136</v>
      </c>
      <c r="O161" t="n">
        <v>3735598527903.863</v>
      </c>
      <c r="P161" t="n">
        <v>3727229603656.894</v>
      </c>
      <c r="Q161" t="n">
        <v>3755387344095.093</v>
      </c>
      <c r="R161" t="n">
        <v>3761394222553.948</v>
      </c>
      <c r="S161" t="n">
        <v>3806984831396.782</v>
      </c>
      <c r="T161" t="n">
        <v>3850396519209.449</v>
      </c>
      <c r="U161" t="n">
        <v>3846743456857.574</v>
      </c>
      <c r="V161" t="n">
        <v>3853449930600.346</v>
      </c>
      <c r="W161" t="n">
        <v>3857282765431.805</v>
      </c>
      <c r="X161" t="n">
        <v>3855218720466.331</v>
      </c>
      <c r="Y161" t="n">
        <v>3839721010286.035</v>
      </c>
      <c r="Z161" t="n">
        <v>3789108012006.998</v>
      </c>
      <c r="AA161" t="n">
        <v>3774493021868.567</v>
      </c>
      <c r="AB161" t="n">
        <v>3794957360839.957</v>
      </c>
      <c r="AC161" t="n">
        <v>3757309400227.744</v>
      </c>
      <c r="AD161" t="n">
        <v>3767057398876.252</v>
      </c>
      <c r="AE161" t="n">
        <v>3792595013022.292</v>
      </c>
      <c r="AF161" t="n">
        <v>3783826628489.775</v>
      </c>
      <c r="AG161" t="n">
        <v>3810608946338.238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1599934891163.971</v>
      </c>
      <c r="D162" t="n">
        <v>1747771183064.967</v>
      </c>
      <c r="E162" t="n">
        <v>1891693342294.142</v>
      </c>
      <c r="F162" t="n">
        <v>1904557011233.983</v>
      </c>
      <c r="G162" t="n">
        <v>1949339581485.69</v>
      </c>
      <c r="H162" t="n">
        <v>1985099729052.03</v>
      </c>
      <c r="I162" t="n">
        <v>2005271025064.211</v>
      </c>
      <c r="J162" t="n">
        <v>2017953467205.166</v>
      </c>
      <c r="K162" t="n">
        <v>2035072143630.554</v>
      </c>
      <c r="L162" t="n">
        <v>2054532289036.05</v>
      </c>
      <c r="M162" t="n">
        <v>2080380910918.738</v>
      </c>
      <c r="N162" t="n">
        <v>2103775071012.51</v>
      </c>
      <c r="O162" t="n">
        <v>2118070663694.644</v>
      </c>
      <c r="P162" t="n">
        <v>2135593944064.91</v>
      </c>
      <c r="Q162" t="n">
        <v>2156748391865.749</v>
      </c>
      <c r="R162" t="n">
        <v>2176734815336.154</v>
      </c>
      <c r="S162" t="n">
        <v>2186355367378.958</v>
      </c>
      <c r="T162" t="n">
        <v>2200481669662.683</v>
      </c>
      <c r="U162" t="n">
        <v>2212616353691.314</v>
      </c>
      <c r="V162" t="n">
        <v>2215542626339.548</v>
      </c>
      <c r="W162" t="n">
        <v>2210694831470.435</v>
      </c>
      <c r="X162" t="n">
        <v>2212488618000.532</v>
      </c>
      <c r="Y162" t="n">
        <v>2225204113302.957</v>
      </c>
      <c r="Z162" t="n">
        <v>2233997976778.883</v>
      </c>
      <c r="AA162" t="n">
        <v>2234469897643.692</v>
      </c>
      <c r="AB162" t="n">
        <v>2240393905188.883</v>
      </c>
      <c r="AC162" t="n">
        <v>2244172306649.013</v>
      </c>
      <c r="AD162" t="n">
        <v>2249300218958.74</v>
      </c>
      <c r="AE162" t="n">
        <v>2254608009024.428</v>
      </c>
      <c r="AF162" t="n">
        <v>2271754616648.396</v>
      </c>
      <c r="AG162" t="n">
        <v>2285447433448.56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4710747703.272874</v>
      </c>
      <c r="D163" t="n">
        <v>4425754021.96987</v>
      </c>
      <c r="E163" t="n">
        <v>7844322221.422439</v>
      </c>
      <c r="F163" t="n">
        <v>6950173979.627569</v>
      </c>
      <c r="G163" t="n">
        <v>6448595679.986903</v>
      </c>
      <c r="H163" t="n">
        <v>6204370306.411524</v>
      </c>
      <c r="I163" t="n">
        <v>6016343759.264437</v>
      </c>
      <c r="J163" t="n">
        <v>5940469731.315645</v>
      </c>
      <c r="K163" t="n">
        <v>5796022787.903603</v>
      </c>
      <c r="L163" t="n">
        <v>5709660909.911524</v>
      </c>
      <c r="M163" t="n">
        <v>5603118080.95658</v>
      </c>
      <c r="N163" t="n">
        <v>5520073248.414285</v>
      </c>
      <c r="O163" t="n">
        <v>5443315449.118507</v>
      </c>
      <c r="P163" t="n">
        <v>5410703641.326135</v>
      </c>
      <c r="Q163" t="n">
        <v>5388831268.121082</v>
      </c>
      <c r="R163" t="n">
        <v>5357485124.111767</v>
      </c>
      <c r="S163" t="n">
        <v>5324728816.47872</v>
      </c>
      <c r="T163" t="n">
        <v>5297427377.831159</v>
      </c>
      <c r="U163" t="n">
        <v>5259830325.535495</v>
      </c>
      <c r="V163" t="n">
        <v>5249391502.223865</v>
      </c>
      <c r="W163" t="n">
        <v>5171904752.838965</v>
      </c>
      <c r="X163" t="n">
        <v>5138944597.216394</v>
      </c>
      <c r="Y163" t="n">
        <v>5140429591.114761</v>
      </c>
      <c r="Z163" t="n">
        <v>5131428025.146989</v>
      </c>
      <c r="AA163" t="n">
        <v>5132798193.279105</v>
      </c>
      <c r="AB163" t="n">
        <v>5156324573.589028</v>
      </c>
      <c r="AC163" t="n">
        <v>5130657789.389105</v>
      </c>
      <c r="AD163" t="n">
        <v>5114886663.921132</v>
      </c>
      <c r="AE163" t="n">
        <v>5123510207.984282</v>
      </c>
      <c r="AF163" t="n">
        <v>5139166507.686003</v>
      </c>
      <c r="AG163" t="n">
        <v>5151033557.101449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31539203520</v>
      </c>
      <c r="D165" t="n">
        <v>23190773760</v>
      </c>
      <c r="E165" t="n">
        <v>25063998960</v>
      </c>
      <c r="F165" t="n">
        <v>24927580480</v>
      </c>
      <c r="G165" t="n">
        <v>24240120960</v>
      </c>
      <c r="H165" t="n">
        <v>23652630320</v>
      </c>
      <c r="I165" t="n">
        <v>23194218080</v>
      </c>
      <c r="J165" t="n">
        <v>22863095200</v>
      </c>
      <c r="K165" t="n">
        <v>22348888320</v>
      </c>
      <c r="L165" t="n">
        <v>22008051120</v>
      </c>
      <c r="M165" t="n">
        <v>21646464400</v>
      </c>
      <c r="N165" t="n">
        <v>21493944560</v>
      </c>
      <c r="O165" t="n">
        <v>21326226240</v>
      </c>
      <c r="P165" t="n">
        <v>21154679040</v>
      </c>
      <c r="Q165" t="n">
        <v>21025617360</v>
      </c>
      <c r="R165" t="n">
        <v>20951179920</v>
      </c>
      <c r="S165" t="n">
        <v>20794262720</v>
      </c>
      <c r="T165" t="n">
        <v>20542910960</v>
      </c>
      <c r="U165" t="n">
        <v>20342354560</v>
      </c>
      <c r="V165" t="n">
        <v>20142818080</v>
      </c>
      <c r="W165" t="n">
        <v>19908704640</v>
      </c>
      <c r="X165" t="n">
        <v>19678002080</v>
      </c>
      <c r="Y165" t="n">
        <v>19465591200</v>
      </c>
      <c r="Z165" t="n">
        <v>19261339680</v>
      </c>
      <c r="AA165" t="n">
        <v>19202134160</v>
      </c>
      <c r="AB165" t="n">
        <v>19204759200</v>
      </c>
      <c r="AC165" t="n">
        <v>19011877280</v>
      </c>
      <c r="AD165" t="n">
        <v>18820868000</v>
      </c>
      <c r="AE165" t="n">
        <v>18678998800</v>
      </c>
      <c r="AF165" t="n">
        <v>18607938800</v>
      </c>
      <c r="AG165" t="n">
        <v>18579665280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196264694.0621797</v>
      </c>
      <c r="D166" t="n">
        <v>120001081.082618</v>
      </c>
      <c r="E166" t="n">
        <v>127205216.7911411</v>
      </c>
      <c r="F166" t="n">
        <v>124846013.6279485</v>
      </c>
      <c r="G166" t="n">
        <v>122465853.7411211</v>
      </c>
      <c r="H166" t="n">
        <v>122222493.7879114</v>
      </c>
      <c r="I166" t="n">
        <v>120505352.2450814</v>
      </c>
      <c r="J166" t="n">
        <v>117535784.506024</v>
      </c>
      <c r="K166" t="n">
        <v>112341136.6350369</v>
      </c>
      <c r="L166" t="n">
        <v>108469119.984454</v>
      </c>
      <c r="M166" t="n">
        <v>104827103.3757635</v>
      </c>
      <c r="N166" t="n">
        <v>103383185.1173228</v>
      </c>
      <c r="O166" t="n">
        <v>102221134.7917707</v>
      </c>
      <c r="P166" t="n">
        <v>100730587.8232423</v>
      </c>
      <c r="Q166" t="n">
        <v>99168526.03531015</v>
      </c>
      <c r="R166" t="n">
        <v>97189949.36513542</v>
      </c>
      <c r="S166" t="n">
        <v>94899117.51280151</v>
      </c>
      <c r="T166" t="n">
        <v>92837499.82522371</v>
      </c>
      <c r="U166" t="n">
        <v>91268627.10211018</v>
      </c>
      <c r="V166" t="n">
        <v>89888626.85075569</v>
      </c>
      <c r="W166" t="n">
        <v>87374081.9736198</v>
      </c>
      <c r="X166" t="n">
        <v>85633626.075746</v>
      </c>
      <c r="Y166" t="n">
        <v>85174935.78718834</v>
      </c>
      <c r="Z166" t="n">
        <v>84693978.97976866</v>
      </c>
      <c r="AA166" t="n">
        <v>83594536.86607566</v>
      </c>
      <c r="AB166" t="n">
        <v>82731381.8113655</v>
      </c>
      <c r="AC166" t="n">
        <v>81027076.2617618</v>
      </c>
      <c r="AD166" t="n">
        <v>79289763.87243322</v>
      </c>
      <c r="AE166" t="n">
        <v>78017428.78875272</v>
      </c>
      <c r="AF166" t="n">
        <v>76897291.91047031</v>
      </c>
      <c r="AG166" t="n">
        <v>76374945.57387181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1592398866.852506</v>
      </c>
      <c r="D167" t="n">
        <v>1062115511.608674</v>
      </c>
      <c r="E167" t="n">
        <v>1123317293.048938</v>
      </c>
      <c r="F167" t="n">
        <v>1111512210.21879</v>
      </c>
      <c r="G167" t="n">
        <v>1087550044.303719</v>
      </c>
      <c r="H167" t="n">
        <v>1076026561.677392</v>
      </c>
      <c r="I167" t="n">
        <v>1067266783.908556</v>
      </c>
      <c r="J167" t="n">
        <v>1046713991.889737</v>
      </c>
      <c r="K167" t="n">
        <v>1009003701.738159</v>
      </c>
      <c r="L167" t="n">
        <v>979805783.4620593</v>
      </c>
      <c r="M167" t="n">
        <v>951207271.3340913</v>
      </c>
      <c r="N167" t="n">
        <v>940590943.6500701</v>
      </c>
      <c r="O167" t="n">
        <v>934437979.1965988</v>
      </c>
      <c r="P167" t="n">
        <v>926780465.0827169</v>
      </c>
      <c r="Q167" t="n">
        <v>918445099.0496391</v>
      </c>
      <c r="R167" t="n">
        <v>906571627.5985636</v>
      </c>
      <c r="S167" t="n">
        <v>893115160.716013</v>
      </c>
      <c r="T167" t="n">
        <v>879773345.3450177</v>
      </c>
      <c r="U167" t="n">
        <v>868024582.5556337</v>
      </c>
      <c r="V167" t="n">
        <v>859325147.6876172</v>
      </c>
      <c r="W167" t="n">
        <v>845237091.7764983</v>
      </c>
      <c r="X167" t="n">
        <v>832892945.6990373</v>
      </c>
      <c r="Y167" t="n">
        <v>827075890.0601232</v>
      </c>
      <c r="Z167" t="n">
        <v>821013439.9578799</v>
      </c>
      <c r="AA167" t="n">
        <v>815606716.0445323</v>
      </c>
      <c r="AB167" t="n">
        <v>810656586.7473788</v>
      </c>
      <c r="AC167" t="n">
        <v>796902428.2207897</v>
      </c>
      <c r="AD167" t="n">
        <v>783856293.0638057</v>
      </c>
      <c r="AE167" t="n">
        <v>772437404.7988968</v>
      </c>
      <c r="AF167" t="n">
        <v>763243158.1441674</v>
      </c>
      <c r="AG167" t="n">
        <v>755760638.4426594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14880541431.7184</v>
      </c>
      <c r="D168" t="n">
        <v>12305816211.46866</v>
      </c>
      <c r="E168" t="n">
        <v>20942425250.05374</v>
      </c>
      <c r="F168" t="n">
        <v>19946515970.48727</v>
      </c>
      <c r="G168" t="n">
        <v>19419020409.94707</v>
      </c>
      <c r="H168" t="n">
        <v>19230332385.05213</v>
      </c>
      <c r="I168" t="n">
        <v>19143640724.85595</v>
      </c>
      <c r="J168" t="n">
        <v>19070792060.76889</v>
      </c>
      <c r="K168" t="n">
        <v>18694675962.43927</v>
      </c>
      <c r="L168" t="n">
        <v>18481293300.6721</v>
      </c>
      <c r="M168" t="n">
        <v>18244751825.21789</v>
      </c>
      <c r="N168" t="n">
        <v>18189612478.87781</v>
      </c>
      <c r="O168" t="n">
        <v>18100153866.45517</v>
      </c>
      <c r="P168" t="n">
        <v>18052240712.31363</v>
      </c>
      <c r="Q168" t="n">
        <v>18079537601.87505</v>
      </c>
      <c r="R168" t="n">
        <v>18035824285.93437</v>
      </c>
      <c r="S168" t="n">
        <v>17953303641.52003</v>
      </c>
      <c r="T168" t="n">
        <v>17863540334.95341</v>
      </c>
      <c r="U168" t="n">
        <v>17774267009.51021</v>
      </c>
      <c r="V168" t="n">
        <v>17713898452.86121</v>
      </c>
      <c r="W168" t="n">
        <v>17529463793.51676</v>
      </c>
      <c r="X168" t="n">
        <v>17477249922.70777</v>
      </c>
      <c r="Y168" t="n">
        <v>17566340019.91573</v>
      </c>
      <c r="Z168" t="n">
        <v>17674691728.00961</v>
      </c>
      <c r="AA168" t="n">
        <v>17792960406.9925</v>
      </c>
      <c r="AB168" t="n">
        <v>17926292917.40466</v>
      </c>
      <c r="AC168" t="n">
        <v>17894588256.47656</v>
      </c>
      <c r="AD168" t="n">
        <v>17867906931.43577</v>
      </c>
      <c r="AE168" t="n">
        <v>17953935675.99438</v>
      </c>
      <c r="AF168" t="n">
        <v>18072784920.8462</v>
      </c>
      <c r="AG168" t="n">
        <v>18178338795.55039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556910011.6244467</v>
      </c>
      <c r="D169" t="n">
        <v>754400063.5508286</v>
      </c>
      <c r="E169" t="n">
        <v>758727303.8601345</v>
      </c>
      <c r="F169" t="n">
        <v>520465419.876063</v>
      </c>
      <c r="G169" t="n">
        <v>409389891.6318613</v>
      </c>
      <c r="H169" t="n">
        <v>368226436.5712687</v>
      </c>
      <c r="I169" t="n">
        <v>342490601.3517746</v>
      </c>
      <c r="J169" t="n">
        <v>340837254.3375381</v>
      </c>
      <c r="K169" t="n">
        <v>333654655.8169662</v>
      </c>
      <c r="L169" t="n">
        <v>334541817.6294834</v>
      </c>
      <c r="M169" t="n">
        <v>334022238.5959288</v>
      </c>
      <c r="N169" t="n">
        <v>330947028.6592708</v>
      </c>
      <c r="O169" t="n">
        <v>330037765.35055</v>
      </c>
      <c r="P169" t="n">
        <v>334483268.0518216</v>
      </c>
      <c r="Q169" t="n">
        <v>337288994.8330167</v>
      </c>
      <c r="R169" t="n">
        <v>337817492.0141622</v>
      </c>
      <c r="S169" t="n">
        <v>339807402.163567</v>
      </c>
      <c r="T169" t="n">
        <v>342638720.1508924</v>
      </c>
      <c r="U169" t="n">
        <v>341978777.2291685</v>
      </c>
      <c r="V169" t="n">
        <v>345306409.5172029</v>
      </c>
      <c r="W169" t="n">
        <v>333743061.80178</v>
      </c>
      <c r="X169" t="n">
        <v>332758188.1113108</v>
      </c>
      <c r="Y169" t="n">
        <v>333980749.8223538</v>
      </c>
      <c r="Z169" t="n">
        <v>335963292.8063576</v>
      </c>
      <c r="AA169" t="n">
        <v>338252542.5183774</v>
      </c>
      <c r="AB169" t="n">
        <v>342590251.9574638</v>
      </c>
      <c r="AC169" t="n">
        <v>343687959.6022348</v>
      </c>
      <c r="AD169" t="n">
        <v>346826759.8086712</v>
      </c>
      <c r="AE169" t="n">
        <v>352179974.8364738</v>
      </c>
      <c r="AF169" t="n">
        <v>357654941.9661689</v>
      </c>
      <c r="AG169" t="n">
        <v>362808468.0370457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1835923640.769907</v>
      </c>
      <c r="D170" t="n">
        <v>1688582294.554778</v>
      </c>
      <c r="E170" t="n">
        <v>2212537284.723144</v>
      </c>
      <c r="F170" t="n">
        <v>1852420771.307247</v>
      </c>
      <c r="G170" t="n">
        <v>1614973533.794296</v>
      </c>
      <c r="H170" t="n">
        <v>1510433699.092975</v>
      </c>
      <c r="I170" t="n">
        <v>1440519599.477279</v>
      </c>
      <c r="J170" t="n">
        <v>1425109281.627229</v>
      </c>
      <c r="K170" t="n">
        <v>1388804383.290339</v>
      </c>
      <c r="L170" t="n">
        <v>1374674981.702217</v>
      </c>
      <c r="M170" t="n">
        <v>1354187851.391442</v>
      </c>
      <c r="N170" t="n">
        <v>1337802832.401521</v>
      </c>
      <c r="O170" t="n">
        <v>1321442076.358429</v>
      </c>
      <c r="P170" t="n">
        <v>1316269048.763725</v>
      </c>
      <c r="Q170" t="n">
        <v>1310360602.884087</v>
      </c>
      <c r="R170" t="n">
        <v>1300647057.618922</v>
      </c>
      <c r="S170" t="n">
        <v>1294658293.018746</v>
      </c>
      <c r="T170" t="n">
        <v>1293462715.397392</v>
      </c>
      <c r="U170" t="n">
        <v>1285697735.758632</v>
      </c>
      <c r="V170" t="n">
        <v>1288929727.606982</v>
      </c>
      <c r="W170" t="n">
        <v>1251935426.9188</v>
      </c>
      <c r="X170" t="n">
        <v>1243162280.00661</v>
      </c>
      <c r="Y170" t="n">
        <v>1244831403.417808</v>
      </c>
      <c r="Z170" t="n">
        <v>1250024510.692647</v>
      </c>
      <c r="AA170" t="n">
        <v>1254679649.870543</v>
      </c>
      <c r="AB170" t="n">
        <v>1262586023.923584</v>
      </c>
      <c r="AC170" t="n">
        <v>1259703753.170915</v>
      </c>
      <c r="AD170" t="n">
        <v>1259974828.852733</v>
      </c>
      <c r="AE170" t="n">
        <v>1268350565.428923</v>
      </c>
      <c r="AF170" t="n">
        <v>1279216182.341817</v>
      </c>
      <c r="AG170" t="n">
        <v>1292129089.975112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9185347667.07688</v>
      </c>
      <c r="D171" t="n">
        <v>8796846178.545208</v>
      </c>
      <c r="E171" t="n">
        <v>12254735482.01585</v>
      </c>
      <c r="F171" t="n">
        <v>9958418679.258402</v>
      </c>
      <c r="G171" t="n">
        <v>8760768129.817636</v>
      </c>
      <c r="H171" t="n">
        <v>8374114535.012605</v>
      </c>
      <c r="I171" t="n">
        <v>8128669088.914116</v>
      </c>
      <c r="J171" t="n">
        <v>8086748893.025495</v>
      </c>
      <c r="K171" t="n">
        <v>7923604792.384167</v>
      </c>
      <c r="L171" t="n">
        <v>7870381819.558018</v>
      </c>
      <c r="M171" t="n">
        <v>7761418378.23881</v>
      </c>
      <c r="N171" t="n">
        <v>7705971185.014162</v>
      </c>
      <c r="O171" t="n">
        <v>7621917974.015593</v>
      </c>
      <c r="P171" t="n">
        <v>7606312096.237096</v>
      </c>
      <c r="Q171" t="n">
        <v>7616475511.733618</v>
      </c>
      <c r="R171" t="n">
        <v>7594518796.947975</v>
      </c>
      <c r="S171" t="n">
        <v>7579302222.623124</v>
      </c>
      <c r="T171" t="n">
        <v>7568318674.517587</v>
      </c>
      <c r="U171" t="n">
        <v>7532910227.730287</v>
      </c>
      <c r="V171" t="n">
        <v>7539629605.340221</v>
      </c>
      <c r="W171" t="n">
        <v>7375553771.7665</v>
      </c>
      <c r="X171" t="n">
        <v>7355406020.362131</v>
      </c>
      <c r="Y171" t="n">
        <v>7389732203.548295</v>
      </c>
      <c r="Z171" t="n">
        <v>7438576810.1991</v>
      </c>
      <c r="AA171" t="n">
        <v>7476232835.592118</v>
      </c>
      <c r="AB171" t="n">
        <v>7518041431.15736</v>
      </c>
      <c r="AC171" t="n">
        <v>7509180884.552375</v>
      </c>
      <c r="AD171" t="n">
        <v>7518062194.008222</v>
      </c>
      <c r="AE171" t="n">
        <v>7567091070.960423</v>
      </c>
      <c r="AF171" t="n">
        <v>7629862359.826333</v>
      </c>
      <c r="AG171" t="n">
        <v>7685223906.291177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843581764.9678502</v>
      </c>
      <c r="D172" t="n">
        <v>770789891.0232036</v>
      </c>
      <c r="E172" t="n">
        <v>2103787374.586315</v>
      </c>
      <c r="F172" t="n">
        <v>1915434375.682341</v>
      </c>
      <c r="G172" t="n">
        <v>1793009228.862933</v>
      </c>
      <c r="H172" t="n">
        <v>1741167204.694189</v>
      </c>
      <c r="I172" t="n">
        <v>1720973230.643047</v>
      </c>
      <c r="J172" t="n">
        <v>1729919647.100161</v>
      </c>
      <c r="K172" t="n">
        <v>1706182250.837799</v>
      </c>
      <c r="L172" t="n">
        <v>1677829891.342774</v>
      </c>
      <c r="M172" t="n">
        <v>1641229926.800646</v>
      </c>
      <c r="N172" t="n">
        <v>1623988351.700802</v>
      </c>
      <c r="O172" t="n">
        <v>1617780116.568974</v>
      </c>
      <c r="P172" t="n">
        <v>1621090299.715934</v>
      </c>
      <c r="Q172" t="n">
        <v>1630690691.335753</v>
      </c>
      <c r="R172" t="n">
        <v>1634258569.681867</v>
      </c>
      <c r="S172" t="n">
        <v>1636810159.755745</v>
      </c>
      <c r="T172" t="n">
        <v>1637848186.814553</v>
      </c>
      <c r="U172" t="n">
        <v>1633326972.098984</v>
      </c>
      <c r="V172" t="n">
        <v>1641391156.134387</v>
      </c>
      <c r="W172" t="n">
        <v>1623695783.864855</v>
      </c>
      <c r="X172" t="n">
        <v>1620981605.783075</v>
      </c>
      <c r="Y172" t="n">
        <v>1625530899.764633</v>
      </c>
      <c r="Z172" t="n">
        <v>1626965206.786992</v>
      </c>
      <c r="AA172" t="n">
        <v>1636004918.869811</v>
      </c>
      <c r="AB172" t="n">
        <v>1645878403.995939</v>
      </c>
      <c r="AC172" t="n">
        <v>1638160228.980138</v>
      </c>
      <c r="AD172" t="n">
        <v>1633622710.174639</v>
      </c>
      <c r="AE172" t="n">
        <v>1633939734.145479</v>
      </c>
      <c r="AF172" t="n">
        <v>1636452828.451469</v>
      </c>
      <c r="AG172" t="n">
        <v>1633932940.774676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858834836.0413743</v>
      </c>
      <c r="D173" t="n">
        <v>784726788.9965482</v>
      </c>
      <c r="E173" t="n">
        <v>2141826625.410295</v>
      </c>
      <c r="F173" t="n">
        <v>1950067955.830991</v>
      </c>
      <c r="G173" t="n">
        <v>1825429200.866919</v>
      </c>
      <c r="H173" t="n">
        <v>1772649804.516746</v>
      </c>
      <c r="I173" t="n">
        <v>1752090696.777028</v>
      </c>
      <c r="J173" t="n">
        <v>1761198876.244843</v>
      </c>
      <c r="K173" t="n">
        <v>1737032276.54622</v>
      </c>
      <c r="L173" t="n">
        <v>1708167268.992124</v>
      </c>
      <c r="M173" t="n">
        <v>1670905528.812312</v>
      </c>
      <c r="N173" t="n">
        <v>1653352203.29142</v>
      </c>
      <c r="O173" t="n">
        <v>1647031715.079168</v>
      </c>
      <c r="P173" t="n">
        <v>1650401750.703865</v>
      </c>
      <c r="Q173" t="n">
        <v>1660175730.067981</v>
      </c>
      <c r="R173" t="n">
        <v>1663808120.360957</v>
      </c>
      <c r="S173" t="n">
        <v>1666405846.549155</v>
      </c>
      <c r="T173" t="n">
        <v>1667462642.506441</v>
      </c>
      <c r="U173" t="n">
        <v>1662859678.264911</v>
      </c>
      <c r="V173" t="n">
        <v>1671069673.385084</v>
      </c>
      <c r="W173" t="n">
        <v>1653054345.443074</v>
      </c>
      <c r="X173" t="n">
        <v>1650291091.441322</v>
      </c>
      <c r="Y173" t="n">
        <v>1654922642.65901</v>
      </c>
      <c r="Z173" t="n">
        <v>1656382883.844317</v>
      </c>
      <c r="AA173" t="n">
        <v>1665586045.845815</v>
      </c>
      <c r="AB173" t="n">
        <v>1675638056.607071</v>
      </c>
      <c r="AC173" t="n">
        <v>1667780326.805992</v>
      </c>
      <c r="AD173" t="n">
        <v>1663160763.67508</v>
      </c>
      <c r="AE173" t="n">
        <v>1663483519.857497</v>
      </c>
      <c r="AF173" t="n">
        <v>1666042054.223545</v>
      </c>
      <c r="AG173" t="n">
        <v>1663476603.653588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50861730342.94549</v>
      </c>
      <c r="D177" t="n">
        <v>39402116835.45293</v>
      </c>
      <c r="E177" t="n">
        <v>80370086495.52347</v>
      </c>
      <c r="F177" t="n">
        <v>82010976613.97061</v>
      </c>
      <c r="G177" t="n">
        <v>84038759052.6935</v>
      </c>
      <c r="H177" t="n">
        <v>86219108722.09914</v>
      </c>
      <c r="I177" t="n">
        <v>88038907357.27281</v>
      </c>
      <c r="J177" t="n">
        <v>89330304510.59485</v>
      </c>
      <c r="K177" t="n">
        <v>90281129225.94025</v>
      </c>
      <c r="L177" t="n">
        <v>91201805028.58626</v>
      </c>
      <c r="M177" t="n">
        <v>92268724211.30557</v>
      </c>
      <c r="N177" t="n">
        <v>93607854715.61963</v>
      </c>
      <c r="O177" t="n">
        <v>94939673744.48677</v>
      </c>
      <c r="P177" t="n">
        <v>96146835654.12381</v>
      </c>
      <c r="Q177" t="n">
        <v>97450651634.93138</v>
      </c>
      <c r="R177" t="n">
        <v>98892299539.33156</v>
      </c>
      <c r="S177" t="n">
        <v>99941639832.2124</v>
      </c>
      <c r="T177" t="n">
        <v>100875681860.8889</v>
      </c>
      <c r="U177" t="n">
        <v>102147727393.2738</v>
      </c>
      <c r="V177" t="n">
        <v>103378162293.8135</v>
      </c>
      <c r="W177" t="n">
        <v>104786007628.4612</v>
      </c>
      <c r="X177" t="n">
        <v>106360267748.2189</v>
      </c>
      <c r="Y177" t="n">
        <v>107973833117.1255</v>
      </c>
      <c r="Z177" t="n">
        <v>109885485023.5224</v>
      </c>
      <c r="AA177" t="n">
        <v>111954238634.7505</v>
      </c>
      <c r="AB177" t="n">
        <v>113968459264.4345</v>
      </c>
      <c r="AC177" t="n">
        <v>115890779461.0348</v>
      </c>
      <c r="AD177" t="n">
        <v>117706508305.0947</v>
      </c>
      <c r="AE177" t="n">
        <v>119705214069.8813</v>
      </c>
      <c r="AF177" t="n">
        <v>121876558598.2129</v>
      </c>
      <c r="AG177" t="n">
        <v>124164949153.804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59" min="1" max="1"/>
    <col width="28.33203125" customWidth="1" style="159" min="2" max="2"/>
    <col width="12" bestFit="1" customWidth="1" style="159" min="3" max="3"/>
  </cols>
  <sheetData>
    <row r="1">
      <c r="A1" s="164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42" t="inlineStr">
        <is>
          <t>National Non-Energy Consumption %s</t>
        </is>
      </c>
      <c r="B3" s="141" t="n"/>
      <c r="C3" s="141" t="n"/>
    </row>
    <row r="4">
      <c r="A4" t="inlineStr">
        <is>
          <t>SIT National Data</t>
        </is>
      </c>
      <c r="B4" t="inlineStr">
        <is>
          <t>COAL</t>
        </is>
      </c>
      <c r="C4" s="139">
        <f>'SIT_Non-Energy Consump.'!AD77</f>
        <v/>
      </c>
    </row>
    <row r="5">
      <c r="B5" t="inlineStr">
        <is>
          <t>NATURAL GAS</t>
        </is>
      </c>
      <c r="C5" s="140">
        <f>'SIT_Non-Energy Consump.'!AD78</f>
        <v/>
      </c>
    </row>
    <row r="6">
      <c r="B6" t="inlineStr">
        <is>
          <t>CRUDE OIL</t>
        </is>
      </c>
      <c r="C6" s="140">
        <f>AVERAGE('SIT_Non-Energy Consump.'!AD83:AD84)</f>
        <v/>
      </c>
    </row>
    <row r="7">
      <c r="B7" s="12" t="inlineStr">
        <is>
          <t>LPG</t>
        </is>
      </c>
      <c r="C7" s="140">
        <f>'SIT_Non-Energy Consump.'!AD80</f>
        <v/>
      </c>
    </row>
    <row r="9" customFormat="1" s="15">
      <c r="A9" s="143" t="inlineStr">
        <is>
          <t>Total Energy Consumption</t>
        </is>
      </c>
      <c r="B9" s="143" t="n"/>
      <c r="C9" s="143" t="n"/>
    </row>
    <row r="10">
      <c r="B10" t="inlineStr">
        <is>
          <t>COAL</t>
        </is>
      </c>
      <c r="C10" s="138">
        <f>SUMIFS(BIFUBC!C:C,BIFUBC!$A:$A,$B10)</f>
        <v/>
      </c>
      <c r="D10" s="138">
        <f>SUMIFS(BIFUBC!D:D,BIFUBC!$A:$A,$B10)</f>
        <v/>
      </c>
      <c r="E10" s="138">
        <f>SUMIFS(BIFUBC!E:E,BIFUBC!$A:$A,$B10)</f>
        <v/>
      </c>
      <c r="F10" s="138">
        <f>SUMIFS(BIFUBC!F:F,BIFUBC!$A:$A,$B10)</f>
        <v/>
      </c>
      <c r="G10" s="138">
        <f>SUMIFS(BIFUBC!G:G,BIFUBC!$A:$A,$B10)</f>
        <v/>
      </c>
      <c r="H10" s="138">
        <f>SUMIFS(BIFUBC!H:H,BIFUBC!$A:$A,$B10)</f>
        <v/>
      </c>
      <c r="I10" s="138">
        <f>SUMIFS(BIFUBC!I:I,BIFUBC!$A:$A,$B10)</f>
        <v/>
      </c>
      <c r="J10" s="138">
        <f>SUMIFS(BIFUBC!J:J,BIFUBC!$A:$A,$B10)</f>
        <v/>
      </c>
      <c r="K10" s="138">
        <f>SUMIFS(BIFUBC!K:K,BIFUBC!$A:$A,$B10)</f>
        <v/>
      </c>
      <c r="L10" s="138">
        <f>SUMIFS(BIFUBC!L:L,BIFUBC!$A:$A,$B10)</f>
        <v/>
      </c>
      <c r="M10" s="138">
        <f>SUMIFS(BIFUBC!M:M,BIFUBC!$A:$A,$B10)</f>
        <v/>
      </c>
      <c r="N10" s="138">
        <f>SUMIFS(BIFUBC!N:N,BIFUBC!$A:$A,$B10)</f>
        <v/>
      </c>
      <c r="O10" s="138">
        <f>SUMIFS(BIFUBC!O:O,BIFUBC!$A:$A,$B10)</f>
        <v/>
      </c>
      <c r="P10" s="138">
        <f>SUMIFS(BIFUBC!P:P,BIFUBC!$A:$A,$B10)</f>
        <v/>
      </c>
      <c r="Q10" s="138">
        <f>SUMIFS(BIFUBC!Q:Q,BIFUBC!$A:$A,$B10)</f>
        <v/>
      </c>
      <c r="R10" s="138">
        <f>SUMIFS(BIFUBC!R:R,BIFUBC!$A:$A,$B10)</f>
        <v/>
      </c>
      <c r="S10" s="138">
        <f>SUMIFS(BIFUBC!S:S,BIFUBC!$A:$A,$B10)</f>
        <v/>
      </c>
      <c r="T10" s="138">
        <f>SUMIFS(BIFUBC!T:T,BIFUBC!$A:$A,$B10)</f>
        <v/>
      </c>
      <c r="U10" s="138">
        <f>SUMIFS(BIFUBC!U:U,BIFUBC!$A:$A,$B10)</f>
        <v/>
      </c>
      <c r="V10" s="138">
        <f>SUMIFS(BIFUBC!V:V,BIFUBC!$A:$A,$B10)</f>
        <v/>
      </c>
      <c r="W10" s="138">
        <f>SUMIFS(BIFUBC!W:W,BIFUBC!$A:$A,$B10)</f>
        <v/>
      </c>
      <c r="X10" s="138">
        <f>SUMIFS(BIFUBC!X:X,BIFUBC!$A:$A,$B10)</f>
        <v/>
      </c>
      <c r="Y10" s="138">
        <f>SUMIFS(BIFUBC!Y:Y,BIFUBC!$A:$A,$B10)</f>
        <v/>
      </c>
      <c r="Z10" s="138">
        <f>SUMIFS(BIFUBC!Z:Z,BIFUBC!$A:$A,$B10)</f>
        <v/>
      </c>
      <c r="AA10" s="138">
        <f>SUMIFS(BIFUBC!AA:AA,BIFUBC!$A:$A,$B10)</f>
        <v/>
      </c>
      <c r="AB10" s="138">
        <f>SUMIFS(BIFUBC!AB:AB,BIFUBC!$A:$A,$B10)</f>
        <v/>
      </c>
      <c r="AC10" s="138">
        <f>SUMIFS(BIFUBC!AC:AC,BIFUBC!$A:$A,$B10)</f>
        <v/>
      </c>
      <c r="AD10" s="138">
        <f>SUMIFS(BIFUBC!AD:AD,BIFUBC!$A:$A,$B10)</f>
        <v/>
      </c>
      <c r="AE10" s="138">
        <f>SUMIFS(BIFUBC!AE:AE,BIFUBC!$A:$A,$B10)</f>
        <v/>
      </c>
      <c r="AF10" s="138">
        <f>SUMIFS(BIFUBC!AF:AF,BIFUBC!$A:$A,$B10)</f>
        <v/>
      </c>
      <c r="AG10" s="138">
        <f>SUMIFS(BIFUBC!AG:AG,BIFUBC!$A:$A,$B10)</f>
        <v/>
      </c>
    </row>
    <row r="11">
      <c r="B11" t="inlineStr">
        <is>
          <t>NATURAL GAS</t>
        </is>
      </c>
      <c r="C11" s="138">
        <f>SUMIFS(BIFUBC!C:C,BIFUBC!$A:$A,$B11)</f>
        <v/>
      </c>
      <c r="D11" s="138">
        <f>SUMIFS(BIFUBC!D:D,BIFUBC!$A:$A,$B11)</f>
        <v/>
      </c>
      <c r="E11" s="138">
        <f>SUMIFS(BIFUBC!E:E,BIFUBC!$A:$A,$B11)</f>
        <v/>
      </c>
      <c r="F11" s="138">
        <f>SUMIFS(BIFUBC!F:F,BIFUBC!$A:$A,$B11)</f>
        <v/>
      </c>
      <c r="G11" s="138">
        <f>SUMIFS(BIFUBC!G:G,BIFUBC!$A:$A,$B11)</f>
        <v/>
      </c>
      <c r="H11" s="138">
        <f>SUMIFS(BIFUBC!H:H,BIFUBC!$A:$A,$B11)</f>
        <v/>
      </c>
      <c r="I11" s="138">
        <f>SUMIFS(BIFUBC!I:I,BIFUBC!$A:$A,$B11)</f>
        <v/>
      </c>
      <c r="J11" s="138">
        <f>SUMIFS(BIFUBC!J:J,BIFUBC!$A:$A,$B11)</f>
        <v/>
      </c>
      <c r="K11" s="138">
        <f>SUMIFS(BIFUBC!K:K,BIFUBC!$A:$A,$B11)</f>
        <v/>
      </c>
      <c r="L11" s="138">
        <f>SUMIFS(BIFUBC!L:L,BIFUBC!$A:$A,$B11)</f>
        <v/>
      </c>
      <c r="M11" s="138">
        <f>SUMIFS(BIFUBC!M:M,BIFUBC!$A:$A,$B11)</f>
        <v/>
      </c>
      <c r="N11" s="138">
        <f>SUMIFS(BIFUBC!N:N,BIFUBC!$A:$A,$B11)</f>
        <v/>
      </c>
      <c r="O11" s="138">
        <f>SUMIFS(BIFUBC!O:O,BIFUBC!$A:$A,$B11)</f>
        <v/>
      </c>
      <c r="P11" s="138">
        <f>SUMIFS(BIFUBC!P:P,BIFUBC!$A:$A,$B11)</f>
        <v/>
      </c>
      <c r="Q11" s="138">
        <f>SUMIFS(BIFUBC!Q:Q,BIFUBC!$A:$A,$B11)</f>
        <v/>
      </c>
      <c r="R11" s="138">
        <f>SUMIFS(BIFUBC!R:R,BIFUBC!$A:$A,$B11)</f>
        <v/>
      </c>
      <c r="S11" s="138">
        <f>SUMIFS(BIFUBC!S:S,BIFUBC!$A:$A,$B11)</f>
        <v/>
      </c>
      <c r="T11" s="138">
        <f>SUMIFS(BIFUBC!T:T,BIFUBC!$A:$A,$B11)</f>
        <v/>
      </c>
      <c r="U11" s="138">
        <f>SUMIFS(BIFUBC!U:U,BIFUBC!$A:$A,$B11)</f>
        <v/>
      </c>
      <c r="V11" s="138">
        <f>SUMIFS(BIFUBC!V:V,BIFUBC!$A:$A,$B11)</f>
        <v/>
      </c>
      <c r="W11" s="138">
        <f>SUMIFS(BIFUBC!W:W,BIFUBC!$A:$A,$B11)</f>
        <v/>
      </c>
      <c r="X11" s="138">
        <f>SUMIFS(BIFUBC!X:X,BIFUBC!$A:$A,$B11)</f>
        <v/>
      </c>
      <c r="Y11" s="138">
        <f>SUMIFS(BIFUBC!Y:Y,BIFUBC!$A:$A,$B11)</f>
        <v/>
      </c>
      <c r="Z11" s="138">
        <f>SUMIFS(BIFUBC!Z:Z,BIFUBC!$A:$A,$B11)</f>
        <v/>
      </c>
      <c r="AA11" s="138">
        <f>SUMIFS(BIFUBC!AA:AA,BIFUBC!$A:$A,$B11)</f>
        <v/>
      </c>
      <c r="AB11" s="138">
        <f>SUMIFS(BIFUBC!AB:AB,BIFUBC!$A:$A,$B11)</f>
        <v/>
      </c>
      <c r="AC11" s="138">
        <f>SUMIFS(BIFUBC!AC:AC,BIFUBC!$A:$A,$B11)</f>
        <v/>
      </c>
      <c r="AD11" s="138">
        <f>SUMIFS(BIFUBC!AD:AD,BIFUBC!$A:$A,$B11)</f>
        <v/>
      </c>
      <c r="AE11" s="138">
        <f>SUMIFS(BIFUBC!AE:AE,BIFUBC!$A:$A,$B11)</f>
        <v/>
      </c>
      <c r="AF11" s="138">
        <f>SUMIFS(BIFUBC!AF:AF,BIFUBC!$A:$A,$B11)</f>
        <v/>
      </c>
      <c r="AG11" s="138">
        <f>SUMIFS(BIFUBC!AG:AG,BIFUBC!$A:$A,$B11)</f>
        <v/>
      </c>
    </row>
    <row r="12">
      <c r="B12" t="inlineStr">
        <is>
          <t>CRUDE OIL</t>
        </is>
      </c>
      <c r="C12" s="138">
        <f>SUMIFS(BIFUBC!C:C,BIFUBC!$A:$A,$B12)</f>
        <v/>
      </c>
      <c r="D12" s="138">
        <f>SUMIFS(BIFUBC!D:D,BIFUBC!$A:$A,$B12)</f>
        <v/>
      </c>
      <c r="E12" s="138">
        <f>SUMIFS(BIFUBC!E:E,BIFUBC!$A:$A,$B12)</f>
        <v/>
      </c>
      <c r="F12" s="138">
        <f>SUMIFS(BIFUBC!F:F,BIFUBC!$A:$A,$B12)</f>
        <v/>
      </c>
      <c r="G12" s="138">
        <f>SUMIFS(BIFUBC!G:G,BIFUBC!$A:$A,$B12)</f>
        <v/>
      </c>
      <c r="H12" s="138">
        <f>SUMIFS(BIFUBC!H:H,BIFUBC!$A:$A,$B12)</f>
        <v/>
      </c>
      <c r="I12" s="138">
        <f>SUMIFS(BIFUBC!I:I,BIFUBC!$A:$A,$B12)</f>
        <v/>
      </c>
      <c r="J12" s="138">
        <f>SUMIFS(BIFUBC!J:J,BIFUBC!$A:$A,$B12)</f>
        <v/>
      </c>
      <c r="K12" s="138">
        <f>SUMIFS(BIFUBC!K:K,BIFUBC!$A:$A,$B12)</f>
        <v/>
      </c>
      <c r="L12" s="138">
        <f>SUMIFS(BIFUBC!L:L,BIFUBC!$A:$A,$B12)</f>
        <v/>
      </c>
      <c r="M12" s="138">
        <f>SUMIFS(BIFUBC!M:M,BIFUBC!$A:$A,$B12)</f>
        <v/>
      </c>
      <c r="N12" s="138">
        <f>SUMIFS(BIFUBC!N:N,BIFUBC!$A:$A,$B12)</f>
        <v/>
      </c>
      <c r="O12" s="138">
        <f>SUMIFS(BIFUBC!O:O,BIFUBC!$A:$A,$B12)</f>
        <v/>
      </c>
      <c r="P12" s="138">
        <f>SUMIFS(BIFUBC!P:P,BIFUBC!$A:$A,$B12)</f>
        <v/>
      </c>
      <c r="Q12" s="138">
        <f>SUMIFS(BIFUBC!Q:Q,BIFUBC!$A:$A,$B12)</f>
        <v/>
      </c>
      <c r="R12" s="138">
        <f>SUMIFS(BIFUBC!R:R,BIFUBC!$A:$A,$B12)</f>
        <v/>
      </c>
      <c r="S12" s="138">
        <f>SUMIFS(BIFUBC!S:S,BIFUBC!$A:$A,$B12)</f>
        <v/>
      </c>
      <c r="T12" s="138">
        <f>SUMIFS(BIFUBC!T:T,BIFUBC!$A:$A,$B12)</f>
        <v/>
      </c>
      <c r="U12" s="138">
        <f>SUMIFS(BIFUBC!U:U,BIFUBC!$A:$A,$B12)</f>
        <v/>
      </c>
      <c r="V12" s="138">
        <f>SUMIFS(BIFUBC!V:V,BIFUBC!$A:$A,$B12)</f>
        <v/>
      </c>
      <c r="W12" s="138">
        <f>SUMIFS(BIFUBC!W:W,BIFUBC!$A:$A,$B12)</f>
        <v/>
      </c>
      <c r="X12" s="138">
        <f>SUMIFS(BIFUBC!X:X,BIFUBC!$A:$A,$B12)</f>
        <v/>
      </c>
      <c r="Y12" s="138">
        <f>SUMIFS(BIFUBC!Y:Y,BIFUBC!$A:$A,$B12)</f>
        <v/>
      </c>
      <c r="Z12" s="138">
        <f>SUMIFS(BIFUBC!Z:Z,BIFUBC!$A:$A,$B12)</f>
        <v/>
      </c>
      <c r="AA12" s="138">
        <f>SUMIFS(BIFUBC!AA:AA,BIFUBC!$A:$A,$B12)</f>
        <v/>
      </c>
      <c r="AB12" s="138">
        <f>SUMIFS(BIFUBC!AB:AB,BIFUBC!$A:$A,$B12)</f>
        <v/>
      </c>
      <c r="AC12" s="138">
        <f>SUMIFS(BIFUBC!AC:AC,BIFUBC!$A:$A,$B12)</f>
        <v/>
      </c>
      <c r="AD12" s="138">
        <f>SUMIFS(BIFUBC!AD:AD,BIFUBC!$A:$A,$B12)</f>
        <v/>
      </c>
      <c r="AE12" s="138">
        <f>SUMIFS(BIFUBC!AE:AE,BIFUBC!$A:$A,$B12)</f>
        <v/>
      </c>
      <c r="AF12" s="138">
        <f>SUMIFS(BIFUBC!AF:AF,BIFUBC!$A:$A,$B12)</f>
        <v/>
      </c>
      <c r="AG12" s="138">
        <f>SUMIFS(BIFUBC!AG:AG,BIFUBC!$A:$A,$B12)</f>
        <v/>
      </c>
    </row>
    <row r="13">
      <c r="B13" t="inlineStr">
        <is>
          <t>LPG PROPANE OR BUTANE</t>
        </is>
      </c>
      <c r="C13" s="138">
        <f>SUMIFS(BIFUBC!C:C,BIFUBC!$A:$A,$B13)</f>
        <v/>
      </c>
      <c r="D13" s="138">
        <f>SUMIFS(BIFUBC!D:D,BIFUBC!$A:$A,$B13)</f>
        <v/>
      </c>
      <c r="E13" s="138">
        <f>SUMIFS(BIFUBC!E:E,BIFUBC!$A:$A,$B13)</f>
        <v/>
      </c>
      <c r="F13" s="138">
        <f>SUMIFS(BIFUBC!F:F,BIFUBC!$A:$A,$B13)</f>
        <v/>
      </c>
      <c r="G13" s="138">
        <f>SUMIFS(BIFUBC!G:G,BIFUBC!$A:$A,$B13)</f>
        <v/>
      </c>
      <c r="H13" s="138">
        <f>SUMIFS(BIFUBC!H:H,BIFUBC!$A:$A,$B13)</f>
        <v/>
      </c>
      <c r="I13" s="138">
        <f>SUMIFS(BIFUBC!I:I,BIFUBC!$A:$A,$B13)</f>
        <v/>
      </c>
      <c r="J13" s="138">
        <f>SUMIFS(BIFUBC!J:J,BIFUBC!$A:$A,$B13)</f>
        <v/>
      </c>
      <c r="K13" s="138">
        <f>SUMIFS(BIFUBC!K:K,BIFUBC!$A:$A,$B13)</f>
        <v/>
      </c>
      <c r="L13" s="138">
        <f>SUMIFS(BIFUBC!L:L,BIFUBC!$A:$A,$B13)</f>
        <v/>
      </c>
      <c r="M13" s="138">
        <f>SUMIFS(BIFUBC!M:M,BIFUBC!$A:$A,$B13)</f>
        <v/>
      </c>
      <c r="N13" s="138">
        <f>SUMIFS(BIFUBC!N:N,BIFUBC!$A:$A,$B13)</f>
        <v/>
      </c>
      <c r="O13" s="138">
        <f>SUMIFS(BIFUBC!O:O,BIFUBC!$A:$A,$B13)</f>
        <v/>
      </c>
      <c r="P13" s="138">
        <f>SUMIFS(BIFUBC!P:P,BIFUBC!$A:$A,$B13)</f>
        <v/>
      </c>
      <c r="Q13" s="138">
        <f>SUMIFS(BIFUBC!Q:Q,BIFUBC!$A:$A,$B13)</f>
        <v/>
      </c>
      <c r="R13" s="138">
        <f>SUMIFS(BIFUBC!R:R,BIFUBC!$A:$A,$B13)</f>
        <v/>
      </c>
      <c r="S13" s="138">
        <f>SUMIFS(BIFUBC!S:S,BIFUBC!$A:$A,$B13)</f>
        <v/>
      </c>
      <c r="T13" s="138">
        <f>SUMIFS(BIFUBC!T:T,BIFUBC!$A:$A,$B13)</f>
        <v/>
      </c>
      <c r="U13" s="138">
        <f>SUMIFS(BIFUBC!U:U,BIFUBC!$A:$A,$B13)</f>
        <v/>
      </c>
      <c r="V13" s="138">
        <f>SUMIFS(BIFUBC!V:V,BIFUBC!$A:$A,$B13)</f>
        <v/>
      </c>
      <c r="W13" s="138">
        <f>SUMIFS(BIFUBC!W:W,BIFUBC!$A:$A,$B13)</f>
        <v/>
      </c>
      <c r="X13" s="138">
        <f>SUMIFS(BIFUBC!X:X,BIFUBC!$A:$A,$B13)</f>
        <v/>
      </c>
      <c r="Y13" s="138">
        <f>SUMIFS(BIFUBC!Y:Y,BIFUBC!$A:$A,$B13)</f>
        <v/>
      </c>
      <c r="Z13" s="138">
        <f>SUMIFS(BIFUBC!Z:Z,BIFUBC!$A:$A,$B13)</f>
        <v/>
      </c>
      <c r="AA13" s="138">
        <f>SUMIFS(BIFUBC!AA:AA,BIFUBC!$A:$A,$B13)</f>
        <v/>
      </c>
      <c r="AB13" s="138">
        <f>SUMIFS(BIFUBC!AB:AB,BIFUBC!$A:$A,$B13)</f>
        <v/>
      </c>
      <c r="AC13" s="138">
        <f>SUMIFS(BIFUBC!AC:AC,BIFUBC!$A:$A,$B13)</f>
        <v/>
      </c>
      <c r="AD13" s="138">
        <f>SUMIFS(BIFUBC!AD:AD,BIFUBC!$A:$A,$B13)</f>
        <v/>
      </c>
      <c r="AE13" s="138">
        <f>SUMIFS(BIFUBC!AE:AE,BIFUBC!$A:$A,$B13)</f>
        <v/>
      </c>
      <c r="AF13" s="138">
        <f>SUMIFS(BIFUBC!AF:AF,BIFUBC!$A:$A,$B13)</f>
        <v/>
      </c>
      <c r="AG13" s="138">
        <f>SUMIFS(BIFUBC!AG:AG,BIFUBC!$A:$A,$B13)</f>
        <v/>
      </c>
    </row>
    <row r="15">
      <c r="A15" s="143" t="inlineStr">
        <is>
          <t>Energy Consumption by Fuel and Sector</t>
        </is>
      </c>
      <c r="B15" s="143" t="n"/>
      <c r="C15" s="14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43" t="inlineStr">
        <is>
          <t>Total Non-Energy Consumption</t>
        </is>
      </c>
      <c r="B21" s="144" t="n"/>
      <c r="C21" s="144" t="n"/>
    </row>
    <row r="22">
      <c r="B22" t="inlineStr">
        <is>
          <t>COAL</t>
        </is>
      </c>
      <c r="C22" s="138">
        <f>C10*$C4</f>
        <v/>
      </c>
      <c r="D22" s="138">
        <f>D10*$C4</f>
        <v/>
      </c>
      <c r="E22" s="138">
        <f>E10*$C4</f>
        <v/>
      </c>
      <c r="F22" s="138">
        <f>F10*$C4</f>
        <v/>
      </c>
      <c r="G22" s="138">
        <f>G10*$C4</f>
        <v/>
      </c>
      <c r="H22" s="138">
        <f>H10*$C4</f>
        <v/>
      </c>
      <c r="I22" s="138">
        <f>I10*$C4</f>
        <v/>
      </c>
      <c r="J22" s="138">
        <f>J10*$C4</f>
        <v/>
      </c>
      <c r="K22" s="138">
        <f>K10*$C4</f>
        <v/>
      </c>
      <c r="L22" s="138">
        <f>L10*$C4</f>
        <v/>
      </c>
      <c r="M22" s="138">
        <f>M10*$C4</f>
        <v/>
      </c>
      <c r="N22" s="138">
        <f>N10*$C4</f>
        <v/>
      </c>
      <c r="O22" s="138">
        <f>O10*$C4</f>
        <v/>
      </c>
      <c r="P22" s="138">
        <f>P10*$C4</f>
        <v/>
      </c>
      <c r="Q22" s="138">
        <f>Q10*$C4</f>
        <v/>
      </c>
      <c r="R22" s="138">
        <f>R10*$C4</f>
        <v/>
      </c>
      <c r="S22" s="138">
        <f>S10*$C4</f>
        <v/>
      </c>
      <c r="T22" s="138">
        <f>T10*$C4</f>
        <v/>
      </c>
      <c r="U22" s="138">
        <f>U10*$C4</f>
        <v/>
      </c>
      <c r="V22" s="138">
        <f>V10*$C4</f>
        <v/>
      </c>
      <c r="W22" s="138">
        <f>W10*$C4</f>
        <v/>
      </c>
      <c r="X22" s="138">
        <f>X10*$C4</f>
        <v/>
      </c>
      <c r="Y22" s="138">
        <f>Y10*$C4</f>
        <v/>
      </c>
      <c r="Z22" s="138">
        <f>Z10*$C4</f>
        <v/>
      </c>
      <c r="AA22" s="138">
        <f>AA10*$C4</f>
        <v/>
      </c>
      <c r="AB22" s="138">
        <f>AB10*$C4</f>
        <v/>
      </c>
      <c r="AC22" s="138">
        <f>AC10*$C4</f>
        <v/>
      </c>
      <c r="AD22" s="138">
        <f>AD10*$C4</f>
        <v/>
      </c>
      <c r="AE22" s="138">
        <f>AE10*$C4</f>
        <v/>
      </c>
      <c r="AF22" s="138">
        <f>AF10*$C4</f>
        <v/>
      </c>
      <c r="AG22" s="138">
        <f>AG10*$C4</f>
        <v/>
      </c>
    </row>
    <row r="23">
      <c r="B23" t="inlineStr">
        <is>
          <t>NATURAL GAS</t>
        </is>
      </c>
      <c r="C23" s="138">
        <f>C11*$C5</f>
        <v/>
      </c>
      <c r="D23" s="138">
        <f>D11*$C5</f>
        <v/>
      </c>
      <c r="E23" s="138">
        <f>E11*$C5</f>
        <v/>
      </c>
      <c r="F23" s="138">
        <f>F11*$C5</f>
        <v/>
      </c>
      <c r="G23" s="138">
        <f>G11*$C5</f>
        <v/>
      </c>
      <c r="H23" s="138">
        <f>H11*$C5</f>
        <v/>
      </c>
      <c r="I23" s="138">
        <f>I11*$C5</f>
        <v/>
      </c>
      <c r="J23" s="138">
        <f>J11*$C5</f>
        <v/>
      </c>
      <c r="K23" s="138">
        <f>K11*$C5</f>
        <v/>
      </c>
      <c r="L23" s="138">
        <f>L11*$C5</f>
        <v/>
      </c>
      <c r="M23" s="138">
        <f>M11*$C5</f>
        <v/>
      </c>
      <c r="N23" s="138">
        <f>N11*$C5</f>
        <v/>
      </c>
      <c r="O23" s="138">
        <f>O11*$C5</f>
        <v/>
      </c>
      <c r="P23" s="138">
        <f>P11*$C5</f>
        <v/>
      </c>
      <c r="Q23" s="138">
        <f>Q11*$C5</f>
        <v/>
      </c>
      <c r="R23" s="138">
        <f>R11*$C5</f>
        <v/>
      </c>
      <c r="S23" s="138">
        <f>S11*$C5</f>
        <v/>
      </c>
      <c r="T23" s="138">
        <f>T11*$C5</f>
        <v/>
      </c>
      <c r="U23" s="138">
        <f>U11*$C5</f>
        <v/>
      </c>
      <c r="V23" s="138">
        <f>V11*$C5</f>
        <v/>
      </c>
      <c r="W23" s="138">
        <f>W11*$C5</f>
        <v/>
      </c>
      <c r="X23" s="138">
        <f>X11*$C5</f>
        <v/>
      </c>
      <c r="Y23" s="138">
        <f>Y11*$C5</f>
        <v/>
      </c>
      <c r="Z23" s="138">
        <f>Z11*$C5</f>
        <v/>
      </c>
      <c r="AA23" s="138">
        <f>AA11*$C5</f>
        <v/>
      </c>
      <c r="AB23" s="138">
        <f>AB11*$C5</f>
        <v/>
      </c>
      <c r="AC23" s="138">
        <f>AC11*$C5</f>
        <v/>
      </c>
      <c r="AD23" s="138">
        <f>AD11*$C5</f>
        <v/>
      </c>
      <c r="AE23" s="138">
        <f>AE11*$C5</f>
        <v/>
      </c>
      <c r="AF23" s="138">
        <f>AF11*$C5</f>
        <v/>
      </c>
      <c r="AG23" s="138">
        <f>AG11*$C5</f>
        <v/>
      </c>
    </row>
    <row r="24">
      <c r="B24" t="inlineStr">
        <is>
          <t>CRUDE OIL</t>
        </is>
      </c>
      <c r="C24" s="138">
        <f>C12*$C6</f>
        <v/>
      </c>
      <c r="D24" s="138">
        <f>D12*$C6</f>
        <v/>
      </c>
      <c r="E24" s="138">
        <f>E12*$C6</f>
        <v/>
      </c>
      <c r="F24" s="138">
        <f>F12*$C6</f>
        <v/>
      </c>
      <c r="G24" s="138">
        <f>G12*$C6</f>
        <v/>
      </c>
      <c r="H24" s="138">
        <f>H12*$C6</f>
        <v/>
      </c>
      <c r="I24" s="138">
        <f>I12*$C6</f>
        <v/>
      </c>
      <c r="J24" s="138">
        <f>J12*$C6</f>
        <v/>
      </c>
      <c r="K24" s="138">
        <f>K12*$C6</f>
        <v/>
      </c>
      <c r="L24" s="138">
        <f>L12*$C6</f>
        <v/>
      </c>
      <c r="M24" s="138">
        <f>M12*$C6</f>
        <v/>
      </c>
      <c r="N24" s="138">
        <f>N12*$C6</f>
        <v/>
      </c>
      <c r="O24" s="138">
        <f>O12*$C6</f>
        <v/>
      </c>
      <c r="P24" s="138">
        <f>P12*$C6</f>
        <v/>
      </c>
      <c r="Q24" s="138">
        <f>Q12*$C6</f>
        <v/>
      </c>
      <c r="R24" s="138">
        <f>R12*$C6</f>
        <v/>
      </c>
      <c r="S24" s="138">
        <f>S12*$C6</f>
        <v/>
      </c>
      <c r="T24" s="138">
        <f>T12*$C6</f>
        <v/>
      </c>
      <c r="U24" s="138">
        <f>U12*$C6</f>
        <v/>
      </c>
      <c r="V24" s="138">
        <f>V12*$C6</f>
        <v/>
      </c>
      <c r="W24" s="138">
        <f>W12*$C6</f>
        <v/>
      </c>
      <c r="X24" s="138">
        <f>X12*$C6</f>
        <v/>
      </c>
      <c r="Y24" s="138">
        <f>Y12*$C6</f>
        <v/>
      </c>
      <c r="Z24" s="138">
        <f>Z12*$C6</f>
        <v/>
      </c>
      <c r="AA24" s="138">
        <f>AA12*$C6</f>
        <v/>
      </c>
      <c r="AB24" s="138">
        <f>AB12*$C6</f>
        <v/>
      </c>
      <c r="AC24" s="138">
        <f>AC12*$C6</f>
        <v/>
      </c>
      <c r="AD24" s="138">
        <f>AD12*$C6</f>
        <v/>
      </c>
      <c r="AE24" s="138">
        <f>AE12*$C6</f>
        <v/>
      </c>
      <c r="AF24" s="138">
        <f>AF12*$C6</f>
        <v/>
      </c>
      <c r="AG24" s="138">
        <f>AG12*$C6</f>
        <v/>
      </c>
    </row>
    <row r="25">
      <c r="B25" t="inlineStr">
        <is>
          <t>LPG PROPANE OR BUTANE</t>
        </is>
      </c>
      <c r="C25" s="138">
        <f>C13*$C7</f>
        <v/>
      </c>
      <c r="D25" s="138">
        <f>D13*$C7</f>
        <v/>
      </c>
      <c r="E25" s="138">
        <f>E13*$C7</f>
        <v/>
      </c>
      <c r="F25" s="138">
        <f>F13*$C7</f>
        <v/>
      </c>
      <c r="G25" s="138">
        <f>G13*$C7</f>
        <v/>
      </c>
      <c r="H25" s="138">
        <f>H13*$C7</f>
        <v/>
      </c>
      <c r="I25" s="138">
        <f>I13*$C7</f>
        <v/>
      </c>
      <c r="J25" s="138">
        <f>J13*$C7</f>
        <v/>
      </c>
      <c r="K25" s="138">
        <f>K13*$C7</f>
        <v/>
      </c>
      <c r="L25" s="138">
        <f>L13*$C7</f>
        <v/>
      </c>
      <c r="M25" s="138">
        <f>M13*$C7</f>
        <v/>
      </c>
      <c r="N25" s="138">
        <f>N13*$C7</f>
        <v/>
      </c>
      <c r="O25" s="138">
        <f>O13*$C7</f>
        <v/>
      </c>
      <c r="P25" s="138">
        <f>P13*$C7</f>
        <v/>
      </c>
      <c r="Q25" s="138">
        <f>Q13*$C7</f>
        <v/>
      </c>
      <c r="R25" s="138">
        <f>R13*$C7</f>
        <v/>
      </c>
      <c r="S25" s="138">
        <f>S13*$C7</f>
        <v/>
      </c>
      <c r="T25" s="138">
        <f>T13*$C7</f>
        <v/>
      </c>
      <c r="U25" s="138">
        <f>U13*$C7</f>
        <v/>
      </c>
      <c r="V25" s="138">
        <f>V13*$C7</f>
        <v/>
      </c>
      <c r="W25" s="138">
        <f>W13*$C7</f>
        <v/>
      </c>
      <c r="X25" s="138">
        <f>X13*$C7</f>
        <v/>
      </c>
      <c r="Y25" s="138">
        <f>Y13*$C7</f>
        <v/>
      </c>
      <c r="Z25" s="138">
        <f>Z13*$C7</f>
        <v/>
      </c>
      <c r="AA25" s="138">
        <f>AA13*$C7</f>
        <v/>
      </c>
      <c r="AB25" s="138">
        <f>AB13*$C7</f>
        <v/>
      </c>
      <c r="AC25" s="138">
        <f>AC13*$C7</f>
        <v/>
      </c>
      <c r="AD25" s="138">
        <f>AD13*$C7</f>
        <v/>
      </c>
      <c r="AE25" s="138">
        <f>AE13*$C7</f>
        <v/>
      </c>
      <c r="AF25" s="138">
        <f>AF13*$C7</f>
        <v/>
      </c>
      <c r="AG25" s="138">
        <f>AG13*$C7</f>
        <v/>
      </c>
    </row>
    <row r="27">
      <c r="A27" s="143" t="inlineStr">
        <is>
          <t>% Non-Energy Consumption by Sector</t>
        </is>
      </c>
      <c r="B27" s="144" t="n"/>
      <c r="C27" s="144" t="n"/>
    </row>
    <row r="28">
      <c r="A28" t="inlineStr">
        <is>
          <t>COAL</t>
        </is>
      </c>
      <c r="B28" t="inlineStr">
        <is>
          <t>iron and steel 241</t>
        </is>
      </c>
      <c r="C28" s="139">
        <f>IFERROR(IF((C22/C16)&gt;1,1,(C22/C16)),0)</f>
        <v/>
      </c>
      <c r="D28" s="139">
        <f>IFERROR(IF((D22/D16)&gt;1,1,(D22/D16)),0)</f>
        <v/>
      </c>
      <c r="E28" s="139">
        <f>IFERROR(IF((E22/E16)&gt;1,1,(E22/E16)),0)</f>
        <v/>
      </c>
      <c r="F28" s="139">
        <f>IFERROR(IF((F22/F16)&gt;1,1,(F22/F16)),0)</f>
        <v/>
      </c>
      <c r="G28" s="139">
        <f>IFERROR(IF((G22/G16)&gt;1,1,(G22/G16)),0)</f>
        <v/>
      </c>
      <c r="H28" s="139">
        <f>IFERROR(IF((H22/H16)&gt;1,1,(H22/H16)),0)</f>
        <v/>
      </c>
      <c r="I28" s="139">
        <f>IFERROR(IF((I22/I16)&gt;1,1,(I22/I16)),0)</f>
        <v/>
      </c>
      <c r="J28" s="139">
        <f>IFERROR(IF((J22/J16)&gt;1,1,(J22/J16)),0)</f>
        <v/>
      </c>
      <c r="K28" s="139">
        <f>IFERROR(IF((K22/K16)&gt;1,1,(K22/K16)),0)</f>
        <v/>
      </c>
      <c r="L28" s="139">
        <f>IFERROR(IF((L22/L16)&gt;1,1,(L22/L16)),0)</f>
        <v/>
      </c>
      <c r="M28" s="139">
        <f>IFERROR(IF((M22/M16)&gt;1,1,(M22/M16)),0)</f>
        <v/>
      </c>
      <c r="N28" s="139">
        <f>IFERROR(IF((N22/N16)&gt;1,1,(N22/N16)),0)</f>
        <v/>
      </c>
      <c r="O28" s="139">
        <f>IFERROR(IF((O22/O16)&gt;1,1,(O22/O16)),0)</f>
        <v/>
      </c>
      <c r="P28" s="139">
        <f>IFERROR(IF((P22/P16)&gt;1,1,(P22/P16)),0)</f>
        <v/>
      </c>
      <c r="Q28" s="139">
        <f>IFERROR(IF((Q22/Q16)&gt;1,1,(Q22/Q16)),0)</f>
        <v/>
      </c>
      <c r="R28" s="139">
        <f>IFERROR(IF((R22/R16)&gt;1,1,(R22/R16)),0)</f>
        <v/>
      </c>
      <c r="S28" s="139">
        <f>IFERROR(IF((S22/S16)&gt;1,1,(S22/S16)),0)</f>
        <v/>
      </c>
      <c r="T28" s="139">
        <f>IFERROR(IF((T22/T16)&gt;1,1,(T22/T16)),0)</f>
        <v/>
      </c>
      <c r="U28" s="139">
        <f>IFERROR(IF((U22/U16)&gt;1,1,(U22/U16)),0)</f>
        <v/>
      </c>
      <c r="V28" s="139">
        <f>IFERROR(IF((V22/V16)&gt;1,1,(V22/V16)),0)</f>
        <v/>
      </c>
      <c r="W28" s="139">
        <f>IFERROR(IF((W22/W16)&gt;1,1,(W22/W16)),0)</f>
        <v/>
      </c>
      <c r="X28" s="139">
        <f>IFERROR(IF((X22/X16)&gt;1,1,(X22/X16)),0)</f>
        <v/>
      </c>
      <c r="Y28" s="139">
        <f>IFERROR(IF((Y22/Y16)&gt;1,1,(Y22/Y16)),0)</f>
        <v/>
      </c>
      <c r="Z28" s="139">
        <f>IFERROR(IF((Z22/Z16)&gt;1,1,(Z22/Z16)),0)</f>
        <v/>
      </c>
      <c r="AA28" s="139">
        <f>IFERROR(IF((AA22/AA16)&gt;1,1,(AA22/AA16)),0)</f>
        <v/>
      </c>
      <c r="AB28" s="139">
        <f>IFERROR(IF((AB22/AB16)&gt;1,1,(AB22/AB16)),0)</f>
        <v/>
      </c>
      <c r="AC28" s="139">
        <f>IFERROR(IF((AC22/AC16)&gt;1,1,(AC22/AC16)),0)</f>
        <v/>
      </c>
      <c r="AD28" s="139">
        <f>IFERROR(IF((AD22/AD16)&gt;1,1,(AD22/AD16)),0)</f>
        <v/>
      </c>
      <c r="AE28" s="139">
        <f>IFERROR(IF((AE22/AE16)&gt;1,1,(AE22/AE16)),0)</f>
        <v/>
      </c>
      <c r="AF28" s="139">
        <f>IFERROR(IF((AF22/AF16)&gt;1,1,(AF22/AF16)),0)</f>
        <v/>
      </c>
      <c r="AG28" s="13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39">
        <f>IFERROR(IF((C23/C17)&gt;1,1,(C23/C17)),0)</f>
        <v/>
      </c>
      <c r="D29" s="139">
        <f>IFERROR(IF((D23/D17)&gt;1,1,(D23/D17)),0)</f>
        <v/>
      </c>
      <c r="E29" s="139">
        <f>IFERROR(IF((E23/E17)&gt;1,1,(E23/E17)),0)</f>
        <v/>
      </c>
      <c r="F29" s="139">
        <f>IFERROR(IF((F23/F17)&gt;1,1,(F23/F17)),0)</f>
        <v/>
      </c>
      <c r="G29" s="139">
        <f>IFERROR(IF((G23/G17)&gt;1,1,(G23/G17)),0)</f>
        <v/>
      </c>
      <c r="H29" s="139">
        <f>IFERROR(IF((H23/H17)&gt;1,1,(H23/H17)),0)</f>
        <v/>
      </c>
      <c r="I29" s="139">
        <f>IFERROR(IF((I23/I17)&gt;1,1,(I23/I17)),0)</f>
        <v/>
      </c>
      <c r="J29" s="139">
        <f>IFERROR(IF((J23/J17)&gt;1,1,(J23/J17)),0)</f>
        <v/>
      </c>
      <c r="K29" s="139">
        <f>IFERROR(IF((K23/K17)&gt;1,1,(K23/K17)),0)</f>
        <v/>
      </c>
      <c r="L29" s="139">
        <f>IFERROR(IF((L23/L17)&gt;1,1,(L23/L17)),0)</f>
        <v/>
      </c>
      <c r="M29" s="139">
        <f>IFERROR(IF((M23/M17)&gt;1,1,(M23/M17)),0)</f>
        <v/>
      </c>
      <c r="N29" s="139">
        <f>IFERROR(IF((N23/N17)&gt;1,1,(N23/N17)),0)</f>
        <v/>
      </c>
      <c r="O29" s="139">
        <f>IFERROR(IF((O23/O17)&gt;1,1,(O23/O17)),0)</f>
        <v/>
      </c>
      <c r="P29" s="139">
        <f>IFERROR(IF((P23/P17)&gt;1,1,(P23/P17)),0)</f>
        <v/>
      </c>
      <c r="Q29" s="139">
        <f>IFERROR(IF((Q23/Q17)&gt;1,1,(Q23/Q17)),0)</f>
        <v/>
      </c>
      <c r="R29" s="139">
        <f>IFERROR(IF((R23/R17)&gt;1,1,(R23/R17)),0)</f>
        <v/>
      </c>
      <c r="S29" s="139">
        <f>IFERROR(IF((S23/S17)&gt;1,1,(S23/S17)),0)</f>
        <v/>
      </c>
      <c r="T29" s="139">
        <f>IFERROR(IF((T23/T17)&gt;1,1,(T23/T17)),0)</f>
        <v/>
      </c>
      <c r="U29" s="139">
        <f>IFERROR(IF((U23/U17)&gt;1,1,(U23/U17)),0)</f>
        <v/>
      </c>
      <c r="V29" s="139">
        <f>IFERROR(IF((V23/V17)&gt;1,1,(V23/V17)),0)</f>
        <v/>
      </c>
      <c r="W29" s="139">
        <f>IFERROR(IF((W23/W17)&gt;1,1,(W23/W17)),0)</f>
        <v/>
      </c>
      <c r="X29" s="139">
        <f>IFERROR(IF((X23/X17)&gt;1,1,(X23/X17)),0)</f>
        <v/>
      </c>
      <c r="Y29" s="139">
        <f>IFERROR(IF((Y23/Y17)&gt;1,1,(Y23/Y17)),0)</f>
        <v/>
      </c>
      <c r="Z29" s="139">
        <f>IFERROR(IF((Z23/Z17)&gt;1,1,(Z23/Z17)),0)</f>
        <v/>
      </c>
      <c r="AA29" s="139">
        <f>IFERROR(IF((AA23/AA17)&gt;1,1,(AA23/AA17)),0)</f>
        <v/>
      </c>
      <c r="AB29" s="139">
        <f>IFERROR(IF((AB23/AB17)&gt;1,1,(AB23/AB17)),0)</f>
        <v/>
      </c>
      <c r="AC29" s="139">
        <f>IFERROR(IF((AC23/AC17)&gt;1,1,(AC23/AC17)),0)</f>
        <v/>
      </c>
      <c r="AD29" s="139">
        <f>IFERROR(IF((AD23/AD17)&gt;1,1,(AD23/AD17)),0)</f>
        <v/>
      </c>
      <c r="AE29" s="139">
        <f>IFERROR(IF((AE23/AE17)&gt;1,1,(AE23/AE17)),0)</f>
        <v/>
      </c>
      <c r="AF29" s="139">
        <f>IFERROR(IF((AF23/AF17)&gt;1,1,(AF23/AF17)),0)</f>
        <v/>
      </c>
      <c r="AG29" s="13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39">
        <f>IFERROR(IF((C24/C18)&gt;1,1,(C24/C18)),0)</f>
        <v/>
      </c>
      <c r="D30" s="139">
        <f>IFERROR(IF((D24/D18)&gt;1,1,(D24/D18)),0)</f>
        <v/>
      </c>
      <c r="E30" s="139">
        <f>IFERROR(IF((E24/E18)&gt;1,1,(E24/E18)),0)</f>
        <v/>
      </c>
      <c r="F30" s="139">
        <f>IFERROR(IF((F24/F18)&gt;1,1,(F24/F18)),0)</f>
        <v/>
      </c>
      <c r="G30" s="139">
        <f>IFERROR(IF((G24/G18)&gt;1,1,(G24/G18)),0)</f>
        <v/>
      </c>
      <c r="H30" s="139">
        <f>IFERROR(IF((H24/H18)&gt;1,1,(H24/H18)),0)</f>
        <v/>
      </c>
      <c r="I30" s="139">
        <f>IFERROR(IF((I24/I18)&gt;1,1,(I24/I18)),0)</f>
        <v/>
      </c>
      <c r="J30" s="139">
        <f>IFERROR(IF((J24/J18)&gt;1,1,(J24/J18)),0)</f>
        <v/>
      </c>
      <c r="K30" s="139">
        <f>IFERROR(IF((K24/K18)&gt;1,1,(K24/K18)),0)</f>
        <v/>
      </c>
      <c r="L30" s="139">
        <f>IFERROR(IF((L24/L18)&gt;1,1,(L24/L18)),0)</f>
        <v/>
      </c>
      <c r="M30" s="139">
        <f>IFERROR(IF((M24/M18)&gt;1,1,(M24/M18)),0)</f>
        <v/>
      </c>
      <c r="N30" s="139">
        <f>IFERROR(IF((N24/N18)&gt;1,1,(N24/N18)),0)</f>
        <v/>
      </c>
      <c r="O30" s="139">
        <f>IFERROR(IF((O24/O18)&gt;1,1,(O24/O18)),0)</f>
        <v/>
      </c>
      <c r="P30" s="139">
        <f>IFERROR(IF((P24/P18)&gt;1,1,(P24/P18)),0)</f>
        <v/>
      </c>
      <c r="Q30" s="139">
        <f>IFERROR(IF((Q24/Q18)&gt;1,1,(Q24/Q18)),0)</f>
        <v/>
      </c>
      <c r="R30" s="139">
        <f>IFERROR(IF((R24/R18)&gt;1,1,(R24/R18)),0)</f>
        <v/>
      </c>
      <c r="S30" s="139">
        <f>IFERROR(IF((S24/S18)&gt;1,1,(S24/S18)),0)</f>
        <v/>
      </c>
      <c r="T30" s="139">
        <f>IFERROR(IF((T24/T18)&gt;1,1,(T24/T18)),0)</f>
        <v/>
      </c>
      <c r="U30" s="139">
        <f>IFERROR(IF((U24/U18)&gt;1,1,(U24/U18)),0)</f>
        <v/>
      </c>
      <c r="V30" s="139">
        <f>IFERROR(IF((V24/V18)&gt;1,1,(V24/V18)),0)</f>
        <v/>
      </c>
      <c r="W30" s="139">
        <f>IFERROR(IF((W24/W18)&gt;1,1,(W24/W18)),0)</f>
        <v/>
      </c>
      <c r="X30" s="139">
        <f>IFERROR(IF((X24/X18)&gt;1,1,(X24/X18)),0)</f>
        <v/>
      </c>
      <c r="Y30" s="139">
        <f>IFERROR(IF((Y24/Y18)&gt;1,1,(Y24/Y18)),0)</f>
        <v/>
      </c>
      <c r="Z30" s="139">
        <f>IFERROR(IF((Z24/Z18)&gt;1,1,(Z24/Z18)),0)</f>
        <v/>
      </c>
      <c r="AA30" s="139">
        <f>IFERROR(IF((AA24/AA18)&gt;1,1,(AA24/AA18)),0)</f>
        <v/>
      </c>
      <c r="AB30" s="139">
        <f>IFERROR(IF((AB24/AB18)&gt;1,1,(AB24/AB18)),0)</f>
        <v/>
      </c>
      <c r="AC30" s="139">
        <f>IFERROR(IF((AC24/AC18)&gt;1,1,(AC24/AC18)),0)</f>
        <v/>
      </c>
      <c r="AD30" s="139">
        <f>IFERROR(IF((AD24/AD18)&gt;1,1,(AD24/AD18)),0)</f>
        <v/>
      </c>
      <c r="AE30" s="139">
        <f>IFERROR(IF((AE24/AE18)&gt;1,1,(AE24/AE18)),0)</f>
        <v/>
      </c>
      <c r="AF30" s="139">
        <f>IFERROR(IF((AF24/AF18)&gt;1,1,(AF24/AF18)),0)</f>
        <v/>
      </c>
      <c r="AG30" s="13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39">
        <f>IFERROR(IF((C25/C19)&gt;1,1,(C25/C19)),0)</f>
        <v/>
      </c>
      <c r="D31" s="139">
        <f>IFERROR(IF((D25/D19)&gt;1,1,(D25/D19)),0)</f>
        <v/>
      </c>
      <c r="E31" s="139">
        <f>IFERROR(IF((E25/E19)&gt;1,1,(E25/E19)),0)</f>
        <v/>
      </c>
      <c r="F31" s="139">
        <f>IFERROR(IF((F25/F19)&gt;1,1,(F25/F19)),0)</f>
        <v/>
      </c>
      <c r="G31" s="139">
        <f>IFERROR(IF((G25/G19)&gt;1,1,(G25/G19)),0)</f>
        <v/>
      </c>
      <c r="H31" s="139">
        <f>IFERROR(IF((H25/H19)&gt;1,1,(H25/H19)),0)</f>
        <v/>
      </c>
      <c r="I31" s="139">
        <f>IFERROR(IF((I25/I19)&gt;1,1,(I25/I19)),0)</f>
        <v/>
      </c>
      <c r="J31" s="139">
        <f>IFERROR(IF((J25/J19)&gt;1,1,(J25/J19)),0)</f>
        <v/>
      </c>
      <c r="K31" s="139">
        <f>IFERROR(IF((K25/K19)&gt;1,1,(K25/K19)),0)</f>
        <v/>
      </c>
      <c r="L31" s="139">
        <f>IFERROR(IF((L25/L19)&gt;1,1,(L25/L19)),0)</f>
        <v/>
      </c>
      <c r="M31" s="139">
        <f>IFERROR(IF((M25/M19)&gt;1,1,(M25/M19)),0)</f>
        <v/>
      </c>
      <c r="N31" s="139">
        <f>IFERROR(IF((N25/N19)&gt;1,1,(N25/N19)),0)</f>
        <v/>
      </c>
      <c r="O31" s="139">
        <f>IFERROR(IF((O25/O19)&gt;1,1,(O25/O19)),0)</f>
        <v/>
      </c>
      <c r="P31" s="139">
        <f>IFERROR(IF((P25/P19)&gt;1,1,(P25/P19)),0)</f>
        <v/>
      </c>
      <c r="Q31" s="139">
        <f>IFERROR(IF((Q25/Q19)&gt;1,1,(Q25/Q19)),0)</f>
        <v/>
      </c>
      <c r="R31" s="139">
        <f>IFERROR(IF((R25/R19)&gt;1,1,(R25/R19)),0)</f>
        <v/>
      </c>
      <c r="S31" s="139">
        <f>IFERROR(IF((S25/S19)&gt;1,1,(S25/S19)),0)</f>
        <v/>
      </c>
      <c r="T31" s="139">
        <f>IFERROR(IF((T25/T19)&gt;1,1,(T25/T19)),0)</f>
        <v/>
      </c>
      <c r="U31" s="139">
        <f>IFERROR(IF((U25/U19)&gt;1,1,(U25/U19)),0)</f>
        <v/>
      </c>
      <c r="V31" s="139">
        <f>IFERROR(IF((V25/V19)&gt;1,1,(V25/V19)),0)</f>
        <v/>
      </c>
      <c r="W31" s="139">
        <f>IFERROR(IF((W25/W19)&gt;1,1,(W25/W19)),0)</f>
        <v/>
      </c>
      <c r="X31" s="139">
        <f>IFERROR(IF((X25/X19)&gt;1,1,(X25/X19)),0)</f>
        <v/>
      </c>
      <c r="Y31" s="139">
        <f>IFERROR(IF((Y25/Y19)&gt;1,1,(Y25/Y19)),0)</f>
        <v/>
      </c>
      <c r="Z31" s="139">
        <f>IFERROR(IF((Z25/Z19)&gt;1,1,(Z25/Z19)),0)</f>
        <v/>
      </c>
      <c r="AA31" s="139">
        <f>IFERROR(IF((AA25/AA19)&gt;1,1,(AA25/AA19)),0)</f>
        <v/>
      </c>
      <c r="AB31" s="139">
        <f>IFERROR(IF((AB25/AB19)&gt;1,1,(AB25/AB19)),0)</f>
        <v/>
      </c>
      <c r="AC31" s="139">
        <f>IFERROR(IF((AC25/AC19)&gt;1,1,(AC25/AC19)),0)</f>
        <v/>
      </c>
      <c r="AD31" s="139">
        <f>IFERROR(IF((AD25/AD19)&gt;1,1,(AD25/AD19)),0)</f>
        <v/>
      </c>
      <c r="AE31" s="139">
        <f>IFERROR(IF((AE25/AE19)&gt;1,1,(AE25/AE19)),0)</f>
        <v/>
      </c>
      <c r="AF31" s="139">
        <f>IFERROR(IF((AF25/AF19)&gt;1,1,(AF25/AF19)),0)</f>
        <v/>
      </c>
      <c r="AG31" s="13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59" min="1" max="1"/>
    <col width="14.6640625" customWidth="1" style="159" min="2" max="2"/>
    <col width="9.5" customWidth="1" style="159" min="3" max="3"/>
    <col width="9.5" bestFit="1" customWidth="1" style="159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93" t="n"/>
      <c r="C150" s="193" t="n"/>
      <c r="D150" s="193" t="n"/>
      <c r="E150" s="193" t="n"/>
      <c r="F150" s="193" t="n"/>
      <c r="G150" s="193" t="n"/>
      <c r="H150" s="193" t="n"/>
      <c r="I150" s="193" t="n"/>
      <c r="J150" s="193" t="n"/>
      <c r="K150" s="193" t="n"/>
      <c r="L150" s="193" t="n"/>
    </row>
    <row r="151">
      <c r="B151" s="193" t="n"/>
      <c r="C151" s="193" t="n"/>
      <c r="D151" s="193" t="n"/>
      <c r="E151" s="193" t="n"/>
      <c r="F151" s="193" t="n"/>
      <c r="G151" s="193" t="n"/>
      <c r="H151" s="193" t="n"/>
      <c r="I151" s="193" t="n"/>
      <c r="J151" s="193" t="n"/>
      <c r="K151" s="193" t="n"/>
      <c r="L151" s="19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59" min="1" max="1"/>
    <col width="49" customWidth="1" style="159" min="2" max="2"/>
    <col width="9.1640625" customWidth="1" style="159" min="3" max="3"/>
    <col width="9.1640625" customWidth="1" style="159" min="4" max="16384"/>
  </cols>
  <sheetData>
    <row r="1" ht="15" customHeight="1" s="159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59" thickTop="1"/>
    <row r="3" ht="15" customHeight="1" s="159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59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59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59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59">
      <c r="C7" s="43" t="n"/>
      <c r="D7" s="43" t="n"/>
      <c r="E7" s="43" t="n"/>
      <c r="F7" s="43" t="n"/>
      <c r="G7" s="43" t="n"/>
      <c r="H7" s="43" t="n"/>
    </row>
    <row r="10" ht="15" customHeight="1" s="159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59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59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59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59" thickTop="1"/>
    <row r="15" ht="15" customHeight="1" s="159">
      <c r="B15" s="47" t="inlineStr">
        <is>
          <t xml:space="preserve"> Crude Oil</t>
        </is>
      </c>
    </row>
    <row r="16" ht="15" customHeight="1" s="159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59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59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59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59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59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59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59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59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59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59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59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59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59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59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59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59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59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59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59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59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59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59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59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59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59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59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59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59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59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59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59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59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59">
      <c r="B53" s="47" t="inlineStr">
        <is>
          <t xml:space="preserve"> Product Supplied</t>
        </is>
      </c>
    </row>
    <row r="54" ht="15" customHeight="1" s="159">
      <c r="B54" s="47" t="inlineStr">
        <is>
          <t xml:space="preserve">   by Fuel</t>
        </is>
      </c>
    </row>
    <row r="55" ht="15" customHeight="1" s="159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59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59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59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59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59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59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59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59">
      <c r="B63" s="47" t="inlineStr">
        <is>
          <t xml:space="preserve">   by Sector</t>
        </is>
      </c>
    </row>
    <row r="64" ht="15" customHeight="1" s="159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59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59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59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59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59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59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59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59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59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59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59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59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59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59" thickBot="1"/>
    <row r="83" ht="15" customHeight="1" s="159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3" t="n"/>
    </row>
    <row r="84" ht="15" customHeight="1" s="159">
      <c r="B84" s="19" t="inlineStr">
        <is>
          <t>2/ Strategic petroleum reserve stock additions plus unaccounted for crude oil and crude oil stock withdrawals.</t>
        </is>
      </c>
    </row>
    <row r="85" ht="15" customHeight="1" s="159">
      <c r="B85" s="19" t="inlineStr">
        <is>
          <t>3/ Includes other hydrocarbons and alcohols.</t>
        </is>
      </c>
    </row>
    <row r="86" ht="15" customHeight="1" s="159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59">
      <c r="B87" s="19" t="inlineStr">
        <is>
          <t>have a lower specific gravity than the crude oil processed.</t>
        </is>
      </c>
    </row>
    <row r="88" ht="15" customHeight="1" s="159">
      <c r="B88" s="19" t="inlineStr">
        <is>
          <t>5/ Includes pyrolysis oils, biomass-derived Fischer-Tropsch liquids, biobutanol, and renewable feedstocks used for the</t>
        </is>
      </c>
    </row>
    <row r="89" ht="15" customHeight="1" s="159">
      <c r="B89" s="19" t="inlineStr">
        <is>
          <t>on-site production of diesel and gasoline.</t>
        </is>
      </c>
    </row>
    <row r="90" ht="15" customHeight="1" s="159">
      <c r="B90" s="19" t="inlineStr">
        <is>
          <t>6/ Includes domestic sources of other blending components, other hydrocarbons, and ethers.</t>
        </is>
      </c>
    </row>
    <row r="91" ht="15" customHeight="1" s="159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59">
      <c r="B93" s="19" t="inlineStr">
        <is>
          <t>8/ Includes ethane, natural gasoline, and refinery olefins.</t>
        </is>
      </c>
    </row>
    <row r="94" ht="15" customHeight="1" s="159">
      <c r="B94" s="19" t="inlineStr">
        <is>
          <t>9/ Includes ethanol and ethers blended into gasoline.</t>
        </is>
      </c>
    </row>
    <row r="95" ht="15" customHeight="1" s="159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59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59">
      <c r="B97" s="19" t="inlineStr">
        <is>
          <t>11/ Includes only kerosene type.</t>
        </is>
      </c>
    </row>
    <row r="98" ht="15" customHeight="1" s="159">
      <c r="B98" s="19" t="inlineStr">
        <is>
          <t>12/ Includes distillate fuel oil from petroleum and biomass feedstocks and kerosene use in the residential sector.</t>
        </is>
      </c>
    </row>
    <row r="99" ht="15" customHeight="1" s="159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59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59">
      <c r="B103" s="19" t="inlineStr">
        <is>
          <t>16/ Represents consumption unattributed to the sectors above.</t>
        </is>
      </c>
    </row>
    <row r="104" ht="15" customHeight="1" s="159">
      <c r="B104" s="19" t="inlineStr">
        <is>
          <t>17/ Balancing item. Includes unaccounted for supply, losses, and gains.</t>
        </is>
      </c>
    </row>
    <row r="105" ht="15" customHeight="1" s="159">
      <c r="B105" s="19" t="inlineStr">
        <is>
          <t>18/ End-of-year operable capacity.</t>
        </is>
      </c>
    </row>
    <row r="106" ht="15" customHeight="1" s="159">
      <c r="B106" s="19" t="inlineStr">
        <is>
          <t>19/ Rate is calculated by dividing the gross annual input to atmospheric crude oil distillation units by their</t>
        </is>
      </c>
    </row>
    <row r="107" ht="15" customHeight="1" s="159">
      <c r="B107" s="19" t="inlineStr">
        <is>
          <t>operable refining capacity in barrels per calendar day.</t>
        </is>
      </c>
    </row>
    <row r="108" ht="15" customHeight="1" s="159">
      <c r="B108" s="19" t="inlineStr">
        <is>
          <t>- - = Not applicable.</t>
        </is>
      </c>
    </row>
    <row r="109" ht="15" customHeight="1" s="159">
      <c r="B109" s="19" t="inlineStr">
        <is>
          <t>Note:  Totals may not equal sum of components due to independent rounding.</t>
        </is>
      </c>
    </row>
    <row r="110" ht="15" customHeight="1" s="159">
      <c r="B110" s="19" t="inlineStr">
        <is>
          <t>Sources:  2020:  U.S. Energy Information Administration (EIA), Short-Term Energy Outlook, October 2020 and EIA,</t>
        </is>
      </c>
    </row>
    <row r="111" ht="15" customHeight="1" s="159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59"/>
    <row r="308" ht="15" customHeight="1" s="159"/>
    <row r="511" ht="15" customHeight="1" s="159"/>
    <row r="712" ht="15" customHeight="1" s="159"/>
    <row r="887" ht="15" customHeight="1" s="159"/>
    <row r="1100" ht="15" customHeight="1" s="159"/>
    <row r="1227" ht="15" customHeight="1" s="159"/>
    <row r="1390" ht="15" customHeight="1" s="159"/>
    <row r="1502" ht="15" customHeight="1" s="159"/>
    <row r="1604" ht="15" customHeight="1" s="159"/>
    <row r="1698" ht="15" customHeight="1" s="159"/>
    <row r="1945" ht="15" customHeight="1" s="159"/>
    <row r="2031" ht="15" customHeight="1" s="159"/>
    <row r="2153" ht="15" customHeight="1" s="159"/>
    <row r="2317" ht="15" customHeight="1" s="159"/>
    <row r="2419" ht="15" customHeight="1" s="159"/>
    <row r="2509" ht="15" customHeight="1" s="159"/>
    <row r="2598" ht="15" customHeight="1" s="159"/>
    <row r="2719" ht="15" customHeight="1" s="159"/>
    <row r="2837" ht="15" customHeight="1" s="159"/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45">
        <f>1-Calcs!C28</f>
        <v/>
      </c>
      <c r="C15" s="145">
        <f>1-Calcs!D28</f>
        <v/>
      </c>
      <c r="D15" s="145">
        <f>1-Calcs!E28</f>
        <v/>
      </c>
      <c r="E15" s="145">
        <f>1-Calcs!F28</f>
        <v/>
      </c>
      <c r="F15" s="145">
        <f>1-Calcs!G28</f>
        <v/>
      </c>
      <c r="G15" s="145">
        <f>1-Calcs!H28</f>
        <v/>
      </c>
      <c r="H15" s="145">
        <f>1-Calcs!I28</f>
        <v/>
      </c>
      <c r="I15" s="145">
        <f>1-Calcs!J28</f>
        <v/>
      </c>
      <c r="J15" s="145">
        <f>1-Calcs!K28</f>
        <v/>
      </c>
      <c r="K15" s="145">
        <f>1-Calcs!L28</f>
        <v/>
      </c>
      <c r="L15" s="145">
        <f>1-Calcs!M28</f>
        <v/>
      </c>
      <c r="M15" s="145">
        <f>1-Calcs!N28</f>
        <v/>
      </c>
      <c r="N15" s="145">
        <f>1-Calcs!O28</f>
        <v/>
      </c>
      <c r="O15" s="145">
        <f>1-Calcs!P28</f>
        <v/>
      </c>
      <c r="P15" s="145">
        <f>1-Calcs!Q28</f>
        <v/>
      </c>
      <c r="Q15" s="145">
        <f>1-Calcs!R28</f>
        <v/>
      </c>
      <c r="R15" s="145">
        <f>1-Calcs!S28</f>
        <v/>
      </c>
      <c r="S15" s="145">
        <f>1-Calcs!T28</f>
        <v/>
      </c>
      <c r="T15" s="145">
        <f>1-Calcs!U28</f>
        <v/>
      </c>
      <c r="U15" s="145">
        <f>1-Calcs!V28</f>
        <v/>
      </c>
      <c r="V15" s="145">
        <f>1-Calcs!W28</f>
        <v/>
      </c>
      <c r="W15" s="145">
        <f>1-Calcs!X28</f>
        <v/>
      </c>
      <c r="X15" s="145">
        <f>1-Calcs!Y28</f>
        <v/>
      </c>
      <c r="Y15" s="145">
        <f>1-Calcs!Z28</f>
        <v/>
      </c>
      <c r="Z15" s="145">
        <f>1-Calcs!AA28</f>
        <v/>
      </c>
      <c r="AA15" s="145">
        <f>1-Calcs!AB28</f>
        <v/>
      </c>
      <c r="AB15" s="145">
        <f>1-Calcs!AC28</f>
        <v/>
      </c>
      <c r="AC15" s="145">
        <f>1-Calcs!AD28</f>
        <v/>
      </c>
      <c r="AD15" s="145">
        <f>1-Calcs!AE28</f>
        <v/>
      </c>
      <c r="AE15" s="145">
        <f>1-Calcs!AF28</f>
        <v/>
      </c>
      <c r="AF15" s="14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0.66406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45">
        <f>1-Calcs!C29</f>
        <v/>
      </c>
      <c r="C11" s="145">
        <f>1-Calcs!D29</f>
        <v/>
      </c>
      <c r="D11" s="145">
        <f>1-Calcs!E29</f>
        <v/>
      </c>
      <c r="E11" s="145">
        <f>1-Calcs!F29</f>
        <v/>
      </c>
      <c r="F11" s="145">
        <f>1-Calcs!G29</f>
        <v/>
      </c>
      <c r="G11" s="145">
        <f>1-Calcs!H29</f>
        <v/>
      </c>
      <c r="H11" s="145">
        <f>1-Calcs!I29</f>
        <v/>
      </c>
      <c r="I11" s="145">
        <f>1-Calcs!J29</f>
        <v/>
      </c>
      <c r="J11" s="145">
        <f>1-Calcs!K29</f>
        <v/>
      </c>
      <c r="K11" s="145">
        <f>1-Calcs!L29</f>
        <v/>
      </c>
      <c r="L11" s="145">
        <f>1-Calcs!M29</f>
        <v/>
      </c>
      <c r="M11" s="145">
        <f>1-Calcs!N29</f>
        <v/>
      </c>
      <c r="N11" s="145">
        <f>1-Calcs!O29</f>
        <v/>
      </c>
      <c r="O11" s="145">
        <f>1-Calcs!P29</f>
        <v/>
      </c>
      <c r="P11" s="145">
        <f>1-Calcs!Q29</f>
        <v/>
      </c>
      <c r="Q11" s="145">
        <f>1-Calcs!R29</f>
        <v/>
      </c>
      <c r="R11" s="145">
        <f>1-Calcs!S29</f>
        <v/>
      </c>
      <c r="S11" s="145">
        <f>1-Calcs!T29</f>
        <v/>
      </c>
      <c r="T11" s="145">
        <f>1-Calcs!U29</f>
        <v/>
      </c>
      <c r="U11" s="145">
        <f>1-Calcs!V29</f>
        <v/>
      </c>
      <c r="V11" s="145">
        <f>1-Calcs!W29</f>
        <v/>
      </c>
      <c r="W11" s="145">
        <f>1-Calcs!X29</f>
        <v/>
      </c>
      <c r="X11" s="145">
        <f>1-Calcs!Y29</f>
        <v/>
      </c>
      <c r="Y11" s="145">
        <f>1-Calcs!Z29</f>
        <v/>
      </c>
      <c r="Z11" s="145">
        <f>1-Calcs!AA29</f>
        <v/>
      </c>
      <c r="AA11" s="145">
        <f>1-Calcs!AB29</f>
        <v/>
      </c>
      <c r="AB11" s="145">
        <f>1-Calcs!AC29</f>
        <v/>
      </c>
      <c r="AC11" s="145">
        <f>1-Calcs!AD29</f>
        <v/>
      </c>
      <c r="AD11" s="145">
        <f>1-Calcs!AE29</f>
        <v/>
      </c>
      <c r="AE11" s="145">
        <f>1-Calcs!AF29</f>
        <v/>
      </c>
      <c r="AF11" s="14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832031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59" min="1" max="1"/>
    <col width="11.3320312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45">
        <f>1-Calcs!C30</f>
        <v/>
      </c>
      <c r="C10" s="145">
        <f>1-Calcs!D30</f>
        <v/>
      </c>
      <c r="D10" s="145">
        <f>1-Calcs!E30</f>
        <v/>
      </c>
      <c r="E10" s="145">
        <f>1-Calcs!F30</f>
        <v/>
      </c>
      <c r="F10" s="145">
        <f>1-Calcs!G30</f>
        <v/>
      </c>
      <c r="G10" s="145">
        <f>1-Calcs!H30</f>
        <v/>
      </c>
      <c r="H10" s="145">
        <f>1-Calcs!I30</f>
        <v/>
      </c>
      <c r="I10" s="145">
        <f>1-Calcs!J30</f>
        <v/>
      </c>
      <c r="J10" s="145">
        <f>1-Calcs!K30</f>
        <v/>
      </c>
      <c r="K10" s="145">
        <f>1-Calcs!L30</f>
        <v/>
      </c>
      <c r="L10" s="145">
        <f>1-Calcs!M30</f>
        <v/>
      </c>
      <c r="M10" s="145">
        <f>1-Calcs!N30</f>
        <v/>
      </c>
      <c r="N10" s="145">
        <f>1-Calcs!O30</f>
        <v/>
      </c>
      <c r="O10" s="145">
        <f>1-Calcs!P30</f>
        <v/>
      </c>
      <c r="P10" s="145">
        <f>1-Calcs!Q30</f>
        <v/>
      </c>
      <c r="Q10" s="145">
        <f>1-Calcs!R30</f>
        <v/>
      </c>
      <c r="R10" s="145">
        <f>1-Calcs!S30</f>
        <v/>
      </c>
      <c r="S10" s="145">
        <f>1-Calcs!T30</f>
        <v/>
      </c>
      <c r="T10" s="145">
        <f>1-Calcs!U30</f>
        <v/>
      </c>
      <c r="U10" s="145">
        <f>1-Calcs!V30</f>
        <v/>
      </c>
      <c r="V10" s="145">
        <f>1-Calcs!W30</f>
        <v/>
      </c>
      <c r="W10" s="145">
        <f>1-Calcs!X30</f>
        <v/>
      </c>
      <c r="X10" s="145">
        <f>1-Calcs!Y30</f>
        <v/>
      </c>
      <c r="Y10" s="145">
        <f>1-Calcs!Z30</f>
        <v/>
      </c>
      <c r="Z10" s="145">
        <f>1-Calcs!AA30</f>
        <v/>
      </c>
      <c r="AA10" s="145">
        <f>1-Calcs!AB30</f>
        <v/>
      </c>
      <c r="AB10" s="145">
        <f>1-Calcs!AC30</f>
        <v/>
      </c>
      <c r="AC10" s="145">
        <f>1-Calcs!AD30</f>
        <v/>
      </c>
      <c r="AD10" s="145">
        <f>1-Calcs!AE30</f>
        <v/>
      </c>
      <c r="AE10" s="145">
        <f>1-Calcs!AF30</f>
        <v/>
      </c>
      <c r="AF10" s="14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2.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45">
        <f>1-Calcs!C31</f>
        <v/>
      </c>
      <c r="C11" s="145">
        <f>1-Calcs!D31</f>
        <v/>
      </c>
      <c r="D11" s="145">
        <f>1-Calcs!E31</f>
        <v/>
      </c>
      <c r="E11" s="145">
        <f>1-Calcs!F31</f>
        <v/>
      </c>
      <c r="F11" s="145">
        <f>1-Calcs!G31</f>
        <v/>
      </c>
      <c r="G11" s="145">
        <f>1-Calcs!H31</f>
        <v/>
      </c>
      <c r="H11" s="145">
        <f>1-Calcs!I31</f>
        <v/>
      </c>
      <c r="I11" s="145">
        <f>1-Calcs!J31</f>
        <v/>
      </c>
      <c r="J11" s="145">
        <f>1-Calcs!K31</f>
        <v/>
      </c>
      <c r="K11" s="145">
        <f>1-Calcs!L31</f>
        <v/>
      </c>
      <c r="L11" s="145">
        <f>1-Calcs!M31</f>
        <v/>
      </c>
      <c r="M11" s="145">
        <f>1-Calcs!N31</f>
        <v/>
      </c>
      <c r="N11" s="145">
        <f>1-Calcs!O31</f>
        <v/>
      </c>
      <c r="O11" s="145">
        <f>1-Calcs!P31</f>
        <v/>
      </c>
      <c r="P11" s="145">
        <f>1-Calcs!Q31</f>
        <v/>
      </c>
      <c r="Q11" s="145">
        <f>1-Calcs!R31</f>
        <v/>
      </c>
      <c r="R11" s="145">
        <f>1-Calcs!S31</f>
        <v/>
      </c>
      <c r="S11" s="145">
        <f>1-Calcs!T31</f>
        <v/>
      </c>
      <c r="T11" s="145">
        <f>1-Calcs!U31</f>
        <v/>
      </c>
      <c r="U11" s="145">
        <f>1-Calcs!V31</f>
        <v/>
      </c>
      <c r="V11" s="145">
        <f>1-Calcs!W31</f>
        <v/>
      </c>
      <c r="W11" s="145">
        <f>1-Calcs!X31</f>
        <v/>
      </c>
      <c r="X11" s="145">
        <f>1-Calcs!Y31</f>
        <v/>
      </c>
      <c r="Y11" s="145">
        <f>1-Calcs!Z31</f>
        <v/>
      </c>
      <c r="Z11" s="145">
        <f>1-Calcs!AA31</f>
        <v/>
      </c>
      <c r="AA11" s="145">
        <f>1-Calcs!AB31</f>
        <v/>
      </c>
      <c r="AB11" s="145">
        <f>1-Calcs!AC31</f>
        <v/>
      </c>
      <c r="AC11" s="145">
        <f>1-Calcs!AD31</f>
        <v/>
      </c>
      <c r="AD11" s="145">
        <f>1-Calcs!AE31</f>
        <v/>
      </c>
      <c r="AE11" s="145">
        <f>1-Calcs!AF31</f>
        <v/>
      </c>
      <c r="AF11" s="14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n"/>
      <c r="B10" s="24" t="n"/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59" thickTop="1"/>
    <row r="15" ht="15" customHeight="1" s="159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B16" s="25" t="inlineStr">
        <is>
          <t>Inputs to Distillation Units</t>
        </is>
      </c>
    </row>
    <row r="17" ht="15" customHeight="1" s="159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59">
      <c r="B19" s="25" t="inlineStr">
        <is>
          <t>Total Energy Consumption (trillion Btu) 1/</t>
        </is>
      </c>
    </row>
    <row r="20" ht="15" customHeight="1" s="159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59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59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59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59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59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59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59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59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59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59">
      <c r="B36" s="25" t="inlineStr">
        <is>
          <t>Carbon Dioxide Emissions 4/</t>
        </is>
      </c>
    </row>
    <row r="37" ht="15" customHeight="1" s="159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59">
      <c r="B39" s="25" t="inlineStr">
        <is>
          <t>Energy Related to Refining Activity Only</t>
        </is>
      </c>
    </row>
    <row r="40" ht="15" customHeight="1" s="159">
      <c r="B40" s="25" t="inlineStr">
        <is>
          <t xml:space="preserve">  Energy Consumption</t>
        </is>
      </c>
    </row>
    <row r="41" ht="15" customHeight="1" s="159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59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59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59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59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59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59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59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Carbon Dioxide Emissions 4/</t>
        </is>
      </c>
    </row>
    <row r="54" ht="15" customHeight="1" s="159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59">
      <c r="B57" s="25" t="inlineStr">
        <is>
          <t xml:space="preserve">  Energy Consumption per Unit of Refinery Input</t>
        </is>
      </c>
    </row>
    <row r="58" ht="15" customHeight="1" s="159">
      <c r="B58" s="25" t="inlineStr">
        <is>
          <t xml:space="preserve">  (thousand Btu per barrel)</t>
        </is>
      </c>
    </row>
    <row r="59" ht="15" customHeight="1" s="159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59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59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59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59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59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59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59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59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59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59">
      <c r="B71" s="25" t="inlineStr">
        <is>
          <t>Combined Heat and Power</t>
        </is>
      </c>
    </row>
    <row r="72" ht="15" customHeight="1" s="159">
      <c r="B72" s="25" t="inlineStr">
        <is>
          <t xml:space="preserve">  Generating Capacity (gigawatts)</t>
        </is>
      </c>
    </row>
    <row r="73" ht="15" customHeight="1" s="159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59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59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59">
      <c r="B78" s="25" t="inlineStr">
        <is>
          <t xml:space="preserve">  Net Generation (billion kilowatthours)</t>
        </is>
      </c>
    </row>
    <row r="79" ht="15" customHeight="1" s="159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59">
      <c r="B84" s="25" t="inlineStr">
        <is>
          <t xml:space="preserve">    Disposition</t>
        </is>
      </c>
    </row>
    <row r="85" ht="15" customHeight="1" s="159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59">
      <c r="B88" s="25" t="inlineStr">
        <is>
          <t>Energy Consumed at Ethanol Plants</t>
        </is>
      </c>
    </row>
    <row r="89" ht="15" customHeight="1" s="159">
      <c r="B89" s="25" t="inlineStr">
        <is>
          <t>(trillion Btu)</t>
        </is>
      </c>
    </row>
    <row r="90" ht="15" customHeight="1" s="159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59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59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59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59" thickBot="1"/>
    <row r="95" ht="15" customHeight="1" s="159">
      <c r="B95" s="162" t="inlineStr">
        <is>
          <t xml:space="preserve">   1/ Includes energy for combined heat and power plants that have a non-regulatory status, small on-site generating systems, and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>consumption at ethanol plants.</t>
        </is>
      </c>
    </row>
    <row r="97" ht="15" customHeight="1" s="159">
      <c r="B97" s="31" t="inlineStr">
        <is>
          <t xml:space="preserve">   2/ Includes ethane, natural gasoline, and refinery olefins.</t>
        </is>
      </c>
    </row>
    <row r="98" ht="15" customHeight="1" s="159">
      <c r="B98" s="31" t="inlineStr">
        <is>
          <t xml:space="preserve">   3/ Includes lubricants and miscellaneous petroleum products.</t>
        </is>
      </c>
    </row>
    <row r="99" ht="15" customHeight="1" s="159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59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59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59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59">
      <c r="B103" s="31" t="inlineStr">
        <is>
          <t xml:space="preserve">   5/ Includes emissions attributable to the fuels consumed to generate the purchased electricity.</t>
        </is>
      </c>
    </row>
    <row r="104" ht="15" customHeight="1" s="159">
      <c r="B104" s="31" t="inlineStr">
        <is>
          <t xml:space="preserve">   6/ Includes municipal waste, wood, and other biomass.</t>
        </is>
      </c>
    </row>
    <row r="105" ht="15" customHeight="1" s="159">
      <c r="B105" s="31" t="inlineStr">
        <is>
          <t xml:space="preserve">   Btu = British thermal unit.</t>
        </is>
      </c>
    </row>
    <row r="106" ht="15" customHeight="1" s="159">
      <c r="B106" s="31" t="inlineStr">
        <is>
          <t xml:space="preserve">   - - = Not applicable.</t>
        </is>
      </c>
    </row>
    <row r="107" ht="15" customHeight="1" s="159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59">
      <c r="B108" s="31" t="inlineStr">
        <is>
          <t>rounding.</t>
        </is>
      </c>
    </row>
    <row r="109" ht="15" customHeight="1" s="159">
      <c r="B109" s="31" t="inlineStr">
        <is>
          <t xml:space="preserve">   Sources:  2019 value of shipments:  IHS Markit, Macroeconomic model, May 2019.</t>
        </is>
      </c>
    </row>
    <row r="110" ht="15" customHeight="1" s="159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59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59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59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59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59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59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59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>Energy Consumption per Unit of Output</t>
        </is>
      </c>
    </row>
    <row r="30" ht="15" customHeight="1" s="159">
      <c r="B30" s="25" t="inlineStr">
        <is>
          <t>(thousand Btu per 2012 dollar shipments)</t>
        </is>
      </c>
    </row>
    <row r="31" ht="15" customHeight="1" s="159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59">
      <c r="B42" s="25" t="inlineStr">
        <is>
          <t>Carbon Dioxide Emissions 3/</t>
        </is>
      </c>
    </row>
    <row r="43" ht="15" customHeight="1" s="159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59">
      <c r="B45" s="25" t="inlineStr">
        <is>
          <t>Combined Heat and Power 4/</t>
        </is>
      </c>
    </row>
    <row r="46" ht="15" customHeight="1" s="159">
      <c r="B46" s="25" t="inlineStr">
        <is>
          <t xml:space="preserve">  Generating Capacity (gigawatts)</t>
        </is>
      </c>
    </row>
    <row r="47" ht="15" customHeight="1" s="159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59">
      <c r="B52" s="25" t="inlineStr">
        <is>
          <t xml:space="preserve">  Net Generation (billion kilowatthours)</t>
        </is>
      </c>
    </row>
    <row r="53" ht="15" customHeight="1" s="159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  Disposition</t>
        </is>
      </c>
    </row>
    <row r="59" ht="15" customHeight="1" s="159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 thickBot="1"/>
    <row r="62" ht="15" customHeight="1" s="159">
      <c r="B62" s="162" t="inlineStr">
        <is>
          <t xml:space="preserve">   1/ Includes energy for combined heat and power plants that have a non-regulatory status, small on-site generating systems.</t>
        </is>
      </c>
      <c r="C62" s="162" t="n"/>
      <c r="D62" s="162" t="n"/>
      <c r="E62" s="162" t="n"/>
      <c r="F62" s="162" t="n"/>
      <c r="G62" s="162" t="n"/>
      <c r="H62" s="162" t="n"/>
      <c r="I62" s="162" t="n"/>
      <c r="J62" s="162" t="n"/>
      <c r="K62" s="162" t="n"/>
      <c r="L62" s="162" t="n"/>
      <c r="M62" s="162" t="n"/>
      <c r="N62" s="162" t="n"/>
      <c r="O62" s="162" t="n"/>
      <c r="P62" s="162" t="n"/>
      <c r="Q62" s="162" t="n"/>
      <c r="R62" s="162" t="n"/>
      <c r="S62" s="162" t="n"/>
      <c r="T62" s="162" t="n"/>
      <c r="U62" s="162" t="n"/>
      <c r="V62" s="162" t="n"/>
      <c r="W62" s="162" t="n"/>
      <c r="X62" s="162" t="n"/>
      <c r="Y62" s="162" t="n"/>
      <c r="Z62" s="162" t="n"/>
      <c r="AA62" s="162" t="n"/>
      <c r="AB62" s="162" t="n"/>
      <c r="AC62" s="162" t="n"/>
      <c r="AD62" s="162" t="n"/>
      <c r="AE62" s="162" t="n"/>
      <c r="AF62" s="162" t="n"/>
      <c r="AG62" s="162" t="n"/>
      <c r="AH62" s="162" t="n"/>
      <c r="AI62" s="162" t="n"/>
    </row>
    <row r="63" ht="15" customHeight="1" s="159">
      <c r="B63" s="31" t="inlineStr">
        <is>
          <t xml:space="preserve">   2/ Includes petroleum coke, lubricants, and miscellaneous petroleum products.</t>
        </is>
      </c>
    </row>
    <row r="64" ht="15" customHeight="1" s="159">
      <c r="B64" s="31" t="inlineStr">
        <is>
          <t xml:space="preserve">   3/ Includes emissions attributable to the fuels consumed to generate the purchased electricity.</t>
        </is>
      </c>
    </row>
    <row r="65" ht="15" customHeight="1" s="159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59">
      <c r="B66" s="31" t="inlineStr">
        <is>
          <t xml:space="preserve">   5/ Includes wood and other biomass, waste heat, municipal waste, and renewable sources.</t>
        </is>
      </c>
    </row>
    <row r="67" ht="15" customHeight="1" s="159">
      <c r="B67" s="31" t="inlineStr">
        <is>
          <t xml:space="preserve">   Btu = British thermal unit.</t>
        </is>
      </c>
    </row>
    <row r="68" ht="15" customHeight="1" s="159">
      <c r="B68" s="31" t="inlineStr">
        <is>
          <t xml:space="preserve">   - - = Not applicable.</t>
        </is>
      </c>
    </row>
    <row r="69" ht="15" customHeight="1" s="159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59">
      <c r="B70" s="31" t="inlineStr">
        <is>
          <t>rounding.</t>
        </is>
      </c>
    </row>
    <row r="71" ht="15" customHeight="1" s="159">
      <c r="B71" s="31" t="inlineStr">
        <is>
          <t xml:space="preserve">   Sources:  2019 value of shipments:  IHS Markit, Macroeconomic model, May 2019.</t>
        </is>
      </c>
    </row>
    <row r="72" ht="15" customHeight="1" s="159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59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59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59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59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59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59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59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59">
      <c r="B47" s="25" t="inlineStr">
        <is>
          <t>Combined Heat and Power 4/</t>
        </is>
      </c>
    </row>
    <row r="48" ht="15" customHeight="1" s="159">
      <c r="B48" s="25" t="inlineStr">
        <is>
          <t xml:space="preserve">  Generating Capacity (gigawatts)</t>
        </is>
      </c>
    </row>
    <row r="49" ht="15" customHeight="1" s="159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Net Generation (billion kilowatthours)</t>
        </is>
      </c>
    </row>
    <row r="55" ht="15" customHeight="1" s="159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59">
      <c r="B60" s="25" t="inlineStr">
        <is>
          <t xml:space="preserve">    Disposition</t>
        </is>
      </c>
    </row>
    <row r="61" ht="15" customHeight="1" s="159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B63" s="162" t="inlineStr">
        <is>
          <t xml:space="preserve">   1/ Includes energy for combined heat and power plants that have a non-regulatory status, small on-site generating systems.</t>
        </is>
      </c>
      <c r="C63" s="162" t="n"/>
      <c r="D63" s="162" t="n"/>
      <c r="E63" s="162" t="n"/>
      <c r="F63" s="162" t="n"/>
      <c r="G63" s="162" t="n"/>
      <c r="H63" s="162" t="n"/>
      <c r="I63" s="162" t="n"/>
      <c r="J63" s="162" t="n"/>
      <c r="K63" s="162" t="n"/>
      <c r="L63" s="162" t="n"/>
      <c r="M63" s="162" t="n"/>
      <c r="N63" s="162" t="n"/>
      <c r="O63" s="162" t="n"/>
      <c r="P63" s="162" t="n"/>
      <c r="Q63" s="162" t="n"/>
      <c r="R63" s="162" t="n"/>
      <c r="S63" s="162" t="n"/>
      <c r="T63" s="162" t="n"/>
      <c r="U63" s="162" t="n"/>
      <c r="V63" s="162" t="n"/>
      <c r="W63" s="162" t="n"/>
      <c r="X63" s="162" t="n"/>
      <c r="Y63" s="162" t="n"/>
      <c r="Z63" s="162" t="n"/>
      <c r="AA63" s="162" t="n"/>
      <c r="AB63" s="162" t="n"/>
      <c r="AC63" s="162" t="n"/>
      <c r="AD63" s="162" t="n"/>
      <c r="AE63" s="162" t="n"/>
      <c r="AF63" s="162" t="n"/>
      <c r="AG63" s="162" t="n"/>
      <c r="AH63" s="162" t="n"/>
      <c r="AI63" s="162" t="n"/>
    </row>
    <row r="64" ht="15" customHeight="1" s="159">
      <c r="B64" s="31" t="inlineStr">
        <is>
          <t xml:space="preserve">   2/ Includes lubricants, and miscellaneous petroleum products.</t>
        </is>
      </c>
    </row>
    <row r="65" ht="15" customHeight="1" s="159">
      <c r="B65" s="31" t="inlineStr">
        <is>
          <t xml:space="preserve">   3/ Includes emissions attributable to the fuels consumed to generate the purchased electricity.</t>
        </is>
      </c>
    </row>
    <row r="66" ht="15" customHeight="1" s="159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59">
      <c r="B67" s="31" t="inlineStr">
        <is>
          <t xml:space="preserve">   5/ Includes wood and other biomass, waste heat, municipal waste, and renewable sources.</t>
        </is>
      </c>
    </row>
    <row r="68" ht="15" customHeight="1" s="159">
      <c r="B68" s="31" t="inlineStr">
        <is>
          <t xml:space="preserve">   Btu = British thermal unit.</t>
        </is>
      </c>
    </row>
    <row r="69" ht="15" customHeight="1" s="159">
      <c r="B69" s="31" t="inlineStr">
        <is>
          <t xml:space="preserve">   - - = Not applicable.</t>
        </is>
      </c>
    </row>
    <row r="70" ht="15" customHeight="1" s="159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59">
      <c r="B71" s="31" t="inlineStr">
        <is>
          <t>rounding.</t>
        </is>
      </c>
    </row>
    <row r="72" ht="15" customHeight="1" s="159">
      <c r="B72" s="31" t="inlineStr">
        <is>
          <t xml:space="preserve">   Sources:  2019 value of shipments:  IHS Markit, Macroeconomic model, May 2019.</t>
        </is>
      </c>
    </row>
    <row r="73" ht="15" customHeight="1" s="159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59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B18" s="25" t="inlineStr">
        <is>
          <t xml:space="preserve">  Heat and Power</t>
        </is>
      </c>
    </row>
    <row r="19" ht="15" customHeight="1" s="159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59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59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59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59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59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59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59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59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59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B30" s="25" t="inlineStr">
        <is>
          <t xml:space="preserve">  Feedstock</t>
        </is>
      </c>
    </row>
    <row r="31" ht="15" customHeight="1" s="159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59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59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59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59">
      <c r="B38" s="25" t="inlineStr">
        <is>
          <t>Energy Consumption per Unit of Output</t>
        </is>
      </c>
    </row>
    <row r="39" ht="15" customHeight="1" s="159">
      <c r="B39" s="25" t="inlineStr">
        <is>
          <t>(thousand Btu per 2012 dollar shipments)</t>
        </is>
      </c>
    </row>
    <row r="40" ht="15" customHeight="1" s="159">
      <c r="B40" s="25" t="inlineStr">
        <is>
          <t xml:space="preserve">  Heat and Power</t>
        </is>
      </c>
    </row>
    <row r="41" ht="15" customHeight="1" s="159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B52" s="25" t="inlineStr">
        <is>
          <t xml:space="preserve">  Feedstock</t>
        </is>
      </c>
    </row>
    <row r="53" ht="15" customHeight="1" s="159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59">
      <c r="B59" s="25" t="inlineStr">
        <is>
          <t>Carbon Dioxide Emissions 4/</t>
        </is>
      </c>
    </row>
    <row r="60" ht="15" customHeight="1" s="159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59">
      <c r="B62" s="25" t="inlineStr">
        <is>
          <t>Combined Heat and Power 5/</t>
        </is>
      </c>
    </row>
    <row r="63" ht="15" customHeight="1" s="159">
      <c r="B63" s="25" t="inlineStr">
        <is>
          <t xml:space="preserve">  Generating Capacity (gigawatts)</t>
        </is>
      </c>
    </row>
    <row r="64" ht="15" customHeight="1" s="159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59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59">
      <c r="B69" s="25" t="inlineStr">
        <is>
          <t xml:space="preserve">  Net Generation (billion kilowatthours)</t>
        </is>
      </c>
    </row>
    <row r="70" ht="15" customHeight="1" s="159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59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59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59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59">
      <c r="B75" s="25" t="inlineStr">
        <is>
          <t xml:space="preserve">    Disposition</t>
        </is>
      </c>
    </row>
    <row r="76" ht="15" customHeight="1" s="159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 thickBot="1"/>
    <row r="79" ht="15" customHeight="1" s="159">
      <c r="B79" s="162" t="inlineStr">
        <is>
          <t xml:space="preserve">   1/ Includes energy for combined heat and power plants that have a non-regulatory status, small on-site generating systems.</t>
        </is>
      </c>
      <c r="C79" s="162" t="n"/>
      <c r="D79" s="162" t="n"/>
      <c r="E79" s="162" t="n"/>
      <c r="F79" s="162" t="n"/>
      <c r="G79" s="162" t="n"/>
      <c r="H79" s="162" t="n"/>
      <c r="I79" s="162" t="n"/>
      <c r="J79" s="162" t="n"/>
      <c r="K79" s="162" t="n"/>
      <c r="L79" s="162" t="n"/>
      <c r="M79" s="162" t="n"/>
      <c r="N79" s="162" t="n"/>
      <c r="O79" s="162" t="n"/>
      <c r="P79" s="162" t="n"/>
      <c r="Q79" s="162" t="n"/>
      <c r="R79" s="162" t="n"/>
      <c r="S79" s="162" t="n"/>
      <c r="T79" s="162" t="n"/>
      <c r="U79" s="162" t="n"/>
      <c r="V79" s="162" t="n"/>
      <c r="W79" s="162" t="n"/>
      <c r="X79" s="162" t="n"/>
      <c r="Y79" s="162" t="n"/>
      <c r="Z79" s="162" t="n"/>
      <c r="AA79" s="162" t="n"/>
      <c r="AB79" s="162" t="n"/>
      <c r="AC79" s="162" t="n"/>
      <c r="AD79" s="162" t="n"/>
      <c r="AE79" s="162" t="n"/>
      <c r="AF79" s="162" t="n"/>
      <c r="AG79" s="162" t="n"/>
      <c r="AH79" s="162" t="n"/>
      <c r="AI79" s="162" t="n"/>
    </row>
    <row r="80" ht="15" customHeight="1" s="159">
      <c r="B80" s="31" t="inlineStr">
        <is>
          <t xml:space="preserve">   2/ Includes lubricants, and miscellaneous petroleum products.</t>
        </is>
      </c>
    </row>
    <row r="81" ht="15" customHeight="1" s="159">
      <c r="B81" s="31" t="inlineStr">
        <is>
          <t xml:space="preserve">   3/ Includes ethane, natural gasoline, and refinery olefins.</t>
        </is>
      </c>
    </row>
    <row r="82" ht="15" customHeight="1" s="159">
      <c r="B82" s="31" t="inlineStr">
        <is>
          <t xml:space="preserve">   4/ Includes emissions attributable to the fuels consumed to generate the purchased electricity.</t>
        </is>
      </c>
    </row>
    <row r="83" ht="15" customHeight="1" s="159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59">
      <c r="B84" s="31" t="inlineStr">
        <is>
          <t xml:space="preserve">   6/ Includes wood and other biomass, waste heat, municipal waste, and renewable sources.</t>
        </is>
      </c>
    </row>
    <row r="85" ht="15" customHeight="1" s="159">
      <c r="B85" s="31" t="inlineStr">
        <is>
          <t xml:space="preserve">   Btu = British thermal unit.</t>
        </is>
      </c>
    </row>
    <row r="86" ht="15" customHeight="1" s="159">
      <c r="B86" s="31" t="inlineStr">
        <is>
          <t xml:space="preserve">   - - = Not applicable.</t>
        </is>
      </c>
    </row>
    <row r="87" ht="15" customHeight="1" s="159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59">
      <c r="B88" s="31" t="inlineStr">
        <is>
          <t>rounding.</t>
        </is>
      </c>
    </row>
    <row r="89" ht="15" customHeight="1" s="159">
      <c r="B89" s="31" t="inlineStr">
        <is>
          <t xml:space="preserve">   Sources:  2019 value of shipments:  IHS Markit, Macroeconomic model, May 2019.</t>
        </is>
      </c>
    </row>
    <row r="90" ht="15" customHeight="1" s="159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59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59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59">
      <c r="B27" s="25" t="inlineStr">
        <is>
          <t>Energy Consumption per Unit of Output</t>
        </is>
      </c>
    </row>
    <row r="28" ht="15" customHeight="1" s="159">
      <c r="B28" s="25" t="inlineStr">
        <is>
          <t>(thousand Btu per 2012 dollar shipments)</t>
        </is>
      </c>
    </row>
    <row r="29" ht="15" customHeight="1" s="159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59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59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59">
      <c r="B38" s="25" t="inlineStr">
        <is>
          <t>Carbon Dioxide Emissions 2/</t>
        </is>
      </c>
    </row>
    <row r="39" ht="15" customHeight="1" s="159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59">
      <c r="B41" s="25" t="inlineStr">
        <is>
          <t>Combined Heat and Power 3/</t>
        </is>
      </c>
    </row>
    <row r="42" ht="15" customHeight="1" s="159">
      <c r="B42" s="25" t="inlineStr">
        <is>
          <t xml:space="preserve">  Generating Capacity (gigawatts)</t>
        </is>
      </c>
    </row>
    <row r="43" ht="15" customHeight="1" s="159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59">
      <c r="B48" s="25" t="inlineStr">
        <is>
          <t xml:space="preserve">  Net Generation (billion kilowatthours)</t>
        </is>
      </c>
    </row>
    <row r="49" ht="15" customHeight="1" s="159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  Disposition</t>
        </is>
      </c>
    </row>
    <row r="55" ht="15" customHeight="1" s="159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B57" s="162" t="inlineStr">
        <is>
          <t xml:space="preserve">   1/ Includes energy for combined heat and power plants that have a non-regulatory status, small on-site generating systems.</t>
        </is>
      </c>
      <c r="C57" s="162" t="n"/>
      <c r="D57" s="162" t="n"/>
      <c r="E57" s="162" t="n"/>
      <c r="F57" s="162" t="n"/>
      <c r="G57" s="162" t="n"/>
      <c r="H57" s="162" t="n"/>
      <c r="I57" s="162" t="n"/>
      <c r="J57" s="162" t="n"/>
      <c r="K57" s="162" t="n"/>
      <c r="L57" s="162" t="n"/>
      <c r="M57" s="162" t="n"/>
      <c r="N57" s="162" t="n"/>
      <c r="O57" s="162" t="n"/>
      <c r="P57" s="162" t="n"/>
      <c r="Q57" s="162" t="n"/>
      <c r="R57" s="162" t="n"/>
      <c r="S57" s="162" t="n"/>
      <c r="T57" s="162" t="n"/>
      <c r="U57" s="162" t="n"/>
      <c r="V57" s="162" t="n"/>
      <c r="W57" s="162" t="n"/>
      <c r="X57" s="162" t="n"/>
      <c r="Y57" s="162" t="n"/>
      <c r="Z57" s="162" t="n"/>
      <c r="AA57" s="162" t="n"/>
      <c r="AB57" s="162" t="n"/>
      <c r="AC57" s="162" t="n"/>
      <c r="AD57" s="162" t="n"/>
      <c r="AE57" s="162" t="n"/>
      <c r="AF57" s="162" t="n"/>
      <c r="AG57" s="162" t="n"/>
      <c r="AH57" s="162" t="n"/>
      <c r="AI57" s="162" t="n"/>
    </row>
    <row r="58" ht="15" customHeight="1" s="159">
      <c r="B58" s="31" t="inlineStr">
        <is>
          <t xml:space="preserve">   2/ Includes emissions attributable to the fuels consumed to generate the purchased electricity.</t>
        </is>
      </c>
    </row>
    <row r="59" ht="15" customHeight="1" s="159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59">
      <c r="B60" s="31" t="inlineStr">
        <is>
          <t xml:space="preserve">   4/ Includes wood and other biomass, waste heat, municipal waste, and renewable sources.</t>
        </is>
      </c>
    </row>
    <row r="61" ht="15" customHeight="1" s="159">
      <c r="B61" s="31" t="inlineStr">
        <is>
          <t xml:space="preserve">   Btu = British thermal unit.</t>
        </is>
      </c>
    </row>
    <row r="62" ht="15" customHeight="1" s="159">
      <c r="B62" s="31" t="inlineStr">
        <is>
          <t xml:space="preserve">   - - = Not applicable.</t>
        </is>
      </c>
    </row>
    <row r="63" ht="15" customHeight="1" s="159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59">
      <c r="B64" s="31" t="inlineStr">
        <is>
          <t>rounding.</t>
        </is>
      </c>
    </row>
    <row r="65" ht="15" customHeight="1" s="159">
      <c r="B65" s="31" t="inlineStr">
        <is>
          <t xml:space="preserve">   Sources:  2019 value of shipments:  IHS Markit, Macroeconomic model, May 2019.</t>
        </is>
      </c>
    </row>
    <row r="66" ht="15" customHeight="1" s="159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59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</t>
        </is>
      </c>
    </row>
    <row r="78" ht="15" customHeight="1" s="159">
      <c r="B78" s="31" t="inlineStr">
        <is>
          <t>and EIA, AEO2020 National Energy Modeling System run ref2020.d112119a.</t>
        </is>
      </c>
    </row>
    <row r="79" ht="15" customHeight="1" s="159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59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59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59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59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59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59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59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59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2" t="n"/>
      <c r="D67" s="162" t="n"/>
      <c r="E67" s="162" t="n"/>
      <c r="F67" s="162" t="n"/>
      <c r="G67" s="162" t="n"/>
      <c r="H67" s="162" t="n"/>
      <c r="I67" s="162" t="n"/>
      <c r="J67" s="162" t="n"/>
      <c r="K67" s="162" t="n"/>
      <c r="L67" s="162" t="n"/>
      <c r="M67" s="162" t="n"/>
      <c r="N67" s="162" t="n"/>
      <c r="O67" s="162" t="n"/>
      <c r="P67" s="162" t="n"/>
      <c r="Q67" s="162" t="n"/>
      <c r="R67" s="162" t="n"/>
      <c r="S67" s="162" t="n"/>
      <c r="T67" s="162" t="n"/>
      <c r="U67" s="162" t="n"/>
      <c r="V67" s="162" t="n"/>
      <c r="W67" s="162" t="n"/>
      <c r="X67" s="162" t="n"/>
      <c r="Y67" s="162" t="n"/>
      <c r="Z67" s="162" t="n"/>
      <c r="AA67" s="162" t="n"/>
      <c r="AB67" s="162" t="n"/>
      <c r="AC67" s="162" t="n"/>
      <c r="AD67" s="162" t="n"/>
      <c r="AE67" s="162" t="n"/>
      <c r="AF67" s="162" t="n"/>
      <c r="AG67" s="162" t="n"/>
      <c r="AH67" s="162" t="n"/>
      <c r="AI67" s="162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59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2021-04-22T00:06:12Z</dcterms:modified>
  <cp:lastModifiedBy>Nathan Iyer</cp:lastModifiedBy>
</cp:coreProperties>
</file>