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land/BLAPE/"/>
    </mc:Choice>
  </mc:AlternateContent>
  <xr:revisionPtr revIDLastSave="0" documentId="8_{69B4DD33-3026-A347-BA47-3DEC35B7E7DE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<sst xmlns="http://schemas.openxmlformats.org/spreadsheetml/2006/main" count="15367" uniqueCount="462">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</sst>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95</v>
      </c>
      <c r="C1" s="57">
        <v>44348</v>
      </c>
      <c r="H1" s="53" t="s">
        <v>2</v>
      </c>
    </row>
    <row r="2" spans="1:8" x14ac:dyDescent="0.2">
      <c r="B2" s="2" t="str">
        <f>LOOKUP(B1,F2:G51,G2:G51)</f>
        <v>OK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Oklahoma</v>
      </c>
      <c r="B18" s="2">
        <f>SUMIFS('LULUCF Dataframe EPA'!AD2:AD766,'LULUCF Dataframe EPA'!A2:A766,Data!A18)</f>
        <v>-8.3415690247101804</v>
      </c>
      <c r="C18" s="2">
        <f>B18/D11</f>
        <v>-7.788418933933424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-7788418933933.4238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-7788418933933.4238</v>
      </c>
      <c r="C2" s="25">
        <f>$B$2*Data!C$11</f>
        <v>-8064993979321.7461</v>
      </c>
      <c r="D2" s="25">
        <f>$B$2*Data!D$11</f>
        <v>-8341569024710.1797</v>
      </c>
      <c r="E2" s="25">
        <f>$B$2*Data!E$11</f>
        <v>-8618144070098.5029</v>
      </c>
      <c r="F2" s="25">
        <f>$B$2*Data!F$11</f>
        <v>-8894719115486.8262</v>
      </c>
      <c r="G2" s="25">
        <f>$B$2*Data!G$11</f>
        <v>-9171294160875.2578</v>
      </c>
      <c r="H2" s="25">
        <f>$B$2*Data!H$11</f>
        <v>-9067886280403.5996</v>
      </c>
      <c r="I2" s="25">
        <f>$B$2*Data!I$11</f>
        <v>-8964478399931.998</v>
      </c>
      <c r="J2" s="25">
        <f>$B$2*Data!J$11</f>
        <v>-8861070519460.3672</v>
      </c>
      <c r="K2" s="25">
        <f>$B$2*Data!K$11</f>
        <v>-8757662638988.7646</v>
      </c>
      <c r="L2" s="25">
        <f>$B$2*Data!L$11</f>
        <v>-8654254758517.1611</v>
      </c>
      <c r="M2" s="25">
        <f>$B$2*Data!M$11</f>
        <v>-8406404124370.8955</v>
      </c>
      <c r="N2" s="25">
        <f>$B$2*Data!N$11</f>
        <v>-8158553490224.6016</v>
      </c>
      <c r="O2" s="25">
        <f>$B$2*Data!O$11</f>
        <v>-7910702856078.418</v>
      </c>
      <c r="P2" s="25">
        <f>$B$2*Data!P$11</f>
        <v>-7662852221932.125</v>
      </c>
      <c r="Q2" s="25">
        <f>$B$2*Data!Q$11</f>
        <v>-7415001587785.9414</v>
      </c>
      <c r="R2" s="25">
        <f>$B$2*Data!R$11</f>
        <v>-7412088111788.5166</v>
      </c>
      <c r="S2" s="25">
        <f>$B$2*Data!S$11</f>
        <v>-7409174635791.1025</v>
      </c>
      <c r="T2" s="25">
        <f>$B$2*Data!T$11</f>
        <v>-7406261159793.6875</v>
      </c>
      <c r="U2" s="25">
        <f>$B$2*Data!U$11</f>
        <v>-7403347683796.2725</v>
      </c>
      <c r="V2" s="25">
        <f>$B$2*Data!V$11</f>
        <v>-7400434207798.8584</v>
      </c>
      <c r="W2" s="25">
        <f>$B$2*Data!W$11</f>
        <v>-7397520731801.4434</v>
      </c>
      <c r="X2" s="25">
        <f>$B$2*Data!X$11</f>
        <v>-7394607255804.0293</v>
      </c>
      <c r="Y2" s="25">
        <f>$B$2*Data!Y$11</f>
        <v>-7391693779806.6143</v>
      </c>
      <c r="Z2" s="25">
        <f>$B$2*Data!Z$11</f>
        <v>-7388780303809.1992</v>
      </c>
      <c r="AA2" s="25">
        <f>$B$2*Data!AA$11</f>
        <v>-7385866827811.7852</v>
      </c>
      <c r="AB2" s="25">
        <f>$B$2*Data!AB$11</f>
        <v>-7382953351814.3701</v>
      </c>
      <c r="AC2" s="25">
        <f>$B$2*Data!AC$11</f>
        <v>-7380039875816.9561</v>
      </c>
      <c r="AD2" s="25">
        <f>$B$2*Data!AD$11</f>
        <v>-7377126399819.541</v>
      </c>
      <c r="AE2" s="25">
        <f>$B$2*Data!AE$11</f>
        <v>-7374212923822.126</v>
      </c>
      <c r="AF2" s="25">
        <f>$B$2*Data!AF$11</f>
        <v>-7371299447824.7119</v>
      </c>
      <c r="AG2" s="25">
        <f>$B$2*Data!AG$11</f>
        <v>-7368385971827.2969</v>
      </c>
      <c r="AH2" s="25">
        <f>$B$2*Data!AH$11</f>
        <v>-7365472495829.8828</v>
      </c>
      <c r="AI2" s="25">
        <f>$B$2*Data!AI$11</f>
        <v>-7362559019832.4678</v>
      </c>
      <c r="AJ2" s="25">
        <f>$B$2*Data!AJ$11</f>
        <v>-7359645543835.0527</v>
      </c>
      <c r="AK2" s="25">
        <f>$B$2*Data!AK$11</f>
        <v>-7356732067837.6387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3348799618.5778337</v>
      </c>
      <c r="C11" s="25">
        <f>(ABS(C$2)*'data from RPEpUACE'!$B11)+SUMIFS('Override Calcs'!$E$4:$E$6,'Override Calcs'!$A$4:$A$6,About!$B$2,'Override Calcs'!$B$4:$B$6,"CH4")</f>
        <v>3467719057.0879035</v>
      </c>
      <c r="D11" s="25">
        <f>(ABS(D$2)*'data from RPEpUACE'!$B11)+SUMIFS('Override Calcs'!$E$4:$E$6,'Override Calcs'!$A$4:$A$6,About!$B$2,'Override Calcs'!$B$4:$B$6,"CH4")</f>
        <v>3586638495.5980215</v>
      </c>
      <c r="E11" s="25">
        <f>(ABS(E$2)*'data from RPEpUACE'!$B11)+SUMIFS('Override Calcs'!$E$4:$E$6,'Override Calcs'!$A$4:$A$6,About!$B$2,'Override Calcs'!$B$4:$B$6,"CH4")</f>
        <v>3705557934.1080918</v>
      </c>
      <c r="F11" s="25">
        <f>(ABS(F$2)*'data from RPEpUACE'!$B11)+SUMIFS('Override Calcs'!$E$4:$E$6,'Override Calcs'!$A$4:$A$6,About!$B$2,'Override Calcs'!$B$4:$B$6,"CH4")</f>
        <v>3824477372.6181622</v>
      </c>
      <c r="G11" s="25">
        <f>(ABS(G$2)*'data from RPEpUACE'!$B11)+SUMIFS('Override Calcs'!$E$4:$E$6,'Override Calcs'!$A$4:$A$6,About!$B$2,'Override Calcs'!$B$4:$B$6,"CH4")</f>
        <v>3943396811.1282792</v>
      </c>
      <c r="H11" s="25">
        <f>(ABS(H$2)*'data from RPEpUACE'!$B11)+SUMIFS('Override Calcs'!$E$4:$E$6,'Override Calcs'!$A$4:$A$6,About!$B$2,'Override Calcs'!$B$4:$B$6,"CH4")</f>
        <v>3898934350.4390283</v>
      </c>
      <c r="I11" s="25">
        <f>(ABS(I$2)*'data from RPEpUACE'!$B11)+SUMIFS('Override Calcs'!$E$4:$E$6,'Override Calcs'!$A$4:$A$6,About!$B$2,'Override Calcs'!$B$4:$B$6,"CH4")</f>
        <v>3854471889.7498021</v>
      </c>
      <c r="J11" s="25">
        <f>(ABS(J$2)*'data from RPEpUACE'!$B11)+SUMIFS('Override Calcs'!$E$4:$E$6,'Override Calcs'!$A$4:$A$6,About!$B$2,'Override Calcs'!$B$4:$B$6,"CH4")</f>
        <v>3810009429.0605631</v>
      </c>
      <c r="K11" s="25">
        <f>(ABS(K$2)*'data from RPEpUACE'!$B11)+SUMIFS('Override Calcs'!$E$4:$E$6,'Override Calcs'!$A$4:$A$6,About!$B$2,'Override Calcs'!$B$4:$B$6,"CH4")</f>
        <v>3765546968.371336</v>
      </c>
      <c r="L11" s="25">
        <f>(ABS(L$2)*'data from RPEpUACE'!$B11)+SUMIFS('Override Calcs'!$E$4:$E$6,'Override Calcs'!$A$4:$A$6,About!$B$2,'Override Calcs'!$B$4:$B$6,"CH4")</f>
        <v>3721084507.6821089</v>
      </c>
      <c r="M11" s="25">
        <f>(ABS(M$2)*'data from RPEpUACE'!$B11)+SUMIFS('Override Calcs'!$E$4:$E$6,'Override Calcs'!$A$4:$A$6,About!$B$2,'Override Calcs'!$B$4:$B$6,"CH4")</f>
        <v>3614515752.6968002</v>
      </c>
      <c r="N11" s="25">
        <f>(ABS(N$2)*'data from RPEpUACE'!$B11)+SUMIFS('Override Calcs'!$E$4:$E$6,'Override Calcs'!$A$4:$A$6,About!$B$2,'Override Calcs'!$B$4:$B$6,"CH4")</f>
        <v>3507946997.7114797</v>
      </c>
      <c r="O11" s="25">
        <f>(ABS(O$2)*'data from RPEpUACE'!$B11)+SUMIFS('Override Calcs'!$E$4:$E$6,'Override Calcs'!$A$4:$A$6,About!$B$2,'Override Calcs'!$B$4:$B$6,"CH4")</f>
        <v>3401378242.7262063</v>
      </c>
      <c r="P11" s="25">
        <f>(ABS(P$2)*'data from RPEpUACE'!$B11)+SUMIFS('Override Calcs'!$E$4:$E$6,'Override Calcs'!$A$4:$A$6,About!$B$2,'Override Calcs'!$B$4:$B$6,"CH4")</f>
        <v>3294809487.7408862</v>
      </c>
      <c r="Q11" s="25">
        <f>(ABS(Q$2)*'data from RPEpUACE'!$B11)+SUMIFS('Override Calcs'!$E$4:$E$6,'Override Calcs'!$A$4:$A$6,About!$B$2,'Override Calcs'!$B$4:$B$6,"CH4")</f>
        <v>3188240732.7556133</v>
      </c>
      <c r="R11" s="25">
        <f>(ABS(R$2)*'data from RPEpUACE'!$B11)+SUMIFS('Override Calcs'!$E$4:$E$6,'Override Calcs'!$A$4:$A$6,About!$B$2,'Override Calcs'!$B$4:$B$6,"CH4")</f>
        <v>3186988020.5695233</v>
      </c>
      <c r="S11" s="25">
        <f>(ABS(S$2)*'data from RPEpUACE'!$B11)+SUMIFS('Override Calcs'!$E$4:$E$6,'Override Calcs'!$A$4:$A$6,About!$B$2,'Override Calcs'!$B$4:$B$6,"CH4")</f>
        <v>3185735308.3834381</v>
      </c>
      <c r="T11" s="25">
        <f>(ABS(T$2)*'data from RPEpUACE'!$B11)+SUMIFS('Override Calcs'!$E$4:$E$6,'Override Calcs'!$A$4:$A$6,About!$B$2,'Override Calcs'!$B$4:$B$6,"CH4")</f>
        <v>3184482596.1973519</v>
      </c>
      <c r="U11" s="25">
        <f>(ABS(U$2)*'data from RPEpUACE'!$B11)+SUMIFS('Override Calcs'!$E$4:$E$6,'Override Calcs'!$A$4:$A$6,About!$B$2,'Override Calcs'!$B$4:$B$6,"CH4")</f>
        <v>3183229884.0112662</v>
      </c>
      <c r="V11" s="25">
        <f>(ABS(V$2)*'data from RPEpUACE'!$B11)+SUMIFS('Override Calcs'!$E$4:$E$6,'Override Calcs'!$A$4:$A$6,About!$B$2,'Override Calcs'!$B$4:$B$6,"CH4")</f>
        <v>3181977171.825181</v>
      </c>
      <c r="W11" s="25">
        <f>(ABS(W$2)*'data from RPEpUACE'!$B11)+SUMIFS('Override Calcs'!$E$4:$E$6,'Override Calcs'!$A$4:$A$6,About!$B$2,'Override Calcs'!$B$4:$B$6,"CH4")</f>
        <v>3180724459.6390953</v>
      </c>
      <c r="X11" s="25">
        <f>(ABS(X$2)*'data from RPEpUACE'!$B11)+SUMIFS('Override Calcs'!$E$4:$E$6,'Override Calcs'!$A$4:$A$6,About!$B$2,'Override Calcs'!$B$4:$B$6,"CH4")</f>
        <v>3179471747.4530101</v>
      </c>
      <c r="Y11" s="25">
        <f>(ABS(Y$2)*'data from RPEpUACE'!$B11)+SUMIFS('Override Calcs'!$E$4:$E$6,'Override Calcs'!$A$4:$A$6,About!$B$2,'Override Calcs'!$B$4:$B$6,"CH4")</f>
        <v>3178219035.2669244</v>
      </c>
      <c r="Z11" s="25">
        <f>(ABS(Z$2)*'data from RPEpUACE'!$B11)+SUMIFS('Override Calcs'!$E$4:$E$6,'Override Calcs'!$A$4:$A$6,About!$B$2,'Override Calcs'!$B$4:$B$6,"CH4")</f>
        <v>3176966323.0808387</v>
      </c>
      <c r="AA11" s="25">
        <f>(ABS(AA$2)*'data from RPEpUACE'!$B11)+SUMIFS('Override Calcs'!$E$4:$E$6,'Override Calcs'!$A$4:$A$6,About!$B$2,'Override Calcs'!$B$4:$B$6,"CH4")</f>
        <v>3175713610.8947535</v>
      </c>
      <c r="AB11" s="25">
        <f>(ABS(AB$2)*'data from RPEpUACE'!$B11)+SUMIFS('Override Calcs'!$E$4:$E$6,'Override Calcs'!$A$4:$A$6,About!$B$2,'Override Calcs'!$B$4:$B$6,"CH4")</f>
        <v>3174460898.7086678</v>
      </c>
      <c r="AC11" s="25">
        <f>(ABS(AC$2)*'data from RPEpUACE'!$B11)+SUMIFS('Override Calcs'!$E$4:$E$6,'Override Calcs'!$A$4:$A$6,About!$B$2,'Override Calcs'!$B$4:$B$6,"CH4")</f>
        <v>3173208186.5225825</v>
      </c>
      <c r="AD11" s="25">
        <f>(ABS(AD$2)*'data from RPEpUACE'!$B11)+SUMIFS('Override Calcs'!$E$4:$E$6,'Override Calcs'!$A$4:$A$6,About!$B$2,'Override Calcs'!$B$4:$B$6,"CH4")</f>
        <v>3171955474.3364968</v>
      </c>
      <c r="AE11" s="25">
        <f>(ABS(AE$2)*'data from RPEpUACE'!$B11)+SUMIFS('Override Calcs'!$E$4:$E$6,'Override Calcs'!$A$4:$A$6,About!$B$2,'Override Calcs'!$B$4:$B$6,"CH4")</f>
        <v>3170702762.1504111</v>
      </c>
      <c r="AF11" s="25">
        <f>(ABS(AF$2)*'data from RPEpUACE'!$B11)+SUMIFS('Override Calcs'!$E$4:$E$6,'Override Calcs'!$A$4:$A$6,About!$B$2,'Override Calcs'!$B$4:$B$6,"CH4")</f>
        <v>3169450049.9643254</v>
      </c>
      <c r="AG11" s="25">
        <f>(ABS(AG$2)*'data from RPEpUACE'!$B11)+SUMIFS('Override Calcs'!$E$4:$E$6,'Override Calcs'!$A$4:$A$6,About!$B$2,'Override Calcs'!$B$4:$B$6,"CH4")</f>
        <v>3168197337.7782397</v>
      </c>
      <c r="AH11" s="25">
        <f>(ABS(AH$2)*'data from RPEpUACE'!$B11)+SUMIFS('Override Calcs'!$E$4:$E$6,'Override Calcs'!$A$4:$A$6,About!$B$2,'Override Calcs'!$B$4:$B$6,"CH4")</f>
        <v>3166944625.5921545</v>
      </c>
      <c r="AI11" s="25">
        <f>(ABS(AI$2)*'data from RPEpUACE'!$B11)+SUMIFS('Override Calcs'!$E$4:$E$6,'Override Calcs'!$A$4:$A$6,About!$B$2,'Override Calcs'!$B$4:$B$6,"CH4")</f>
        <v>3165691913.4060688</v>
      </c>
      <c r="AJ11" s="25">
        <f>(ABS(AJ$2)*'data from RPEpUACE'!$B11)+SUMIFS('Override Calcs'!$E$4:$E$6,'Override Calcs'!$A$4:$A$6,About!$B$2,'Override Calcs'!$B$4:$B$6,"CH4")</f>
        <v>3164439201.2199831</v>
      </c>
      <c r="AK11" s="25">
        <f>(ABS(AK$2)*'data from RPEpUACE'!$B11)+SUMIFS('Override Calcs'!$E$4:$E$6,'Override Calcs'!$A$4:$A$6,About!$B$2,'Override Calcs'!$B$4:$B$6,"CH4")</f>
        <v>3163186489.0338979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272623895.06274724</v>
      </c>
      <c r="C12" s="25">
        <f>(ABS(C$2)*'data from RPEpUACE'!$B12)+SUMIFS('Override Calcs'!$E$4:$E$6,'Override Calcs'!$A$4:$A$6,About!$B$2,'Override Calcs'!$B$4:$B$6,"N2O")</f>
        <v>282305059.72408891</v>
      </c>
      <c r="D12" s="25">
        <f>(ABS(D$2)*'data from RPEpUACE'!$B12)+SUMIFS('Override Calcs'!$E$4:$E$6,'Override Calcs'!$A$4:$A$6,About!$B$2,'Override Calcs'!$B$4:$B$6,"N2O")</f>
        <v>291986224.38543445</v>
      </c>
      <c r="E12" s="25">
        <f>(ABS(E$2)*'data from RPEpUACE'!$B12)+SUMIFS('Override Calcs'!$E$4:$E$6,'Override Calcs'!$A$4:$A$6,About!$B$2,'Override Calcs'!$B$4:$B$6,"N2O")</f>
        <v>301667389.04677618</v>
      </c>
      <c r="F12" s="25">
        <f>(ABS(F$2)*'data from RPEpUACE'!$B12)+SUMIFS('Override Calcs'!$E$4:$E$6,'Override Calcs'!$A$4:$A$6,About!$B$2,'Override Calcs'!$B$4:$B$6,"N2O")</f>
        <v>311348553.70811784</v>
      </c>
      <c r="G12" s="25">
        <f>(ABS(G$2)*'data from RPEpUACE'!$B12)+SUMIFS('Override Calcs'!$E$4:$E$6,'Override Calcs'!$A$4:$A$6,About!$B$2,'Override Calcs'!$B$4:$B$6,"N2O")</f>
        <v>321029718.36946332</v>
      </c>
      <c r="H12" s="25">
        <f>(ABS(H$2)*'data from RPEpUACE'!$B12)+SUMIFS('Override Calcs'!$E$4:$E$6,'Override Calcs'!$A$4:$A$6,About!$B$2,'Override Calcs'!$B$4:$B$6,"N2O")</f>
        <v>317410054.43079937</v>
      </c>
      <c r="I12" s="25">
        <f>(ABS(I$2)*'data from RPEpUACE'!$B12)+SUMIFS('Override Calcs'!$E$4:$E$6,'Override Calcs'!$A$4:$A$6,About!$B$2,'Override Calcs'!$B$4:$B$6,"N2O")</f>
        <v>313790390.49213737</v>
      </c>
      <c r="J12" s="25">
        <f>(ABS(J$2)*'data from RPEpUACE'!$B12)+SUMIFS('Override Calcs'!$E$4:$E$6,'Override Calcs'!$A$4:$A$6,About!$B$2,'Override Calcs'!$B$4:$B$6,"N2O")</f>
        <v>310170726.55347437</v>
      </c>
      <c r="K12" s="25">
        <f>(ABS(K$2)*'data from RPEpUACE'!$B12)+SUMIFS('Override Calcs'!$E$4:$E$6,'Override Calcs'!$A$4:$A$6,About!$B$2,'Override Calcs'!$B$4:$B$6,"N2O")</f>
        <v>306551062.61481237</v>
      </c>
      <c r="L12" s="25">
        <f>(ABS(L$2)*'data from RPEpUACE'!$B12)+SUMIFS('Override Calcs'!$E$4:$E$6,'Override Calcs'!$A$4:$A$6,About!$B$2,'Override Calcs'!$B$4:$B$6,"N2O")</f>
        <v>302931398.67615032</v>
      </c>
      <c r="M12" s="25">
        <f>(ABS(M$2)*'data from RPEpUACE'!$B12)+SUMIFS('Override Calcs'!$E$4:$E$6,'Override Calcs'!$A$4:$A$6,About!$B$2,'Override Calcs'!$B$4:$B$6,"N2O")</f>
        <v>294255696.21999061</v>
      </c>
      <c r="N12" s="25">
        <f>(ABS(N$2)*'data from RPEpUACE'!$B12)+SUMIFS('Override Calcs'!$E$4:$E$6,'Override Calcs'!$A$4:$A$6,About!$B$2,'Override Calcs'!$B$4:$B$6,"N2O")</f>
        <v>285579993.76382995</v>
      </c>
      <c r="O12" s="25">
        <f>(ABS(O$2)*'data from RPEpUACE'!$B12)+SUMIFS('Override Calcs'!$E$4:$E$6,'Override Calcs'!$A$4:$A$6,About!$B$2,'Override Calcs'!$B$4:$B$6,"N2O")</f>
        <v>276904291.3076731</v>
      </c>
      <c r="P12" s="25">
        <f>(ABS(P$2)*'data from RPEpUACE'!$B12)+SUMIFS('Override Calcs'!$E$4:$E$6,'Override Calcs'!$A$4:$A$6,About!$B$2,'Override Calcs'!$B$4:$B$6,"N2O")</f>
        <v>268228588.85151246</v>
      </c>
      <c r="Q12" s="25">
        <f>(ABS(Q$2)*'data from RPEpUACE'!$B12)+SUMIFS('Override Calcs'!$E$4:$E$6,'Override Calcs'!$A$4:$A$6,About!$B$2,'Override Calcs'!$B$4:$B$6,"N2O")</f>
        <v>259552886.39535564</v>
      </c>
      <c r="R12" s="25">
        <f>(ABS(R$2)*'data from RPEpUACE'!$B12)+SUMIFS('Override Calcs'!$E$4:$E$6,'Override Calcs'!$A$4:$A$6,About!$B$2,'Override Calcs'!$B$4:$B$6,"N2O")</f>
        <v>259450903.80025804</v>
      </c>
      <c r="S12" s="25">
        <f>(ABS(S$2)*'data from RPEpUACE'!$B12)+SUMIFS('Override Calcs'!$E$4:$E$6,'Override Calcs'!$A$4:$A$6,About!$B$2,'Override Calcs'!$B$4:$B$6,"N2O")</f>
        <v>259348921.20516083</v>
      </c>
      <c r="T12" s="25">
        <f>(ABS(T$2)*'data from RPEpUACE'!$B12)+SUMIFS('Override Calcs'!$E$4:$E$6,'Override Calcs'!$A$4:$A$6,About!$B$2,'Override Calcs'!$B$4:$B$6,"N2O")</f>
        <v>259246938.61006358</v>
      </c>
      <c r="U12" s="25">
        <f>(ABS(U$2)*'data from RPEpUACE'!$B12)+SUMIFS('Override Calcs'!$E$4:$E$6,'Override Calcs'!$A$4:$A$6,About!$B$2,'Override Calcs'!$B$4:$B$6,"N2O")</f>
        <v>259144956.01496631</v>
      </c>
      <c r="V12" s="25">
        <f>(ABS(V$2)*'data from RPEpUACE'!$B12)+SUMIFS('Override Calcs'!$E$4:$E$6,'Override Calcs'!$A$4:$A$6,About!$B$2,'Override Calcs'!$B$4:$B$6,"N2O")</f>
        <v>259042973.4198691</v>
      </c>
      <c r="W12" s="25">
        <f>(ABS(W$2)*'data from RPEpUACE'!$B12)+SUMIFS('Override Calcs'!$E$4:$E$6,'Override Calcs'!$A$4:$A$6,About!$B$2,'Override Calcs'!$B$4:$B$6,"N2O")</f>
        <v>258940990.82477185</v>
      </c>
      <c r="X12" s="25">
        <f>(ABS(X$2)*'data from RPEpUACE'!$B12)+SUMIFS('Override Calcs'!$E$4:$E$6,'Override Calcs'!$A$4:$A$6,About!$B$2,'Override Calcs'!$B$4:$B$6,"N2O")</f>
        <v>258839008.22967464</v>
      </c>
      <c r="Y12" s="25">
        <f>(ABS(Y$2)*'data from RPEpUACE'!$B12)+SUMIFS('Override Calcs'!$E$4:$E$6,'Override Calcs'!$A$4:$A$6,About!$B$2,'Override Calcs'!$B$4:$B$6,"N2O")</f>
        <v>258737025.63457736</v>
      </c>
      <c r="Z12" s="25">
        <f>(ABS(Z$2)*'data from RPEpUACE'!$B12)+SUMIFS('Override Calcs'!$E$4:$E$6,'Override Calcs'!$A$4:$A$6,About!$B$2,'Override Calcs'!$B$4:$B$6,"N2O")</f>
        <v>258635043.03948012</v>
      </c>
      <c r="AA12" s="25">
        <f>(ABS(AA$2)*'data from RPEpUACE'!$B12)+SUMIFS('Override Calcs'!$E$4:$E$6,'Override Calcs'!$A$4:$A$6,About!$B$2,'Override Calcs'!$B$4:$B$6,"N2O")</f>
        <v>258533060.44438291</v>
      </c>
      <c r="AB12" s="25">
        <f>(ABS(AB$2)*'data from RPEpUACE'!$B12)+SUMIFS('Override Calcs'!$E$4:$E$6,'Override Calcs'!$A$4:$A$6,About!$B$2,'Override Calcs'!$B$4:$B$6,"N2O")</f>
        <v>258431077.84928566</v>
      </c>
      <c r="AC12" s="25">
        <f>(ABS(AC$2)*'data from RPEpUACE'!$B12)+SUMIFS('Override Calcs'!$E$4:$E$6,'Override Calcs'!$A$4:$A$6,About!$B$2,'Override Calcs'!$B$4:$B$6,"N2O")</f>
        <v>258329095.25418842</v>
      </c>
      <c r="AD12" s="25">
        <f>(ABS(AD$2)*'data from RPEpUACE'!$B12)+SUMIFS('Override Calcs'!$E$4:$E$6,'Override Calcs'!$A$4:$A$6,About!$B$2,'Override Calcs'!$B$4:$B$6,"N2O")</f>
        <v>258227112.65909117</v>
      </c>
      <c r="AE12" s="25">
        <f>(ABS(AE$2)*'data from RPEpUACE'!$B12)+SUMIFS('Override Calcs'!$E$4:$E$6,'Override Calcs'!$A$4:$A$6,About!$B$2,'Override Calcs'!$B$4:$B$6,"N2O")</f>
        <v>258125130.06399393</v>
      </c>
      <c r="AF12" s="25">
        <f>(ABS(AF$2)*'data from RPEpUACE'!$B12)+SUMIFS('Override Calcs'!$E$4:$E$6,'Override Calcs'!$A$4:$A$6,About!$B$2,'Override Calcs'!$B$4:$B$6,"N2O")</f>
        <v>258023147.46889672</v>
      </c>
      <c r="AG12" s="25">
        <f>(ABS(AG$2)*'data from RPEpUACE'!$B12)+SUMIFS('Override Calcs'!$E$4:$E$6,'Override Calcs'!$A$4:$A$6,About!$B$2,'Override Calcs'!$B$4:$B$6,"N2O")</f>
        <v>257921164.87379944</v>
      </c>
      <c r="AH12" s="25">
        <f>(ABS(AH$2)*'data from RPEpUACE'!$B12)+SUMIFS('Override Calcs'!$E$4:$E$6,'Override Calcs'!$A$4:$A$6,About!$B$2,'Override Calcs'!$B$4:$B$6,"N2O")</f>
        <v>257819182.27870223</v>
      </c>
      <c r="AI12" s="25">
        <f>(ABS(AI$2)*'data from RPEpUACE'!$B12)+SUMIFS('Override Calcs'!$E$4:$E$6,'Override Calcs'!$A$4:$A$6,About!$B$2,'Override Calcs'!$B$4:$B$6,"N2O")</f>
        <v>257717199.68360499</v>
      </c>
      <c r="AJ12" s="25">
        <f>(ABS(AJ$2)*'data from RPEpUACE'!$B12)+SUMIFS('Override Calcs'!$E$4:$E$6,'Override Calcs'!$A$4:$A$6,About!$B$2,'Override Calcs'!$B$4:$B$6,"N2O")</f>
        <v>257615217.08850774</v>
      </c>
      <c r="AK12" s="25">
        <f>(ABS(AK$2)*'data from RPEpUACE'!$B12)+SUMIFS('Override Calcs'!$E$4:$E$6,'Override Calcs'!$A$4:$A$6,About!$B$2,'Override Calcs'!$B$4:$B$6,"N2O")</f>
        <v>257513234.4934105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2021-06-01T20:52:40Z</dcterms:modified>
</cp:coreProperties>
</file>