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webappdata\"/>
    </mc:Choice>
  </mc:AlternateContent>
  <xr:revisionPtr revIDLastSave="0" documentId="8_{A2E38111-A13F-4B6B-9F8A-A9D371C17C50}"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<sst xmlns="http://schemas.openxmlformats.org/spreadsheetml/2006/main" count="42862" uniqueCount="4483">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</sst>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4070</v>
      </c>
      <c r="C1" s="380">
        <v>46283</v>
      </c>
      <c r="G1" s="381" t="s">
        <v>3999</v>
      </c>
      <c r="H1" s="381" t="s">
        <v>4000</v>
      </c>
    </row>
    <row r="2" spans="1:8" x14ac:dyDescent="0.25">
      <c r="B2" t="str">
        <f>_xlfn.XLOOKUP(B1,H:H,G:G,0,0,1)</f>
        <v>OK</v>
      </c>
      <c r="C2" t="str">
        <f>_xlfn.XLOOKUP(B2,G:G, H:H, 0,0,1)</f>
        <v>Oklahoma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129.10227899999998</v>
      </c>
      <c r="E2" s="437">
        <f>SUMIFS('frozen policy trendline'!E:E,'frozen policy trendline'!$A:$A,About!$B$2)-SUMIFS('frozen policy trendline'!E:E,'frozen policy trendline'!$A:$A,About!$B$2,'frozen policy trendline'!$B:$B,"Output Total CO2e Emissions by Sector[LULUCF sector]")</f>
        <v>125.74296700000001</v>
      </c>
      <c r="F2" s="437">
        <f>SUMIFS('frozen policy trendline'!F:F,'frozen policy trendline'!$A:$A,About!$B$2)-SUMIFS('frozen policy trendline'!F:F,'frozen policy trendline'!$A:$A,About!$B$2,'frozen policy trendline'!$B:$B,"Output Total CO2e Emissions by Sector[LULUCF sector]")</f>
        <v>121.89615499999999</v>
      </c>
      <c r="G2" s="437">
        <f>SUMIFS('frozen policy trendline'!G:G,'frozen policy trendline'!$A:$A,About!$B$2)-SUMIFS('frozen policy trendline'!G:G,'frozen policy trendline'!$A:$A,About!$B$2,'frozen policy trendline'!$B:$B,"Output Total CO2e Emissions by Sector[LULUCF sector]")</f>
        <v>115.09826099999999</v>
      </c>
      <c r="H2" s="437">
        <f>SUMIFS('frozen policy trendline'!H:H,'frozen policy trendline'!$A:$A,About!$B$2)-SUMIFS('frozen policy trendline'!H:H,'frozen policy trendline'!$A:$A,About!$B$2,'frozen policy trendline'!$B:$B,"Output Total CO2e Emissions by Sector[LULUCF sector]")</f>
        <v>111.32995899999999</v>
      </c>
      <c r="I2" s="437">
        <f>SUMIFS('frozen policy trendline'!I:I,'frozen policy trendline'!$A:$A,About!$B$2)-SUMIFS('frozen policy trendline'!I:I,'frozen policy trendline'!$A:$A,About!$B$2,'frozen policy trendline'!$B:$B,"Output Total CO2e Emissions by Sector[LULUCF sector]")</f>
        <v>108.551873</v>
      </c>
      <c r="J2" s="437">
        <f>SUMIFS('frozen policy trendline'!J:J,'frozen policy trendline'!$A:$A,About!$B$2)-SUMIFS('frozen policy trendline'!J:J,'frozen policy trendline'!$A:$A,About!$B$2,'frozen policy trendline'!$B:$B,"Output Total CO2e Emissions by Sector[LULUCF sector]")</f>
        <v>107.521709</v>
      </c>
      <c r="K2" s="437">
        <f>SUMIFS('frozen policy trendline'!K:K,'frozen policy trendline'!$A:$A,About!$B$2)-SUMIFS('frozen policy trendline'!K:K,'frozen policy trendline'!$A:$A,About!$B$2,'frozen policy trendline'!$B:$B,"Output Total CO2e Emissions by Sector[LULUCF sector]")</f>
        <v>106.687504</v>
      </c>
      <c r="L2" s="437">
        <f>SUMIFS('frozen policy trendline'!L:L,'frozen policy trendline'!$A:$A,About!$B$2)-SUMIFS('frozen policy trendline'!L:L,'frozen policy trendline'!$A:$A,About!$B$2,'frozen policy trendline'!$B:$B,"Output Total CO2e Emissions by Sector[LULUCF sector]")</f>
        <v>105.866322</v>
      </c>
      <c r="M2" s="437">
        <f>SUMIFS('frozen policy trendline'!M:M,'frozen policy trendline'!$A:$A,About!$B$2)-SUMIFS('frozen policy trendline'!M:M,'frozen policy trendline'!$A:$A,About!$B$2,'frozen policy trendline'!$B:$B,"Output Total CO2e Emissions by Sector[LULUCF sector]")</f>
        <v>105.1536</v>
      </c>
      <c r="N2" s="437">
        <f>SUMIFS('frozen policy trendline'!N:N,'frozen policy trendline'!$A:$A,About!$B$2)-SUMIFS('frozen policy trendline'!N:N,'frozen policy trendline'!$A:$A,About!$B$2,'frozen policy trendline'!$B:$B,"Output Total CO2e Emissions by Sector[LULUCF sector]")</f>
        <v>104.010893</v>
      </c>
      <c r="O2" s="437">
        <f>SUMIFS('frozen policy trendline'!O:O,'frozen policy trendline'!$A:$A,About!$B$2)-SUMIFS('frozen policy trendline'!O:O,'frozen policy trendline'!$A:$A,About!$B$2,'frozen policy trendline'!$B:$B,"Output Total CO2e Emissions by Sector[LULUCF sector]")</f>
        <v>103.52329999999999</v>
      </c>
      <c r="P2" s="437">
        <f>SUMIFS('frozen policy trendline'!P:P,'frozen policy trendline'!$A:$A,About!$B$2)-SUMIFS('frozen policy trendline'!P:P,'frozen policy trendline'!$A:$A,About!$B$2,'frozen policy trendline'!$B:$B,"Output Total CO2e Emissions by Sector[LULUCF sector]")</f>
        <v>103.213196</v>
      </c>
      <c r="Q2" s="437">
        <f>SUMIFS('frozen policy trendline'!Q:Q,'frozen policy trendline'!$A:$A,About!$B$2)-SUMIFS('frozen policy trendline'!Q:Q,'frozen policy trendline'!$A:$A,About!$B$2,'frozen policy trendline'!$B:$B,"Output Total CO2e Emissions by Sector[LULUCF sector]")</f>
        <v>103.226207</v>
      </c>
      <c r="R2" s="437">
        <f>SUMIFS('frozen policy trendline'!R:R,'frozen policy trendline'!$A:$A,About!$B$2)-SUMIFS('frozen policy trendline'!R:R,'frozen policy trendline'!$A:$A,About!$B$2,'frozen policy trendline'!$B:$B,"Output Total CO2e Emissions by Sector[LULUCF sector]")</f>
        <v>103.03601300000001</v>
      </c>
      <c r="S2" s="437">
        <f>SUMIFS('frozen policy trendline'!S:S,'frozen policy trendline'!$A:$A,About!$B$2)-SUMIFS('frozen policy trendline'!S:S,'frozen policy trendline'!$A:$A,About!$B$2,'frozen policy trendline'!$B:$B,"Output Total CO2e Emissions by Sector[LULUCF sector]")</f>
        <v>102.85256699999999</v>
      </c>
      <c r="T2" s="437">
        <f>SUMIFS('frozen policy trendline'!T:T,'frozen policy trendline'!$A:$A,About!$B$2)-SUMIFS('frozen policy trendline'!T:T,'frozen policy trendline'!$A:$A,About!$B$2,'frozen policy trendline'!$B:$B,"Output Total CO2e Emissions by Sector[LULUCF sector]")</f>
        <v>102.45559800000001</v>
      </c>
      <c r="U2" s="437">
        <f>SUMIFS('frozen policy trendline'!U:U,'frozen policy trendline'!$A:$A,About!$B$2)-SUMIFS('frozen policy trendline'!U:U,'frozen policy trendline'!$A:$A,About!$B$2,'frozen policy trendline'!$B:$B,"Output Total CO2e Emissions by Sector[LULUCF sector]")</f>
        <v>102.05475899999999</v>
      </c>
      <c r="V2" s="437">
        <f>SUMIFS('frozen policy trendline'!V:V,'frozen policy trendline'!$A:$A,About!$B$2)-SUMIFS('frozen policy trendline'!V:V,'frozen policy trendline'!$A:$A,About!$B$2,'frozen policy trendline'!$B:$B,"Output Total CO2e Emissions by Sector[LULUCF sector]")</f>
        <v>101.52842500000001</v>
      </c>
      <c r="W2" s="437">
        <f>SUMIFS('frozen policy trendline'!W:W,'frozen policy trendline'!$A:$A,About!$B$2)-SUMIFS('frozen policy trendline'!W:W,'frozen policy trendline'!$A:$A,About!$B$2,'frozen policy trendline'!$B:$B,"Output Total CO2e Emissions by Sector[LULUCF sector]")</f>
        <v>101.037542</v>
      </c>
      <c r="X2" s="437">
        <f>SUMIFS('frozen policy trendline'!X:X,'frozen policy trendline'!$A:$A,About!$B$2)-SUMIFS('frozen policy trendline'!X:X,'frozen policy trendline'!$A:$A,About!$B$2,'frozen policy trendline'!$B:$B,"Output Total CO2e Emissions by Sector[LULUCF sector]")</f>
        <v>100.77691</v>
      </c>
      <c r="Y2" s="437">
        <f>SUMIFS('frozen policy trendline'!Y:Y,'frozen policy trendline'!$A:$A,About!$B$2)-SUMIFS('frozen policy trendline'!Y:Y,'frozen policy trendline'!$A:$A,About!$B$2,'frozen policy trendline'!$B:$B,"Output Total CO2e Emissions by Sector[LULUCF sector]")</f>
        <v>100.739204</v>
      </c>
      <c r="Z2" s="437">
        <f>SUMIFS('frozen policy trendline'!Z:Z,'frozen policy trendline'!$A:$A,About!$B$2)-SUMIFS('frozen policy trendline'!Z:Z,'frozen policy trendline'!$A:$A,About!$B$2,'frozen policy trendline'!$B:$B,"Output Total CO2e Emissions by Sector[LULUCF sector]")</f>
        <v>100.66441900000001</v>
      </c>
      <c r="AA2" s="437">
        <f>SUMIFS('frozen policy trendline'!AA:AA,'frozen policy trendline'!$A:$A,About!$B$2)-SUMIFS('frozen policy trendline'!AA:AA,'frozen policy trendline'!$A:$A,About!$B$2,'frozen policy trendline'!$B:$B,"Output Total CO2e Emissions by Sector[LULUCF sector]")</f>
        <v>101.059342</v>
      </c>
      <c r="AB2" s="437">
        <f>SUMIFS('frozen policy trendline'!AB:AB,'frozen policy trendline'!$A:$A,About!$B$2)-SUMIFS('frozen policy trendline'!AB:AB,'frozen policy trendline'!$A:$A,About!$B$2,'frozen policy trendline'!$B:$B,"Output Total CO2e Emissions by Sector[LULUCF sector]")</f>
        <v>100.960059</v>
      </c>
      <c r="AC2" s="437">
        <f>SUMIFS('frozen policy trendline'!AC:AC,'frozen policy trendline'!$A:$A,About!$B$2)-SUMIFS('frozen policy trendline'!AC:AC,'frozen policy trendline'!$A:$A,About!$B$2,'frozen policy trendline'!$B:$B,"Output Total CO2e Emissions by Sector[LULUCF sector]")</f>
        <v>101.53303699999999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OK</v>
      </c>
      <c r="C1" s="409">
        <f>SUM(C4:C87)</f>
        <v>95.055468321903987</v>
      </c>
      <c r="D1" s="409">
        <f t="shared" ref="D1:AG1" si="0">SUM(D4:D87)</f>
        <v>95.434599839611877</v>
      </c>
      <c r="E1" s="409">
        <f t="shared" si="0"/>
        <v>97.622166821799397</v>
      </c>
      <c r="F1" s="409">
        <f t="shared" si="0"/>
        <v>100.62328745565709</v>
      </c>
      <c r="G1" s="409">
        <f t="shared" si="0"/>
        <v>99.017970691412216</v>
      </c>
      <c r="H1" s="409">
        <f t="shared" si="0"/>
        <v>100.59613694726148</v>
      </c>
      <c r="I1" s="409">
        <f t="shared" si="0"/>
        <v>102.64218739667835</v>
      </c>
      <c r="J1" s="409">
        <f t="shared" si="0"/>
        <v>103.4148741093435</v>
      </c>
      <c r="K1" s="409">
        <f t="shared" si="0"/>
        <v>101.7229455305049</v>
      </c>
      <c r="L1" s="409">
        <f t="shared" si="0"/>
        <v>100.23536313900688</v>
      </c>
      <c r="M1" s="409">
        <f t="shared" si="0"/>
        <v>103.33688443498451</v>
      </c>
      <c r="N1" s="409">
        <f t="shared" si="0"/>
        <v>104.62809458094333</v>
      </c>
      <c r="O1" s="409">
        <f t="shared" si="0"/>
        <v>104.44700248466543</v>
      </c>
      <c r="P1" s="409">
        <f t="shared" si="0"/>
        <v>105.29581579500959</v>
      </c>
      <c r="Q1" s="409">
        <f t="shared" si="0"/>
        <v>104.32157557947691</v>
      </c>
      <c r="R1" s="409">
        <f t="shared" si="0"/>
        <v>110.38918364792482</v>
      </c>
      <c r="S1" s="409">
        <f t="shared" si="0"/>
        <v>112.03564039628428</v>
      </c>
      <c r="T1" s="409">
        <f t="shared" si="0"/>
        <v>112.83165182928728</v>
      </c>
      <c r="U1" s="409">
        <f t="shared" si="0"/>
        <v>115.7051906759129</v>
      </c>
      <c r="V1" s="409">
        <f t="shared" si="0"/>
        <v>109.24383201699979</v>
      </c>
      <c r="W1" s="409">
        <f t="shared" si="0"/>
        <v>108.71300692790201</v>
      </c>
      <c r="X1" s="409">
        <f t="shared" si="0"/>
        <v>109.72321348289329</v>
      </c>
      <c r="Y1" s="409">
        <f t="shared" si="0"/>
        <v>108.5992039285314</v>
      </c>
      <c r="Z1" s="409">
        <f t="shared" si="0"/>
        <v>108.27934288602106</v>
      </c>
      <c r="AA1" s="409">
        <f t="shared" si="0"/>
        <v>109.46939185663668</v>
      </c>
      <c r="AB1" s="409">
        <f t="shared" si="0"/>
        <v>105.22999779157509</v>
      </c>
      <c r="AC1" s="409">
        <f t="shared" si="0"/>
        <v>101.19452616046942</v>
      </c>
      <c r="AD1" s="409">
        <f t="shared" si="0"/>
        <v>98.57379642708301</v>
      </c>
      <c r="AE1" s="409">
        <f t="shared" si="0"/>
        <v>103.88253293887031</v>
      </c>
      <c r="AF1" s="409">
        <f t="shared" si="0"/>
        <v>96.425850595046299</v>
      </c>
      <c r="AG1" s="409">
        <f t="shared" si="0"/>
        <v>89.63444408464278</v>
      </c>
      <c r="AH1" s="409">
        <f>SUM(AH4:AH87)</f>
        <v>92.498424350726367</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35.031934766008703</v>
      </c>
      <c r="D4">
        <f>SUMIFS('EPA Export Aggregation'!G:G,'EPA Export Aggregation'!$A:$A,$B4,'EPA Export Aggregation'!$D:$D,$A$1)*IF($A4="CH4",About!$D$58,IF($A4="N2O",About!$D$59,1))</f>
        <v>37.851938357610898</v>
      </c>
      <c r="E4">
        <f>SUMIFS('EPA Export Aggregation'!H:H,'EPA Export Aggregation'!$A:$A,$B4,'EPA Export Aggregation'!$D:$D,$A$1)*IF($A4="CH4",About!$D$58,IF($A4="N2O",About!$D$59,1))</f>
        <v>38.2733442156688</v>
      </c>
      <c r="F4">
        <f>SUMIFS('EPA Export Aggregation'!I:I,'EPA Export Aggregation'!$A:$A,$B4,'EPA Export Aggregation'!$D:$D,$A$1)*IF($A4="CH4",About!$D$58,IF($A4="N2O",About!$D$59,1))</f>
        <v>39.995101905581301</v>
      </c>
      <c r="G4">
        <f>SUMIFS('EPA Export Aggregation'!J:J,'EPA Export Aggregation'!$A:$A,$B4,'EPA Export Aggregation'!$D:$D,$A$1)*IF($A4="CH4",About!$D$58,IF($A4="N2O",About!$D$59,1))</f>
        <v>38.887599691635899</v>
      </c>
      <c r="H4">
        <f>SUMIFS('EPA Export Aggregation'!K:K,'EPA Export Aggregation'!$A:$A,$B4,'EPA Export Aggregation'!$D:$D,$A$1)*IF($A4="CH4",About!$D$58,IF($A4="N2O",About!$D$59,1))</f>
        <v>40.835780463133297</v>
      </c>
      <c r="I4">
        <f>SUMIFS('EPA Export Aggregation'!L:L,'EPA Export Aggregation'!$A:$A,$B4,'EPA Export Aggregation'!$D:$D,$A$1)*IF($A4="CH4",About!$D$58,IF($A4="N2O",About!$D$59,1))</f>
        <v>41.798436436943298</v>
      </c>
      <c r="J4">
        <f>SUMIFS('EPA Export Aggregation'!M:M,'EPA Export Aggregation'!$A:$A,$B4,'EPA Export Aggregation'!$D:$D,$A$1)*IF($A4="CH4",About!$D$58,IF($A4="N2O",About!$D$59,1))</f>
        <v>42.746752522567</v>
      </c>
      <c r="K4">
        <f>SUMIFS('EPA Export Aggregation'!N:N,'EPA Export Aggregation'!$A:$A,$B4,'EPA Export Aggregation'!$D:$D,$A$1)*IF($A4="CH4",About!$D$58,IF($A4="N2O",About!$D$59,1))</f>
        <v>43.5021597357579</v>
      </c>
      <c r="L4">
        <f>SUMIFS('EPA Export Aggregation'!O:O,'EPA Export Aggregation'!$A:$A,$B4,'EPA Export Aggregation'!$D:$D,$A$1)*IF($A4="CH4",About!$D$58,IF($A4="N2O",About!$D$59,1))</f>
        <v>42.360082267750997</v>
      </c>
      <c r="M4">
        <f>SUMIFS('EPA Export Aggregation'!P:P,'EPA Export Aggregation'!$A:$A,$B4,'EPA Export Aggregation'!$D:$D,$A$1)*IF($A4="CH4",About!$D$58,IF($A4="N2O",About!$D$59,1))</f>
        <v>44.551782628001597</v>
      </c>
      <c r="N4">
        <f>SUMIFS('EPA Export Aggregation'!Q:Q,'EPA Export Aggregation'!$A:$A,$B4,'EPA Export Aggregation'!$D:$D,$A$1)*IF($A4="CH4",About!$D$58,IF($A4="N2O",About!$D$59,1))</f>
        <v>44.020118788694496</v>
      </c>
      <c r="O4">
        <f>SUMIFS('EPA Export Aggregation'!R:R,'EPA Export Aggregation'!$A:$A,$B4,'EPA Export Aggregation'!$D:$D,$A$1)*IF($A4="CH4",About!$D$58,IF($A4="N2O",About!$D$59,1))</f>
        <v>46.5480469969349</v>
      </c>
      <c r="P4">
        <f>SUMIFS('EPA Export Aggregation'!S:S,'EPA Export Aggregation'!$A:$A,$B4,'EPA Export Aggregation'!$D:$D,$A$1)*IF($A4="CH4",About!$D$58,IF($A4="N2O",About!$D$59,1))</f>
        <v>47.079913231719303</v>
      </c>
      <c r="Q4">
        <f>SUMIFS('EPA Export Aggregation'!T:T,'EPA Export Aggregation'!$A:$A,$B4,'EPA Export Aggregation'!$D:$D,$A$1)*IF($A4="CH4",About!$D$58,IF($A4="N2O",About!$D$59,1))</f>
        <v>45.077010425921401</v>
      </c>
      <c r="R4">
        <f>SUMIFS('EPA Export Aggregation'!U:U,'EPA Export Aggregation'!$A:$A,$B4,'EPA Export Aggregation'!$D:$D,$A$1)*IF($A4="CH4",About!$D$58,IF($A4="N2O",About!$D$59,1))</f>
        <v>49.729190690001403</v>
      </c>
      <c r="S4">
        <f>SUMIFS('EPA Export Aggregation'!V:V,'EPA Export Aggregation'!$A:$A,$B4,'EPA Export Aggregation'!$D:$D,$A$1)*IF($A4="CH4",About!$D$58,IF($A4="N2O",About!$D$59,1))</f>
        <v>50.455561714124102</v>
      </c>
      <c r="T4">
        <f>SUMIFS('EPA Export Aggregation'!W:W,'EPA Export Aggregation'!$A:$A,$B4,'EPA Export Aggregation'!$D:$D,$A$1)*IF($A4="CH4",About!$D$58,IF($A4="N2O",About!$D$59,1))</f>
        <v>49.8722872696314</v>
      </c>
      <c r="U4">
        <f>SUMIFS('EPA Export Aggregation'!X:X,'EPA Export Aggregation'!$A:$A,$B4,'EPA Export Aggregation'!$D:$D,$A$1)*IF($A4="CH4",About!$D$58,IF($A4="N2O",About!$D$59,1))</f>
        <v>51.474688494034801</v>
      </c>
      <c r="V4">
        <f>SUMIFS('EPA Export Aggregation'!Y:Y,'EPA Export Aggregation'!$A:$A,$B4,'EPA Export Aggregation'!$D:$D,$A$1)*IF($A4="CH4",About!$D$58,IF($A4="N2O",About!$D$59,1))</f>
        <v>50.0706139605918</v>
      </c>
      <c r="W4">
        <f>SUMIFS('EPA Export Aggregation'!Z:Z,'EPA Export Aggregation'!$A:$A,$B4,'EPA Export Aggregation'!$D:$D,$A$1)*IF($A4="CH4",About!$D$58,IF($A4="N2O",About!$D$59,1))</f>
        <v>47.6901421817768</v>
      </c>
      <c r="X4">
        <f>SUMIFS('EPA Export Aggregation'!AA:AA,'EPA Export Aggregation'!$A:$A,$B4,'EPA Export Aggregation'!$D:$D,$A$1)*IF($A4="CH4",About!$D$58,IF($A4="N2O",About!$D$59,1))</f>
        <v>49.508716971508598</v>
      </c>
      <c r="Y4">
        <f>SUMIFS('EPA Export Aggregation'!AB:AB,'EPA Export Aggregation'!$A:$A,$B4,'EPA Export Aggregation'!$D:$D,$A$1)*IF($A4="CH4",About!$D$58,IF($A4="N2O",About!$D$59,1))</f>
        <v>47.445493636347798</v>
      </c>
      <c r="Z4">
        <f>SUMIFS('EPA Export Aggregation'!AC:AC,'EPA Export Aggregation'!$A:$A,$B4,'EPA Export Aggregation'!$D:$D,$A$1)*IF($A4="CH4",About!$D$58,IF($A4="N2O",About!$D$59,1))</f>
        <v>44.513614591503099</v>
      </c>
      <c r="AA4">
        <f>SUMIFS('EPA Export Aggregation'!AD:AD,'EPA Export Aggregation'!$A:$A,$B4,'EPA Export Aggregation'!$D:$D,$A$1)*IF($A4="CH4",About!$D$58,IF($A4="N2O",About!$D$59,1))</f>
        <v>42.244028169658598</v>
      </c>
      <c r="AB4">
        <f>SUMIFS('EPA Export Aggregation'!AE:AE,'EPA Export Aggregation'!$A:$A,$B4,'EPA Export Aggregation'!$D:$D,$A$1)*IF($A4="CH4",About!$D$58,IF($A4="N2O",About!$D$59,1))</f>
        <v>39.832201027425299</v>
      </c>
      <c r="AC4">
        <f>SUMIFS('EPA Export Aggregation'!AF:AF,'EPA Export Aggregation'!$A:$A,$B4,'EPA Export Aggregation'!$D:$D,$A$1)*IF($A4="CH4",About!$D$58,IF($A4="N2O",About!$D$59,1))</f>
        <v>35.505850430921498</v>
      </c>
      <c r="AD4">
        <f>SUMIFS('EPA Export Aggregation'!AG:AG,'EPA Export Aggregation'!$A:$A,$B4,'EPA Export Aggregation'!$D:$D,$A$1)*IF($A4="CH4",About!$D$58,IF($A4="N2O",About!$D$59,1))</f>
        <v>30.699341553621501</v>
      </c>
      <c r="AE4">
        <f>SUMIFS('EPA Export Aggregation'!AH:AH,'EPA Export Aggregation'!$A:$A,$B4,'EPA Export Aggregation'!$D:$D,$A$1)*IF($A4="CH4",About!$D$58,IF($A4="N2O",About!$D$59,1))</f>
        <v>33.482570647584701</v>
      </c>
      <c r="AF4">
        <f>SUMIFS('EPA Export Aggregation'!AI:AI,'EPA Export Aggregation'!$A:$A,$B4,'EPA Export Aggregation'!$D:$D,$A$1)*IF($A4="CH4",About!$D$58,IF($A4="N2O",About!$D$59,1))</f>
        <v>27.577863491211801</v>
      </c>
      <c r="AG4">
        <f>SUMIFS('EPA Export Aggregation'!AJ:AJ,'EPA Export Aggregation'!$A:$A,$B4,'EPA Export Aggregation'!$D:$D,$A$1)*IF($A4="CH4",About!$D$58,IF($A4="N2O",About!$D$59,1))</f>
        <v>25.279584173736598</v>
      </c>
      <c r="AH4">
        <f>SUMIFS('EPA Export Aggregation'!AK:AK,'EPA Export Aggregation'!$A:$A,$B4,'EPA Export Aggregation'!$D:$D,$A$1)*IF($A4="CH4",About!$D$58,IF($A4="N2O",About!$D$59,1))</f>
        <v>26.7178271372163</v>
      </c>
    </row>
    <row r="5" spans="1:34" x14ac:dyDescent="0.25">
      <c r="A5" s="413" t="s">
        <v>2216</v>
      </c>
      <c r="B5" s="414" t="s">
        <v>4212</v>
      </c>
      <c r="C5">
        <f>SUMIFS('EPA Export Aggregation'!F:F,'EPA Export Aggregation'!$A:$A,$B5,'EPA Export Aggregation'!$D:$D,$A$1)*IF($A5="CH4",About!$D$58,IF($A5="N2O",About!$D$59,1))</f>
        <v>23.199520355478398</v>
      </c>
      <c r="D5">
        <f>SUMIFS('EPA Export Aggregation'!G:G,'EPA Export Aggregation'!$A:$A,$B5,'EPA Export Aggregation'!$D:$D,$A$1)*IF($A5="CH4",About!$D$58,IF($A5="N2O",About!$D$59,1))</f>
        <v>23.165039891804401</v>
      </c>
      <c r="E5">
        <f>SUMIFS('EPA Export Aggregation'!H:H,'EPA Export Aggregation'!$A:$A,$B5,'EPA Export Aggregation'!$D:$D,$A$1)*IF($A5="CH4",About!$D$58,IF($A5="N2O",About!$D$59,1))</f>
        <v>25.134961608610901</v>
      </c>
      <c r="F5">
        <f>SUMIFS('EPA Export Aggregation'!I:I,'EPA Export Aggregation'!$A:$A,$B5,'EPA Export Aggregation'!$D:$D,$A$1)*IF($A5="CH4",About!$D$58,IF($A5="N2O",About!$D$59,1))</f>
        <v>24.3800063307119</v>
      </c>
      <c r="G5">
        <f>SUMIFS('EPA Export Aggregation'!J:J,'EPA Export Aggregation'!$A:$A,$B5,'EPA Export Aggregation'!$D:$D,$A$1)*IF($A5="CH4",About!$D$58,IF($A5="N2O",About!$D$59,1))</f>
        <v>25.554065405996599</v>
      </c>
      <c r="H5">
        <f>SUMIFS('EPA Export Aggregation'!K:K,'EPA Export Aggregation'!$A:$A,$B5,'EPA Export Aggregation'!$D:$D,$A$1)*IF($A5="CH4",About!$D$58,IF($A5="N2O",About!$D$59,1))</f>
        <v>24.597461048810601</v>
      </c>
      <c r="I5">
        <f>SUMIFS('EPA Export Aggregation'!L:L,'EPA Export Aggregation'!$A:$A,$B5,'EPA Export Aggregation'!$D:$D,$A$1)*IF($A5="CH4",About!$D$58,IF($A5="N2O",About!$D$59,1))</f>
        <v>25.852903983658202</v>
      </c>
      <c r="J5">
        <f>SUMIFS('EPA Export Aggregation'!M:M,'EPA Export Aggregation'!$A:$A,$B5,'EPA Export Aggregation'!$D:$D,$A$1)*IF($A5="CH4",About!$D$58,IF($A5="N2O",About!$D$59,1))</f>
        <v>25.136254978163802</v>
      </c>
      <c r="K5">
        <f>SUMIFS('EPA Export Aggregation'!N:N,'EPA Export Aggregation'!$A:$A,$B5,'EPA Export Aggregation'!$D:$D,$A$1)*IF($A5="CH4",About!$D$58,IF($A5="N2O",About!$D$59,1))</f>
        <v>25.4422954370688</v>
      </c>
      <c r="L5">
        <f>SUMIFS('EPA Export Aggregation'!O:O,'EPA Export Aggregation'!$A:$A,$B5,'EPA Export Aggregation'!$D:$D,$A$1)*IF($A5="CH4",About!$D$58,IF($A5="N2O",About!$D$59,1))</f>
        <v>26.771585985403899</v>
      </c>
      <c r="M5">
        <f>SUMIFS('EPA Export Aggregation'!P:P,'EPA Export Aggregation'!$A:$A,$B5,'EPA Export Aggregation'!$D:$D,$A$1)*IF($A5="CH4",About!$D$58,IF($A5="N2O",About!$D$59,1))</f>
        <v>27.509891337967399</v>
      </c>
      <c r="N5">
        <f>SUMIFS('EPA Export Aggregation'!Q:Q,'EPA Export Aggregation'!$A:$A,$B5,'EPA Export Aggregation'!$D:$D,$A$1)*IF($A5="CH4",About!$D$58,IF($A5="N2O",About!$D$59,1))</f>
        <v>30.3284015842668</v>
      </c>
      <c r="O5">
        <f>SUMIFS('EPA Export Aggregation'!R:R,'EPA Export Aggregation'!$A:$A,$B5,'EPA Export Aggregation'!$D:$D,$A$1)*IF($A5="CH4",About!$D$58,IF($A5="N2O",About!$D$59,1))</f>
        <v>27.912681860407901</v>
      </c>
      <c r="P5">
        <f>SUMIFS('EPA Export Aggregation'!S:S,'EPA Export Aggregation'!$A:$A,$B5,'EPA Export Aggregation'!$D:$D,$A$1)*IF($A5="CH4",About!$D$58,IF($A5="N2O",About!$D$59,1))</f>
        <v>26.693416345209201</v>
      </c>
      <c r="Q5">
        <f>SUMIFS('EPA Export Aggregation'!T:T,'EPA Export Aggregation'!$A:$A,$B5,'EPA Export Aggregation'!$D:$D,$A$1)*IF($A5="CH4",About!$D$58,IF($A5="N2O",About!$D$59,1))</f>
        <v>27.243037773137001</v>
      </c>
      <c r="R5">
        <f>SUMIFS('EPA Export Aggregation'!U:U,'EPA Export Aggregation'!$A:$A,$B5,'EPA Export Aggregation'!$D:$D,$A$1)*IF($A5="CH4",About!$D$58,IF($A5="N2O",About!$D$59,1))</f>
        <v>27.8623448737589</v>
      </c>
      <c r="S5">
        <f>SUMIFS('EPA Export Aggregation'!V:V,'EPA Export Aggregation'!$A:$A,$B5,'EPA Export Aggregation'!$D:$D,$A$1)*IF($A5="CH4",About!$D$58,IF($A5="N2O",About!$D$59,1))</f>
        <v>27.399313781997101</v>
      </c>
      <c r="T5">
        <f>SUMIFS('EPA Export Aggregation'!W:W,'EPA Export Aggregation'!$A:$A,$B5,'EPA Export Aggregation'!$D:$D,$A$1)*IF($A5="CH4",About!$D$58,IF($A5="N2O",About!$D$59,1))</f>
        <v>28.1622082046697</v>
      </c>
      <c r="U5">
        <f>SUMIFS('EPA Export Aggregation'!X:X,'EPA Export Aggregation'!$A:$A,$B5,'EPA Export Aggregation'!$D:$D,$A$1)*IF($A5="CH4",About!$D$58,IF($A5="N2O",About!$D$59,1))</f>
        <v>28.409623451808098</v>
      </c>
      <c r="V5">
        <f>SUMIFS('EPA Export Aggregation'!Y:Y,'EPA Export Aggregation'!$A:$A,$B5,'EPA Export Aggregation'!$D:$D,$A$1)*IF($A5="CH4",About!$D$58,IF($A5="N2O",About!$D$59,1))</f>
        <v>26.395973880844899</v>
      </c>
      <c r="W5">
        <f>SUMIFS('EPA Export Aggregation'!Z:Z,'EPA Export Aggregation'!$A:$A,$B5,'EPA Export Aggregation'!$D:$D,$A$1)*IF($A5="CH4",About!$D$58,IF($A5="N2O",About!$D$59,1))</f>
        <v>27.519989677726201</v>
      </c>
      <c r="X5">
        <f>SUMIFS('EPA Export Aggregation'!AA:AA,'EPA Export Aggregation'!$A:$A,$B5,'EPA Export Aggregation'!$D:$D,$A$1)*IF($A5="CH4",About!$D$58,IF($A5="N2O",About!$D$59,1))</f>
        <v>26.6738274270324</v>
      </c>
      <c r="Y5">
        <f>SUMIFS('EPA Export Aggregation'!AB:AB,'EPA Export Aggregation'!$A:$A,$B5,'EPA Export Aggregation'!$D:$D,$A$1)*IF($A5="CH4",About!$D$58,IF($A5="N2O",About!$D$59,1))</f>
        <v>27.815290007858199</v>
      </c>
      <c r="Z5">
        <f>SUMIFS('EPA Export Aggregation'!AC:AC,'EPA Export Aggregation'!$A:$A,$B5,'EPA Export Aggregation'!$D:$D,$A$1)*IF($A5="CH4",About!$D$58,IF($A5="N2O",About!$D$59,1))</f>
        <v>28.169285136350801</v>
      </c>
      <c r="AA5">
        <f>SUMIFS('EPA Export Aggregation'!AD:AD,'EPA Export Aggregation'!$A:$A,$B5,'EPA Export Aggregation'!$D:$D,$A$1)*IF($A5="CH4",About!$D$58,IF($A5="N2O",About!$D$59,1))</f>
        <v>30.058416829770199</v>
      </c>
      <c r="AB5">
        <f>SUMIFS('EPA Export Aggregation'!AE:AE,'EPA Export Aggregation'!$A:$A,$B5,'EPA Export Aggregation'!$D:$D,$A$1)*IF($A5="CH4",About!$D$58,IF($A5="N2O",About!$D$59,1))</f>
        <v>28.9051674645657</v>
      </c>
      <c r="AC5">
        <f>SUMIFS('EPA Export Aggregation'!AF:AF,'EPA Export Aggregation'!$A:$A,$B5,'EPA Export Aggregation'!$D:$D,$A$1)*IF($A5="CH4",About!$D$58,IF($A5="N2O",About!$D$59,1))</f>
        <v>29.362287678082701</v>
      </c>
      <c r="AD5">
        <f>SUMIFS('EPA Export Aggregation'!AG:AG,'EPA Export Aggregation'!$A:$A,$B5,'EPA Export Aggregation'!$D:$D,$A$1)*IF($A5="CH4",About!$D$58,IF($A5="N2O",About!$D$59,1))</f>
        <v>30.132881909366599</v>
      </c>
      <c r="AE5">
        <f>SUMIFS('EPA Export Aggregation'!AH:AH,'EPA Export Aggregation'!$A:$A,$B5,'EPA Export Aggregation'!$D:$D,$A$1)*IF($A5="CH4",About!$D$58,IF($A5="N2O",About!$D$59,1))</f>
        <v>30.887323816158801</v>
      </c>
      <c r="AF5">
        <f>SUMIFS('EPA Export Aggregation'!AI:AI,'EPA Export Aggregation'!$A:$A,$B5,'EPA Export Aggregation'!$D:$D,$A$1)*IF($A5="CH4",About!$D$58,IF($A5="N2O",About!$D$59,1))</f>
        <v>30.053683755539101</v>
      </c>
      <c r="AG5">
        <f>SUMIFS('EPA Export Aggregation'!AJ:AJ,'EPA Export Aggregation'!$A:$A,$B5,'EPA Export Aggregation'!$D:$D,$A$1)*IF($A5="CH4",About!$D$58,IF($A5="N2O",About!$D$59,1))</f>
        <v>27.408097304092198</v>
      </c>
      <c r="AH5">
        <f>SUMIFS('EPA Export Aggregation'!AK:AK,'EPA Export Aggregation'!$A:$A,$B5,'EPA Export Aggregation'!$D:$D,$A$1)*IF($A5="CH4",About!$D$58,IF($A5="N2O",About!$D$59,1))</f>
        <v>29.361532596267001</v>
      </c>
    </row>
    <row r="6" spans="1:34" x14ac:dyDescent="0.25">
      <c r="A6" s="413" t="s">
        <v>2216</v>
      </c>
      <c r="B6" s="414" t="s">
        <v>4216</v>
      </c>
      <c r="C6">
        <f>SUMIFS('EPA Export Aggregation'!F:F,'EPA Export Aggregation'!$A:$A,$B6,'EPA Export Aggregation'!$D:$D,$A$1)*IF($A6="CH4",About!$D$58,IF($A6="N2O",About!$D$59,1))</f>
        <v>19.9543531383821</v>
      </c>
      <c r="D6">
        <f>SUMIFS('EPA Export Aggregation'!G:G,'EPA Export Aggregation'!$A:$A,$B6,'EPA Export Aggregation'!$D:$D,$A$1)*IF($A6="CH4",About!$D$58,IF($A6="N2O",About!$D$59,1))</f>
        <v>17.714726180592098</v>
      </c>
      <c r="E6">
        <f>SUMIFS('EPA Export Aggregation'!H:H,'EPA Export Aggregation'!$A:$A,$B6,'EPA Export Aggregation'!$D:$D,$A$1)*IF($A6="CH4",About!$D$58,IF($A6="N2O",About!$D$59,1))</f>
        <v>18.159245057915602</v>
      </c>
      <c r="F6">
        <f>SUMIFS('EPA Export Aggregation'!I:I,'EPA Export Aggregation'!$A:$A,$B6,'EPA Export Aggregation'!$D:$D,$A$1)*IF($A6="CH4",About!$D$58,IF($A6="N2O",About!$D$59,1))</f>
        <v>19.307307343962201</v>
      </c>
      <c r="G6">
        <f>SUMIFS('EPA Export Aggregation'!J:J,'EPA Export Aggregation'!$A:$A,$B6,'EPA Export Aggregation'!$D:$D,$A$1)*IF($A6="CH4",About!$D$58,IF($A6="N2O",About!$D$59,1))</f>
        <v>18.472914144338599</v>
      </c>
      <c r="H6">
        <f>SUMIFS('EPA Export Aggregation'!K:K,'EPA Export Aggregation'!$A:$A,$B6,'EPA Export Aggregation'!$D:$D,$A$1)*IF($A6="CH4",About!$D$58,IF($A6="N2O",About!$D$59,1))</f>
        <v>19.254982347060299</v>
      </c>
      <c r="I6">
        <f>SUMIFS('EPA Export Aggregation'!L:L,'EPA Export Aggregation'!$A:$A,$B6,'EPA Export Aggregation'!$D:$D,$A$1)*IF($A6="CH4",About!$D$58,IF($A6="N2O",About!$D$59,1))</f>
        <v>18.343236304464298</v>
      </c>
      <c r="J6">
        <f>SUMIFS('EPA Export Aggregation'!M:M,'EPA Export Aggregation'!$A:$A,$B6,'EPA Export Aggregation'!$D:$D,$A$1)*IF($A6="CH4",About!$D$58,IF($A6="N2O",About!$D$59,1))</f>
        <v>18.475618016864701</v>
      </c>
      <c r="K6">
        <f>SUMIFS('EPA Export Aggregation'!N:N,'EPA Export Aggregation'!$A:$A,$B6,'EPA Export Aggregation'!$D:$D,$A$1)*IF($A6="CH4",About!$D$58,IF($A6="N2O",About!$D$59,1))</f>
        <v>16.6915316066389</v>
      </c>
      <c r="L6">
        <f>SUMIFS('EPA Export Aggregation'!O:O,'EPA Export Aggregation'!$A:$A,$B6,'EPA Export Aggregation'!$D:$D,$A$1)*IF($A6="CH4",About!$D$58,IF($A6="N2O",About!$D$59,1))</f>
        <v>15.177948953817801</v>
      </c>
      <c r="M6">
        <f>SUMIFS('EPA Export Aggregation'!P:P,'EPA Export Aggregation'!$A:$A,$B6,'EPA Export Aggregation'!$D:$D,$A$1)*IF($A6="CH4",About!$D$58,IF($A6="N2O",About!$D$59,1))</f>
        <v>15.398729488651</v>
      </c>
      <c r="N6">
        <f>SUMIFS('EPA Export Aggregation'!Q:Q,'EPA Export Aggregation'!$A:$A,$B6,'EPA Export Aggregation'!$D:$D,$A$1)*IF($A6="CH4",About!$D$58,IF($A6="N2O",About!$D$59,1))</f>
        <v>15.259431074318799</v>
      </c>
      <c r="O6">
        <f>SUMIFS('EPA Export Aggregation'!R:R,'EPA Export Aggregation'!$A:$A,$B6,'EPA Export Aggregation'!$D:$D,$A$1)*IF($A6="CH4",About!$D$58,IF($A6="N2O",About!$D$59,1))</f>
        <v>14.4165824497051</v>
      </c>
      <c r="P6">
        <f>SUMIFS('EPA Export Aggregation'!S:S,'EPA Export Aggregation'!$A:$A,$B6,'EPA Export Aggregation'!$D:$D,$A$1)*IF($A6="CH4",About!$D$58,IF($A6="N2O",About!$D$59,1))</f>
        <v>16.658442776988899</v>
      </c>
      <c r="Q6">
        <f>SUMIFS('EPA Export Aggregation'!T:T,'EPA Export Aggregation'!$A:$A,$B6,'EPA Export Aggregation'!$D:$D,$A$1)*IF($A6="CH4",About!$D$58,IF($A6="N2O",About!$D$59,1))</f>
        <v>16.669732199416298</v>
      </c>
      <c r="R6">
        <f>SUMIFS('EPA Export Aggregation'!U:U,'EPA Export Aggregation'!$A:$A,$B6,'EPA Export Aggregation'!$D:$D,$A$1)*IF($A6="CH4",About!$D$58,IF($A6="N2O",About!$D$59,1))</f>
        <v>17.067500623379502</v>
      </c>
      <c r="S6">
        <f>SUMIFS('EPA Export Aggregation'!V:V,'EPA Export Aggregation'!$A:$A,$B6,'EPA Export Aggregation'!$D:$D,$A$1)*IF($A6="CH4",About!$D$58,IF($A6="N2O",About!$D$59,1))</f>
        <v>18.691133677396401</v>
      </c>
      <c r="T6">
        <f>SUMIFS('EPA Export Aggregation'!W:W,'EPA Export Aggregation'!$A:$A,$B6,'EPA Export Aggregation'!$D:$D,$A$1)*IF($A6="CH4",About!$D$58,IF($A6="N2O",About!$D$59,1))</f>
        <v>18.660077704400599</v>
      </c>
      <c r="U6">
        <f>SUMIFS('EPA Export Aggregation'!X:X,'EPA Export Aggregation'!$A:$A,$B6,'EPA Export Aggregation'!$D:$D,$A$1)*IF($A6="CH4",About!$D$58,IF($A6="N2O",About!$D$59,1))</f>
        <v>19.4768185910741</v>
      </c>
      <c r="V6">
        <f>SUMIFS('EPA Export Aggregation'!Y:Y,'EPA Export Aggregation'!$A:$A,$B6,'EPA Export Aggregation'!$D:$D,$A$1)*IF($A6="CH4",About!$D$58,IF($A6="N2O",About!$D$59,1))</f>
        <v>17.022335499166999</v>
      </c>
      <c r="W6">
        <f>SUMIFS('EPA Export Aggregation'!Z:Z,'EPA Export Aggregation'!$A:$A,$B6,'EPA Export Aggregation'!$D:$D,$A$1)*IF($A6="CH4",About!$D$58,IF($A6="N2O",About!$D$59,1))</f>
        <v>17.492009348484501</v>
      </c>
      <c r="X6">
        <f>SUMIFS('EPA Export Aggregation'!AA:AA,'EPA Export Aggregation'!$A:$A,$B6,'EPA Export Aggregation'!$D:$D,$A$1)*IF($A6="CH4",About!$D$58,IF($A6="N2O",About!$D$59,1))</f>
        <v>17.783713420240801</v>
      </c>
      <c r="Y6">
        <f>SUMIFS('EPA Export Aggregation'!AB:AB,'EPA Export Aggregation'!$A:$A,$B6,'EPA Export Aggregation'!$D:$D,$A$1)*IF($A6="CH4",About!$D$58,IF($A6="N2O",About!$D$59,1))</f>
        <v>18.4363623103241</v>
      </c>
      <c r="Z6">
        <f>SUMIFS('EPA Export Aggregation'!AC:AC,'EPA Export Aggregation'!$A:$A,$B6,'EPA Export Aggregation'!$D:$D,$A$1)*IF($A6="CH4",About!$D$58,IF($A6="N2O",About!$D$59,1))</f>
        <v>19.007481086193401</v>
      </c>
      <c r="AA6">
        <f>SUMIFS('EPA Export Aggregation'!AD:AD,'EPA Export Aggregation'!$A:$A,$B6,'EPA Export Aggregation'!$D:$D,$A$1)*IF($A6="CH4",About!$D$58,IF($A6="N2O",About!$D$59,1))</f>
        <v>19.592081710876698</v>
      </c>
      <c r="AB6">
        <f>SUMIFS('EPA Export Aggregation'!AE:AE,'EPA Export Aggregation'!$A:$A,$B6,'EPA Export Aggregation'!$D:$D,$A$1)*IF($A6="CH4",About!$D$58,IF($A6="N2O",About!$D$59,1))</f>
        <v>19.250928047832399</v>
      </c>
      <c r="AC6">
        <f>SUMIFS('EPA Export Aggregation'!AF:AF,'EPA Export Aggregation'!$A:$A,$B6,'EPA Export Aggregation'!$D:$D,$A$1)*IF($A6="CH4",About!$D$58,IF($A6="N2O",About!$D$59,1))</f>
        <v>19.765736681614801</v>
      </c>
      <c r="AD6">
        <f>SUMIFS('EPA Export Aggregation'!AG:AG,'EPA Export Aggregation'!$A:$A,$B6,'EPA Export Aggregation'!$D:$D,$A$1)*IF($A6="CH4",About!$D$58,IF($A6="N2O",About!$D$59,1))</f>
        <v>20.515068343232802</v>
      </c>
      <c r="AE6">
        <f>SUMIFS('EPA Export Aggregation'!AH:AH,'EPA Export Aggregation'!$A:$A,$B6,'EPA Export Aggregation'!$D:$D,$A$1)*IF($A6="CH4",About!$D$58,IF($A6="N2O",About!$D$59,1))</f>
        <v>21.1019127100875</v>
      </c>
      <c r="AF6">
        <f>SUMIFS('EPA Export Aggregation'!AI:AI,'EPA Export Aggregation'!$A:$A,$B6,'EPA Export Aggregation'!$D:$D,$A$1)*IF($A6="CH4",About!$D$58,IF($A6="N2O",About!$D$59,1))</f>
        <v>20.689400425462999</v>
      </c>
      <c r="AG6">
        <f>SUMIFS('EPA Export Aggregation'!AJ:AJ,'EPA Export Aggregation'!$A:$A,$B6,'EPA Export Aggregation'!$D:$D,$A$1)*IF($A6="CH4",About!$D$58,IF($A6="N2O",About!$D$59,1))</f>
        <v>19.7126149823996</v>
      </c>
      <c r="AH6">
        <f>SUMIFS('EPA Export Aggregation'!AK:AK,'EPA Export Aggregation'!$A:$A,$B6,'EPA Export Aggregation'!$D:$D,$A$1)*IF($A6="CH4",About!$D$58,IF($A6="N2O",About!$D$59,1))</f>
        <v>19.390908214134701</v>
      </c>
    </row>
    <row r="7" spans="1:34" x14ac:dyDescent="0.25">
      <c r="A7" s="413" t="s">
        <v>2216</v>
      </c>
      <c r="B7" s="414" t="s">
        <v>4218</v>
      </c>
      <c r="C7">
        <f>SUMIFS('EPA Export Aggregation'!F:F,'EPA Export Aggregation'!$A:$A,$B7,'EPA Export Aggregation'!$D:$D,$A$1)*IF($A7="CH4",About!$D$58,IF($A7="N2O",About!$D$59,1))</f>
        <v>3.8700358420562999</v>
      </c>
      <c r="D7">
        <f>SUMIFS('EPA Export Aggregation'!G:G,'EPA Export Aggregation'!$A:$A,$B7,'EPA Export Aggregation'!$D:$D,$A$1)*IF($A7="CH4",About!$D$58,IF($A7="N2O",About!$D$59,1))</f>
        <v>4.0678523288821999</v>
      </c>
      <c r="E7">
        <f>SUMIFS('EPA Export Aggregation'!H:H,'EPA Export Aggregation'!$A:$A,$B7,'EPA Export Aggregation'!$D:$D,$A$1)*IF($A7="CH4",About!$D$58,IF($A7="N2O",About!$D$59,1))</f>
        <v>3.8527110543088998</v>
      </c>
      <c r="F7">
        <f>SUMIFS('EPA Export Aggregation'!I:I,'EPA Export Aggregation'!$A:$A,$B7,'EPA Export Aggregation'!$D:$D,$A$1)*IF($A7="CH4",About!$D$58,IF($A7="N2O",About!$D$59,1))</f>
        <v>4.5570216450348999</v>
      </c>
      <c r="G7">
        <f>SUMIFS('EPA Export Aggregation'!J:J,'EPA Export Aggregation'!$A:$A,$B7,'EPA Export Aggregation'!$D:$D,$A$1)*IF($A7="CH4",About!$D$58,IF($A7="N2O",About!$D$59,1))</f>
        <v>4.067409567376</v>
      </c>
      <c r="H7">
        <f>SUMIFS('EPA Export Aggregation'!K:K,'EPA Export Aggregation'!$A:$A,$B7,'EPA Export Aggregation'!$D:$D,$A$1)*IF($A7="CH4",About!$D$58,IF($A7="N2O",About!$D$59,1))</f>
        <v>4.0044364911440002</v>
      </c>
      <c r="I7">
        <f>SUMIFS('EPA Export Aggregation'!L:L,'EPA Export Aggregation'!$A:$A,$B7,'EPA Export Aggregation'!$D:$D,$A$1)*IF($A7="CH4",About!$D$58,IF($A7="N2O",About!$D$59,1))</f>
        <v>4.5669600979276996</v>
      </c>
      <c r="J7">
        <f>SUMIFS('EPA Export Aggregation'!M:M,'EPA Export Aggregation'!$A:$A,$B7,'EPA Export Aggregation'!$D:$D,$A$1)*IF($A7="CH4",About!$D$58,IF($A7="N2O",About!$D$59,1))</f>
        <v>4.2590666130589003</v>
      </c>
      <c r="K7">
        <f>SUMIFS('EPA Export Aggregation'!N:N,'EPA Export Aggregation'!$A:$A,$B7,'EPA Export Aggregation'!$D:$D,$A$1)*IF($A7="CH4",About!$D$58,IF($A7="N2O",About!$D$59,1))</f>
        <v>3.9473281378321001</v>
      </c>
      <c r="L7">
        <f>SUMIFS('EPA Export Aggregation'!O:O,'EPA Export Aggregation'!$A:$A,$B7,'EPA Export Aggregation'!$D:$D,$A$1)*IF($A7="CH4",About!$D$58,IF($A7="N2O",About!$D$59,1))</f>
        <v>3.8964500560372999</v>
      </c>
      <c r="M7">
        <f>SUMIFS('EPA Export Aggregation'!P:P,'EPA Export Aggregation'!$A:$A,$B7,'EPA Export Aggregation'!$D:$D,$A$1)*IF($A7="CH4",About!$D$58,IF($A7="N2O",About!$D$59,1))</f>
        <v>4.2483246922292999</v>
      </c>
      <c r="N7">
        <f>SUMIFS('EPA Export Aggregation'!Q:Q,'EPA Export Aggregation'!$A:$A,$B7,'EPA Export Aggregation'!$D:$D,$A$1)*IF($A7="CH4",About!$D$58,IF($A7="N2O",About!$D$59,1))</f>
        <v>4.1264192328803997</v>
      </c>
      <c r="O7">
        <f>SUMIFS('EPA Export Aggregation'!R:R,'EPA Export Aggregation'!$A:$A,$B7,'EPA Export Aggregation'!$D:$D,$A$1)*IF($A7="CH4",About!$D$58,IF($A7="N2O",About!$D$59,1))</f>
        <v>4.4107164116171997</v>
      </c>
      <c r="P7">
        <f>SUMIFS('EPA Export Aggregation'!S:S,'EPA Export Aggregation'!$A:$A,$B7,'EPA Export Aggregation'!$D:$D,$A$1)*IF($A7="CH4",About!$D$58,IF($A7="N2O",About!$D$59,1))</f>
        <v>4.1472519497266997</v>
      </c>
      <c r="Q7">
        <f>SUMIFS('EPA Export Aggregation'!T:T,'EPA Export Aggregation'!$A:$A,$B7,'EPA Export Aggregation'!$D:$D,$A$1)*IF($A7="CH4",About!$D$58,IF($A7="N2O",About!$D$59,1))</f>
        <v>3.7543241335730002</v>
      </c>
      <c r="R7">
        <f>SUMIFS('EPA Export Aggregation'!U:U,'EPA Export Aggregation'!$A:$A,$B7,'EPA Export Aggregation'!$D:$D,$A$1)*IF($A7="CH4",About!$D$58,IF($A7="N2O",About!$D$59,1))</f>
        <v>3.7034831848195999</v>
      </c>
      <c r="S7">
        <f>SUMIFS('EPA Export Aggregation'!V:V,'EPA Export Aggregation'!$A:$A,$B7,'EPA Export Aggregation'!$D:$D,$A$1)*IF($A7="CH4",About!$D$58,IF($A7="N2O",About!$D$59,1))</f>
        <v>3.3785906995074</v>
      </c>
      <c r="T7">
        <f>SUMIFS('EPA Export Aggregation'!W:W,'EPA Export Aggregation'!$A:$A,$B7,'EPA Export Aggregation'!$D:$D,$A$1)*IF($A7="CH4",About!$D$58,IF($A7="N2O",About!$D$59,1))</f>
        <v>3.8819852432897002</v>
      </c>
      <c r="U7">
        <f>SUMIFS('EPA Export Aggregation'!X:X,'EPA Export Aggregation'!$A:$A,$B7,'EPA Export Aggregation'!$D:$D,$A$1)*IF($A7="CH4",About!$D$58,IF($A7="N2O",About!$D$59,1))</f>
        <v>4.1580741395940999</v>
      </c>
      <c r="V7">
        <f>SUMIFS('EPA Export Aggregation'!Y:Y,'EPA Export Aggregation'!$A:$A,$B7,'EPA Export Aggregation'!$D:$D,$A$1)*IF($A7="CH4",About!$D$58,IF($A7="N2O",About!$D$59,1))</f>
        <v>3.9003011116402</v>
      </c>
      <c r="W7">
        <f>SUMIFS('EPA Export Aggregation'!Z:Z,'EPA Export Aggregation'!$A:$A,$B7,'EPA Export Aggregation'!$D:$D,$A$1)*IF($A7="CH4",About!$D$58,IF($A7="N2O",About!$D$59,1))</f>
        <v>4.1057027258609997</v>
      </c>
      <c r="X7">
        <f>SUMIFS('EPA Export Aggregation'!AA:AA,'EPA Export Aggregation'!$A:$A,$B7,'EPA Export Aggregation'!$D:$D,$A$1)*IF($A7="CH4",About!$D$58,IF($A7="N2O",About!$D$59,1))</f>
        <v>3.8111282040569998</v>
      </c>
      <c r="Y7">
        <f>SUMIFS('EPA Export Aggregation'!AB:AB,'EPA Export Aggregation'!$A:$A,$B7,'EPA Export Aggregation'!$D:$D,$A$1)*IF($A7="CH4",About!$D$58,IF($A7="N2O",About!$D$59,1))</f>
        <v>3.0506690903134999</v>
      </c>
      <c r="Z7">
        <f>SUMIFS('EPA Export Aggregation'!AC:AC,'EPA Export Aggregation'!$A:$A,$B7,'EPA Export Aggregation'!$D:$D,$A$1)*IF($A7="CH4",About!$D$58,IF($A7="N2O",About!$D$59,1))</f>
        <v>4.1034118893588003</v>
      </c>
      <c r="AA7">
        <f>SUMIFS('EPA Export Aggregation'!AD:AD,'EPA Export Aggregation'!$A:$A,$B7,'EPA Export Aggregation'!$D:$D,$A$1)*IF($A7="CH4",About!$D$58,IF($A7="N2O",About!$D$59,1))</f>
        <v>4.2699850173986</v>
      </c>
      <c r="AB7">
        <f>SUMIFS('EPA Export Aggregation'!AE:AE,'EPA Export Aggregation'!$A:$A,$B7,'EPA Export Aggregation'!$D:$D,$A$1)*IF($A7="CH4",About!$D$58,IF($A7="N2O",About!$D$59,1))</f>
        <v>3.7236450028243002</v>
      </c>
      <c r="AC7">
        <f>SUMIFS('EPA Export Aggregation'!AF:AF,'EPA Export Aggregation'!$A:$A,$B7,'EPA Export Aggregation'!$D:$D,$A$1)*IF($A7="CH4",About!$D$58,IF($A7="N2O",About!$D$59,1))</f>
        <v>3.2061435411354</v>
      </c>
      <c r="AD7">
        <f>SUMIFS('EPA Export Aggregation'!AG:AG,'EPA Export Aggregation'!$A:$A,$B7,'EPA Export Aggregation'!$D:$D,$A$1)*IF($A7="CH4",About!$D$58,IF($A7="N2O",About!$D$59,1))</f>
        <v>3.2493311765564998</v>
      </c>
      <c r="AE7">
        <f>SUMIFS('EPA Export Aggregation'!AH:AH,'EPA Export Aggregation'!$A:$A,$B7,'EPA Export Aggregation'!$D:$D,$A$1)*IF($A7="CH4",About!$D$58,IF($A7="N2O",About!$D$59,1))</f>
        <v>4.1711530916476001</v>
      </c>
      <c r="AF7">
        <f>SUMIFS('EPA Export Aggregation'!AI:AI,'EPA Export Aggregation'!$A:$A,$B7,'EPA Export Aggregation'!$D:$D,$A$1)*IF($A7="CH4",About!$D$58,IF($A7="N2O",About!$D$59,1))</f>
        <v>4.2262193963831001</v>
      </c>
      <c r="AG7">
        <f>SUMIFS('EPA Export Aggregation'!AJ:AJ,'EPA Export Aggregation'!$A:$A,$B7,'EPA Export Aggregation'!$D:$D,$A$1)*IF($A7="CH4",About!$D$58,IF($A7="N2O",About!$D$59,1))</f>
        <v>3.8189549494452</v>
      </c>
      <c r="AH7">
        <f>SUMIFS('EPA Export Aggregation'!AK:AK,'EPA Export Aggregation'!$A:$A,$B7,'EPA Export Aggregation'!$D:$D,$A$1)*IF($A7="CH4",About!$D$58,IF($A7="N2O",About!$D$59,1))</f>
        <v>3.9650739778161999</v>
      </c>
    </row>
    <row r="8" spans="1:34" x14ac:dyDescent="0.25">
      <c r="A8" s="413" t="s">
        <v>2216</v>
      </c>
      <c r="B8" s="414" t="s">
        <v>4220</v>
      </c>
      <c r="C8">
        <f>SUMIFS('EPA Export Aggregation'!F:F,'EPA Export Aggregation'!$A:$A,$B8,'EPA Export Aggregation'!$D:$D,$A$1)*IF($A8="CH4",About!$D$58,IF($A8="N2O",About!$D$59,1))</f>
        <v>2.5798005206738002</v>
      </c>
      <c r="D8">
        <f>SUMIFS('EPA Export Aggregation'!G:G,'EPA Export Aggregation'!$A:$A,$B8,'EPA Export Aggregation'!$D:$D,$A$1)*IF($A8="CH4",About!$D$58,IF($A8="N2O",About!$D$59,1))</f>
        <v>2.6138578050835002</v>
      </c>
      <c r="E8">
        <f>SUMIFS('EPA Export Aggregation'!H:H,'EPA Export Aggregation'!$A:$A,$B8,'EPA Export Aggregation'!$D:$D,$A$1)*IF($A8="CH4",About!$D$58,IF($A8="N2O",About!$D$59,1))</f>
        <v>2.2228684222174002</v>
      </c>
      <c r="F8">
        <f>SUMIFS('EPA Export Aggregation'!I:I,'EPA Export Aggregation'!$A:$A,$B8,'EPA Export Aggregation'!$D:$D,$A$1)*IF($A8="CH4",About!$D$58,IF($A8="N2O",About!$D$59,1))</f>
        <v>2.4172868640451002</v>
      </c>
      <c r="G8">
        <f>SUMIFS('EPA Export Aggregation'!J:J,'EPA Export Aggregation'!$A:$A,$B8,'EPA Export Aggregation'!$D:$D,$A$1)*IF($A8="CH4",About!$D$58,IF($A8="N2O",About!$D$59,1))</f>
        <v>2.1590127181797998</v>
      </c>
      <c r="H8">
        <f>SUMIFS('EPA Export Aggregation'!K:K,'EPA Export Aggregation'!$A:$A,$B8,'EPA Export Aggregation'!$D:$D,$A$1)*IF($A8="CH4",About!$D$58,IF($A8="N2O",About!$D$59,1))</f>
        <v>2.3452190706802001</v>
      </c>
      <c r="I8">
        <f>SUMIFS('EPA Export Aggregation'!L:L,'EPA Export Aggregation'!$A:$A,$B8,'EPA Export Aggregation'!$D:$D,$A$1)*IF($A8="CH4",About!$D$58,IF($A8="N2O",About!$D$59,1))</f>
        <v>2.7532787207731002</v>
      </c>
      <c r="J8">
        <f>SUMIFS('EPA Export Aggregation'!M:M,'EPA Export Aggregation'!$A:$A,$B8,'EPA Export Aggregation'!$D:$D,$A$1)*IF($A8="CH4",About!$D$58,IF($A8="N2O",About!$D$59,1))</f>
        <v>3.1492462173827001</v>
      </c>
      <c r="K8">
        <f>SUMIFS('EPA Export Aggregation'!N:N,'EPA Export Aggregation'!$A:$A,$B8,'EPA Export Aggregation'!$D:$D,$A$1)*IF($A8="CH4",About!$D$58,IF($A8="N2O",About!$D$59,1))</f>
        <v>2.6775803145150001</v>
      </c>
      <c r="L8">
        <f>SUMIFS('EPA Export Aggregation'!O:O,'EPA Export Aggregation'!$A:$A,$B8,'EPA Export Aggregation'!$D:$D,$A$1)*IF($A8="CH4",About!$D$58,IF($A8="N2O",About!$D$59,1))</f>
        <v>2.4014580664102998</v>
      </c>
      <c r="M8">
        <f>SUMIFS('EPA Export Aggregation'!P:P,'EPA Export Aggregation'!$A:$A,$B8,'EPA Export Aggregation'!$D:$D,$A$1)*IF($A8="CH4",About!$D$58,IF($A8="N2O",About!$D$59,1))</f>
        <v>2.5585646936797999</v>
      </c>
      <c r="N8">
        <f>SUMIFS('EPA Export Aggregation'!Q:Q,'EPA Export Aggregation'!$A:$A,$B8,'EPA Export Aggregation'!$D:$D,$A$1)*IF($A8="CH4",About!$D$58,IF($A8="N2O",About!$D$59,1))</f>
        <v>2.6178889064348998</v>
      </c>
      <c r="O8">
        <f>SUMIFS('EPA Export Aggregation'!R:R,'EPA Export Aggregation'!$A:$A,$B8,'EPA Export Aggregation'!$D:$D,$A$1)*IF($A8="CH4",About!$D$58,IF($A8="N2O",About!$D$59,1))</f>
        <v>2.5223350622235001</v>
      </c>
      <c r="P8">
        <f>SUMIFS('EPA Export Aggregation'!S:S,'EPA Export Aggregation'!$A:$A,$B8,'EPA Export Aggregation'!$D:$D,$A$1)*IF($A8="CH4",About!$D$58,IF($A8="N2O",About!$D$59,1))</f>
        <v>2.2810050188709998</v>
      </c>
      <c r="Q8">
        <f>SUMIFS('EPA Export Aggregation'!T:T,'EPA Export Aggregation'!$A:$A,$B8,'EPA Export Aggregation'!$D:$D,$A$1)*IF($A8="CH4",About!$D$58,IF($A8="N2O",About!$D$59,1))</f>
        <v>2.3115159129029998</v>
      </c>
      <c r="R8">
        <f>SUMIFS('EPA Export Aggregation'!U:U,'EPA Export Aggregation'!$A:$A,$B8,'EPA Export Aggregation'!$D:$D,$A$1)*IF($A8="CH4",About!$D$58,IF($A8="N2O",About!$D$59,1))</f>
        <v>2.4446521737047999</v>
      </c>
      <c r="S8">
        <f>SUMIFS('EPA Export Aggregation'!V:V,'EPA Export Aggregation'!$A:$A,$B8,'EPA Export Aggregation'!$D:$D,$A$1)*IF($A8="CH4",About!$D$58,IF($A8="N2O",About!$D$59,1))</f>
        <v>2.2838535227332999</v>
      </c>
      <c r="T8">
        <f>SUMIFS('EPA Export Aggregation'!W:W,'EPA Export Aggregation'!$A:$A,$B8,'EPA Export Aggregation'!$D:$D,$A$1)*IF($A8="CH4",About!$D$58,IF($A8="N2O",About!$D$59,1))</f>
        <v>2.7395215440434</v>
      </c>
      <c r="U8">
        <f>SUMIFS('EPA Export Aggregation'!X:X,'EPA Export Aggregation'!$A:$A,$B8,'EPA Export Aggregation'!$D:$D,$A$1)*IF($A8="CH4",About!$D$58,IF($A8="N2O",About!$D$59,1))</f>
        <v>2.7548264549888999</v>
      </c>
      <c r="V8">
        <f>SUMIFS('EPA Export Aggregation'!Y:Y,'EPA Export Aggregation'!$A:$A,$B8,'EPA Export Aggregation'!$D:$D,$A$1)*IF($A8="CH4",About!$D$58,IF($A8="N2O",About!$D$59,1))</f>
        <v>2.8158966300207</v>
      </c>
      <c r="W8">
        <f>SUMIFS('EPA Export Aggregation'!Z:Z,'EPA Export Aggregation'!$A:$A,$B8,'EPA Export Aggregation'!$D:$D,$A$1)*IF($A8="CH4",About!$D$58,IF($A8="N2O",About!$D$59,1))</f>
        <v>2.8021887552989</v>
      </c>
      <c r="X8">
        <f>SUMIFS('EPA Export Aggregation'!AA:AA,'EPA Export Aggregation'!$A:$A,$B8,'EPA Export Aggregation'!$D:$D,$A$1)*IF($A8="CH4",About!$D$58,IF($A8="N2O",About!$D$59,1))</f>
        <v>2.6352146586005998</v>
      </c>
      <c r="Y8">
        <f>SUMIFS('EPA Export Aggregation'!AB:AB,'EPA Export Aggregation'!$A:$A,$B8,'EPA Export Aggregation'!$D:$D,$A$1)*IF($A8="CH4",About!$D$58,IF($A8="N2O",About!$D$59,1))</f>
        <v>2.4207484211131001</v>
      </c>
      <c r="Z8">
        <f>SUMIFS('EPA Export Aggregation'!AC:AC,'EPA Export Aggregation'!$A:$A,$B8,'EPA Export Aggregation'!$D:$D,$A$1)*IF($A8="CH4",About!$D$58,IF($A8="N2O",About!$D$59,1))</f>
        <v>2.9049727554075999</v>
      </c>
      <c r="AA8">
        <f>SUMIFS('EPA Export Aggregation'!AD:AD,'EPA Export Aggregation'!$A:$A,$B8,'EPA Export Aggregation'!$D:$D,$A$1)*IF($A8="CH4",About!$D$58,IF($A8="N2O",About!$D$59,1))</f>
        <v>3.0195058594035</v>
      </c>
      <c r="AB8">
        <f>SUMIFS('EPA Export Aggregation'!AE:AE,'EPA Export Aggregation'!$A:$A,$B8,'EPA Export Aggregation'!$D:$D,$A$1)*IF($A8="CH4",About!$D$58,IF($A8="N2O",About!$D$59,1))</f>
        <v>3.1616007462655999</v>
      </c>
      <c r="AC8">
        <f>SUMIFS('EPA Export Aggregation'!AF:AF,'EPA Export Aggregation'!$A:$A,$B8,'EPA Export Aggregation'!$D:$D,$A$1)*IF($A8="CH4",About!$D$58,IF($A8="N2O",About!$D$59,1))</f>
        <v>2.8682955844026998</v>
      </c>
      <c r="AD8">
        <f>SUMIFS('EPA Export Aggregation'!AG:AG,'EPA Export Aggregation'!$A:$A,$B8,'EPA Export Aggregation'!$D:$D,$A$1)*IF($A8="CH4",About!$D$58,IF($A8="N2O",About!$D$59,1))</f>
        <v>2.8713839965595001</v>
      </c>
      <c r="AE8">
        <f>SUMIFS('EPA Export Aggregation'!AH:AH,'EPA Export Aggregation'!$A:$A,$B8,'EPA Export Aggregation'!$D:$D,$A$1)*IF($A8="CH4",About!$D$58,IF($A8="N2O",About!$D$59,1))</f>
        <v>3.1503952904256001</v>
      </c>
      <c r="AF8">
        <f>SUMIFS('EPA Export Aggregation'!AI:AI,'EPA Export Aggregation'!$A:$A,$B8,'EPA Export Aggregation'!$D:$D,$A$1)*IF($A8="CH4",About!$D$58,IF($A8="N2O",About!$D$59,1))</f>
        <v>3.4000003185256</v>
      </c>
      <c r="AG8">
        <f>SUMIFS('EPA Export Aggregation'!AJ:AJ,'EPA Export Aggregation'!$A:$A,$B8,'EPA Export Aggregation'!$D:$D,$A$1)*IF($A8="CH4",About!$D$58,IF($A8="N2O",About!$D$59,1))</f>
        <v>3.0353428101556998</v>
      </c>
      <c r="AH8">
        <f>SUMIFS('EPA Export Aggregation'!AK:AK,'EPA Export Aggregation'!$A:$A,$B8,'EPA Export Aggregation'!$D:$D,$A$1)*IF($A8="CH4",About!$D$58,IF($A8="N2O",About!$D$59,1))</f>
        <v>3.0004385044002002</v>
      </c>
    </row>
    <row r="9" spans="1:34" x14ac:dyDescent="0.25">
      <c r="A9" s="413" t="s">
        <v>2216</v>
      </c>
      <c r="B9" s="414" t="s">
        <v>4230</v>
      </c>
      <c r="C9">
        <f>SUMIFS('EPA Export Aggregation'!F:F,'EPA Export Aggregation'!$A:$A,$B9,'EPA Export Aggregation'!$D:$D,$A$1)*IF($A9="CH4",About!$D$58,IF($A9="N2O",About!$D$59,1))</f>
        <v>0.82577530804569999</v>
      </c>
      <c r="D9">
        <f>SUMIFS('EPA Export Aggregation'!G:G,'EPA Export Aggregation'!$A:$A,$B9,'EPA Export Aggregation'!$D:$D,$A$1)*IF($A9="CH4",About!$D$58,IF($A9="N2O",About!$D$59,1))</f>
        <v>0.88607739069290004</v>
      </c>
      <c r="E9">
        <f>SUMIFS('EPA Export Aggregation'!H:H,'EPA Export Aggregation'!$A:$A,$B9,'EPA Export Aggregation'!$D:$D,$A$1)*IF($A9="CH4",About!$D$58,IF($A9="N2O",About!$D$59,1))</f>
        <v>0.99727628986979999</v>
      </c>
      <c r="F9">
        <f>SUMIFS('EPA Export Aggregation'!I:I,'EPA Export Aggregation'!$A:$A,$B9,'EPA Export Aggregation'!$D:$D,$A$1)*IF($A9="CH4",About!$D$58,IF($A9="N2O",About!$D$59,1))</f>
        <v>1.0097463821146</v>
      </c>
      <c r="G9">
        <f>SUMIFS('EPA Export Aggregation'!J:J,'EPA Export Aggregation'!$A:$A,$B9,'EPA Export Aggregation'!$D:$D,$A$1)*IF($A9="CH4",About!$D$58,IF($A9="N2O",About!$D$59,1))</f>
        <v>1.0634515541052001</v>
      </c>
      <c r="H9">
        <f>SUMIFS('EPA Export Aggregation'!K:K,'EPA Export Aggregation'!$A:$A,$B9,'EPA Export Aggregation'!$D:$D,$A$1)*IF($A9="CH4",About!$D$58,IF($A9="N2O",About!$D$59,1))</f>
        <v>0.90361980993680002</v>
      </c>
      <c r="I9">
        <f>SUMIFS('EPA Export Aggregation'!L:L,'EPA Export Aggregation'!$A:$A,$B9,'EPA Export Aggregation'!$D:$D,$A$1)*IF($A9="CH4",About!$D$58,IF($A9="N2O",About!$D$59,1))</f>
        <v>0.83682523217460003</v>
      </c>
      <c r="J9">
        <f>SUMIFS('EPA Export Aggregation'!M:M,'EPA Export Aggregation'!$A:$A,$B9,'EPA Export Aggregation'!$D:$D,$A$1)*IF($A9="CH4",About!$D$58,IF($A9="N2O",About!$D$59,1))</f>
        <v>0.92507467011489997</v>
      </c>
      <c r="K9">
        <f>SUMIFS('EPA Export Aggregation'!N:N,'EPA Export Aggregation'!$A:$A,$B9,'EPA Export Aggregation'!$D:$D,$A$1)*IF($A9="CH4",About!$D$58,IF($A9="N2O",About!$D$59,1))</f>
        <v>0.92834157665509998</v>
      </c>
      <c r="L9">
        <f>SUMIFS('EPA Export Aggregation'!O:O,'EPA Export Aggregation'!$A:$A,$B9,'EPA Export Aggregation'!$D:$D,$A$1)*IF($A9="CH4",About!$D$58,IF($A9="N2O",About!$D$59,1))</f>
        <v>1.4123253891950001</v>
      </c>
      <c r="M9">
        <f>SUMIFS('EPA Export Aggregation'!P:P,'EPA Export Aggregation'!$A:$A,$B9,'EPA Export Aggregation'!$D:$D,$A$1)*IF($A9="CH4",About!$D$58,IF($A9="N2O",About!$D$59,1))</f>
        <v>0.89907578838869995</v>
      </c>
      <c r="N9">
        <f>SUMIFS('EPA Export Aggregation'!Q:Q,'EPA Export Aggregation'!$A:$A,$B9,'EPA Export Aggregation'!$D:$D,$A$1)*IF($A9="CH4",About!$D$58,IF($A9="N2O",About!$D$59,1))</f>
        <v>0.94761590557419995</v>
      </c>
      <c r="O9">
        <f>SUMIFS('EPA Export Aggregation'!R:R,'EPA Export Aggregation'!$A:$A,$B9,'EPA Export Aggregation'!$D:$D,$A$1)*IF($A9="CH4",About!$D$58,IF($A9="N2O",About!$D$59,1))</f>
        <v>1.0080054672490999</v>
      </c>
      <c r="P9">
        <f>SUMIFS('EPA Export Aggregation'!S:S,'EPA Export Aggregation'!$A:$A,$B9,'EPA Export Aggregation'!$D:$D,$A$1)*IF($A9="CH4",About!$D$58,IF($A9="N2O",About!$D$59,1))</f>
        <v>0.84842406143390003</v>
      </c>
      <c r="Q9">
        <f>SUMIFS('EPA Export Aggregation'!T:T,'EPA Export Aggregation'!$A:$A,$B9,'EPA Export Aggregation'!$D:$D,$A$1)*IF($A9="CH4",About!$D$58,IF($A9="N2O",About!$D$59,1))</f>
        <v>1.0613204994309</v>
      </c>
      <c r="R9">
        <f>SUMIFS('EPA Export Aggregation'!U:U,'EPA Export Aggregation'!$A:$A,$B9,'EPA Export Aggregation'!$D:$D,$A$1)*IF($A9="CH4",About!$D$58,IF($A9="N2O",About!$D$59,1))</f>
        <v>1.3374964312943001</v>
      </c>
      <c r="S9">
        <f>SUMIFS('EPA Export Aggregation'!V:V,'EPA Export Aggregation'!$A:$A,$B9,'EPA Export Aggregation'!$D:$D,$A$1)*IF($A9="CH4",About!$D$58,IF($A9="N2O",About!$D$59,1))</f>
        <v>1.5801519101078001</v>
      </c>
      <c r="T9">
        <f>SUMIFS('EPA Export Aggregation'!W:W,'EPA Export Aggregation'!$A:$A,$B9,'EPA Export Aggregation'!$D:$D,$A$1)*IF($A9="CH4",About!$D$58,IF($A9="N2O",About!$D$59,1))</f>
        <v>0.76066374143420001</v>
      </c>
      <c r="U9">
        <f>SUMIFS('EPA Export Aggregation'!X:X,'EPA Export Aggregation'!$A:$A,$B9,'EPA Export Aggregation'!$D:$D,$A$1)*IF($A9="CH4",About!$D$58,IF($A9="N2O",About!$D$59,1))</f>
        <v>0.73683333281889996</v>
      </c>
      <c r="V9">
        <f>SUMIFS('EPA Export Aggregation'!Y:Y,'EPA Export Aggregation'!$A:$A,$B9,'EPA Export Aggregation'!$D:$D,$A$1)*IF($A9="CH4",About!$D$58,IF($A9="N2O",About!$D$59,1))</f>
        <v>0.69499509073120003</v>
      </c>
      <c r="W9">
        <f>SUMIFS('EPA Export Aggregation'!Z:Z,'EPA Export Aggregation'!$A:$A,$B9,'EPA Export Aggregation'!$D:$D,$A$1)*IF($A9="CH4",About!$D$58,IF($A9="N2O",About!$D$59,1))</f>
        <v>0.60204997691259998</v>
      </c>
      <c r="X9">
        <f>SUMIFS('EPA Export Aggregation'!AA:AA,'EPA Export Aggregation'!$A:$A,$B9,'EPA Export Aggregation'!$D:$D,$A$1)*IF($A9="CH4",About!$D$58,IF($A9="N2O",About!$D$59,1))</f>
        <v>0.6052031463459</v>
      </c>
      <c r="Y9">
        <f>SUMIFS('EPA Export Aggregation'!AB:AB,'EPA Export Aggregation'!$A:$A,$B9,'EPA Export Aggregation'!$D:$D,$A$1)*IF($A9="CH4",About!$D$58,IF($A9="N2O",About!$D$59,1))</f>
        <v>0.5686875381855</v>
      </c>
      <c r="Z9">
        <f>SUMIFS('EPA Export Aggregation'!AC:AC,'EPA Export Aggregation'!$A:$A,$B9,'EPA Export Aggregation'!$D:$D,$A$1)*IF($A9="CH4",About!$D$58,IF($A9="N2O",About!$D$59,1))</f>
        <v>0.62000225967120004</v>
      </c>
      <c r="AA9">
        <f>SUMIFS('EPA Export Aggregation'!AD:AD,'EPA Export Aggregation'!$A:$A,$B9,'EPA Export Aggregation'!$D:$D,$A$1)*IF($A9="CH4",About!$D$58,IF($A9="N2O",About!$D$59,1))</f>
        <v>0.69404153927809997</v>
      </c>
      <c r="AB9">
        <f>SUMIFS('EPA Export Aggregation'!AE:AE,'EPA Export Aggregation'!$A:$A,$B9,'EPA Export Aggregation'!$D:$D,$A$1)*IF($A9="CH4",About!$D$58,IF($A9="N2O",About!$D$59,1))</f>
        <v>0.77426074642669995</v>
      </c>
      <c r="AC9">
        <f>SUMIFS('EPA Export Aggregation'!AF:AF,'EPA Export Aggregation'!$A:$A,$B9,'EPA Export Aggregation'!$D:$D,$A$1)*IF($A9="CH4",About!$D$58,IF($A9="N2O",About!$D$59,1))</f>
        <v>0.73994546485180002</v>
      </c>
      <c r="AD9">
        <f>SUMIFS('EPA Export Aggregation'!AG:AG,'EPA Export Aggregation'!$A:$A,$B9,'EPA Export Aggregation'!$D:$D,$A$1)*IF($A9="CH4",About!$D$58,IF($A9="N2O",About!$D$59,1))</f>
        <v>0.72035245395580005</v>
      </c>
      <c r="AE9">
        <f>SUMIFS('EPA Export Aggregation'!AH:AH,'EPA Export Aggregation'!$A:$A,$B9,'EPA Export Aggregation'!$D:$D,$A$1)*IF($A9="CH4",About!$D$58,IF($A9="N2O",About!$D$59,1))</f>
        <v>0.7481993322771</v>
      </c>
      <c r="AF9">
        <f>SUMIFS('EPA Export Aggregation'!AI:AI,'EPA Export Aggregation'!$A:$A,$B9,'EPA Export Aggregation'!$D:$D,$A$1)*IF($A9="CH4",About!$D$58,IF($A9="N2O",About!$D$59,1))</f>
        <v>0.72630408874579999</v>
      </c>
      <c r="AG9">
        <f>SUMIFS('EPA Export Aggregation'!AJ:AJ,'EPA Export Aggregation'!$A:$A,$B9,'EPA Export Aggregation'!$D:$D,$A$1)*IF($A9="CH4",About!$D$58,IF($A9="N2O",About!$D$59,1))</f>
        <v>0.61690641786389999</v>
      </c>
      <c r="AH9">
        <f>SUMIFS('EPA Export Aggregation'!AK:AK,'EPA Export Aggregation'!$A:$A,$B9,'EPA Export Aggregation'!$D:$D,$A$1)*IF($A9="CH4",About!$D$58,IF($A9="N2O",About!$D$59,1))</f>
        <v>0.62074588131029995</v>
      </c>
    </row>
    <row r="10" spans="1:34" x14ac:dyDescent="0.25">
      <c r="A10" s="413" t="s">
        <v>2216</v>
      </c>
      <c r="B10" s="414" t="s">
        <v>4239</v>
      </c>
      <c r="C10">
        <f>SUMIFS('EPA Export Aggregation'!F:F,'EPA Export Aggregation'!$A:$A,$B10,'EPA Export Aggregation'!$D:$D,$A$1)*IF($A10="CH4",About!$D$58,IF($A10="N2O",About!$D$59,1))</f>
        <v>5.5802626545707001</v>
      </c>
      <c r="D10">
        <f>SUMIFS('EPA Export Aggregation'!G:G,'EPA Export Aggregation'!$A:$A,$B10,'EPA Export Aggregation'!$D:$D,$A$1)*IF($A10="CH4",About!$D$58,IF($A10="N2O",About!$D$59,1))</f>
        <v>5.1634140089805998</v>
      </c>
      <c r="E10">
        <f>SUMIFS('EPA Export Aggregation'!H:H,'EPA Export Aggregation'!$A:$A,$B10,'EPA Export Aggregation'!$D:$D,$A$1)*IF($A10="CH4",About!$D$58,IF($A10="N2O",About!$D$59,1))</f>
        <v>4.8400171499009996</v>
      </c>
      <c r="F10">
        <f>SUMIFS('EPA Export Aggregation'!I:I,'EPA Export Aggregation'!$A:$A,$B10,'EPA Export Aggregation'!$D:$D,$A$1)*IF($A10="CH4",About!$D$58,IF($A10="N2O",About!$D$59,1))</f>
        <v>4.7454306825017998</v>
      </c>
      <c r="G10">
        <f>SUMIFS('EPA Export Aggregation'!J:J,'EPA Export Aggregation'!$A:$A,$B10,'EPA Export Aggregation'!$D:$D,$A$1)*IF($A10="CH4",About!$D$58,IF($A10="N2O",About!$D$59,1))</f>
        <v>4.3487052298493003</v>
      </c>
      <c r="H10">
        <f>SUMIFS('EPA Export Aggregation'!K:K,'EPA Export Aggregation'!$A:$A,$B10,'EPA Export Aggregation'!$D:$D,$A$1)*IF($A10="CH4",About!$D$58,IF($A10="N2O",About!$D$59,1))</f>
        <v>3.8257695152635001</v>
      </c>
      <c r="I10">
        <f>SUMIFS('EPA Export Aggregation'!L:L,'EPA Export Aggregation'!$A:$A,$B10,'EPA Export Aggregation'!$D:$D,$A$1)*IF($A10="CH4",About!$D$58,IF($A10="N2O",About!$D$59,1))</f>
        <v>3.4447828063871002</v>
      </c>
      <c r="J10">
        <f>SUMIFS('EPA Export Aggregation'!M:M,'EPA Export Aggregation'!$A:$A,$B10,'EPA Export Aggregation'!$D:$D,$A$1)*IF($A10="CH4",About!$D$58,IF($A10="N2O",About!$D$59,1))</f>
        <v>3.2789566092226998</v>
      </c>
      <c r="K10">
        <f>SUMIFS('EPA Export Aggregation'!N:N,'EPA Export Aggregation'!$A:$A,$B10,'EPA Export Aggregation'!$D:$D,$A$1)*IF($A10="CH4",About!$D$58,IF($A10="N2O",About!$D$59,1))</f>
        <v>2.9153198866844998</v>
      </c>
      <c r="L10">
        <f>SUMIFS('EPA Export Aggregation'!O:O,'EPA Export Aggregation'!$A:$A,$B10,'EPA Export Aggregation'!$D:$D,$A$1)*IF($A10="CH4",About!$D$58,IF($A10="N2O",About!$D$59,1))</f>
        <v>2.5936072321407</v>
      </c>
      <c r="M10">
        <f>SUMIFS('EPA Export Aggregation'!P:P,'EPA Export Aggregation'!$A:$A,$B10,'EPA Export Aggregation'!$D:$D,$A$1)*IF($A10="CH4",About!$D$58,IF($A10="N2O",About!$D$59,1))</f>
        <v>2.7445056455666998</v>
      </c>
      <c r="N10">
        <f>SUMIFS('EPA Export Aggregation'!Q:Q,'EPA Export Aggregation'!$A:$A,$B10,'EPA Export Aggregation'!$D:$D,$A$1)*IF($A10="CH4",About!$D$58,IF($A10="N2O",About!$D$59,1))</f>
        <v>2.6291199505402001</v>
      </c>
      <c r="O10">
        <f>SUMIFS('EPA Export Aggregation'!R:R,'EPA Export Aggregation'!$A:$A,$B10,'EPA Export Aggregation'!$D:$D,$A$1)*IF($A10="CH4",About!$D$58,IF($A10="N2O",About!$D$59,1))</f>
        <v>2.6465529645617001</v>
      </c>
      <c r="P10">
        <f>SUMIFS('EPA Export Aggregation'!S:S,'EPA Export Aggregation'!$A:$A,$B10,'EPA Export Aggregation'!$D:$D,$A$1)*IF($A10="CH4",About!$D$58,IF($A10="N2O",About!$D$59,1))</f>
        <v>2.5418464515251999</v>
      </c>
      <c r="Q10">
        <f>SUMIFS('EPA Export Aggregation'!T:T,'EPA Export Aggregation'!$A:$A,$B10,'EPA Export Aggregation'!$D:$D,$A$1)*IF($A10="CH4",About!$D$58,IF($A10="N2O",About!$D$59,1))</f>
        <v>2.6728706111048002</v>
      </c>
      <c r="R10">
        <f>SUMIFS('EPA Export Aggregation'!U:U,'EPA Export Aggregation'!$A:$A,$B10,'EPA Export Aggregation'!$D:$D,$A$1)*IF($A10="CH4",About!$D$58,IF($A10="N2O",About!$D$59,1))</f>
        <v>2.5631376432195001</v>
      </c>
      <c r="S10">
        <f>SUMIFS('EPA Export Aggregation'!V:V,'EPA Export Aggregation'!$A:$A,$B10,'EPA Export Aggregation'!$D:$D,$A$1)*IF($A10="CH4",About!$D$58,IF($A10="N2O",About!$D$59,1))</f>
        <v>2.5126243606265</v>
      </c>
      <c r="T10">
        <f>SUMIFS('EPA Export Aggregation'!W:W,'EPA Export Aggregation'!$A:$A,$B10,'EPA Export Aggregation'!$D:$D,$A$1)*IF($A10="CH4",About!$D$58,IF($A10="N2O",About!$D$59,1))</f>
        <v>2.5134896201474</v>
      </c>
      <c r="U10">
        <f>SUMIFS('EPA Export Aggregation'!X:X,'EPA Export Aggregation'!$A:$A,$B10,'EPA Export Aggregation'!$D:$D,$A$1)*IF($A10="CH4",About!$D$58,IF($A10="N2O",About!$D$59,1))</f>
        <v>2.5059707069066999</v>
      </c>
      <c r="V10">
        <f>SUMIFS('EPA Export Aggregation'!Y:Y,'EPA Export Aggregation'!$A:$A,$B10,'EPA Export Aggregation'!$D:$D,$A$1)*IF($A10="CH4",About!$D$58,IF($A10="N2O",About!$D$59,1))</f>
        <v>2.4010031906426001</v>
      </c>
      <c r="W10">
        <f>SUMIFS('EPA Export Aggregation'!Z:Z,'EPA Export Aggregation'!$A:$A,$B10,'EPA Export Aggregation'!$D:$D,$A$1)*IF($A10="CH4",About!$D$58,IF($A10="N2O",About!$D$59,1))</f>
        <v>2.2497769084413002</v>
      </c>
      <c r="X10">
        <f>SUMIFS('EPA Export Aggregation'!AA:AA,'EPA Export Aggregation'!$A:$A,$B10,'EPA Export Aggregation'!$D:$D,$A$1)*IF($A10="CH4",About!$D$58,IF($A10="N2O",About!$D$59,1))</f>
        <v>2.2370589552518001</v>
      </c>
      <c r="Y10">
        <f>SUMIFS('EPA Export Aggregation'!AB:AB,'EPA Export Aggregation'!$A:$A,$B10,'EPA Export Aggregation'!$D:$D,$A$1)*IF($A10="CH4",About!$D$58,IF($A10="N2O",About!$D$59,1))</f>
        <v>2.3279184029786002</v>
      </c>
      <c r="Z10">
        <f>SUMIFS('EPA Export Aggregation'!AC:AC,'EPA Export Aggregation'!$A:$A,$B10,'EPA Export Aggregation'!$D:$D,$A$1)*IF($A10="CH4",About!$D$58,IF($A10="N2O",About!$D$59,1))</f>
        <v>2.4324568061968002</v>
      </c>
      <c r="AA10">
        <f>SUMIFS('EPA Export Aggregation'!AD:AD,'EPA Export Aggregation'!$A:$A,$B10,'EPA Export Aggregation'!$D:$D,$A$1)*IF($A10="CH4",About!$D$58,IF($A10="N2O",About!$D$59,1))</f>
        <v>2.6965090874630002</v>
      </c>
      <c r="AB10">
        <f>SUMIFS('EPA Export Aggregation'!AE:AE,'EPA Export Aggregation'!$A:$A,$B10,'EPA Export Aggregation'!$D:$D,$A$1)*IF($A10="CH4",About!$D$58,IF($A10="N2O",About!$D$59,1))</f>
        <v>2.8252883853727</v>
      </c>
      <c r="AC10">
        <f>SUMIFS('EPA Export Aggregation'!AF:AF,'EPA Export Aggregation'!$A:$A,$B10,'EPA Export Aggregation'!$D:$D,$A$1)*IF($A10="CH4",About!$D$58,IF($A10="N2O",About!$D$59,1))</f>
        <v>3.2369199521976002</v>
      </c>
      <c r="AD10">
        <f>SUMIFS('EPA Export Aggregation'!AG:AG,'EPA Export Aggregation'!$A:$A,$B10,'EPA Export Aggregation'!$D:$D,$A$1)*IF($A10="CH4",About!$D$58,IF($A10="N2O",About!$D$59,1))</f>
        <v>3.6789324953503999</v>
      </c>
      <c r="AE10">
        <f>SUMIFS('EPA Export Aggregation'!AH:AH,'EPA Export Aggregation'!$A:$A,$B10,'EPA Export Aggregation'!$D:$D,$A$1)*IF($A10="CH4",About!$D$58,IF($A10="N2O",About!$D$59,1))</f>
        <v>3.3820772598587001</v>
      </c>
      <c r="AF10">
        <f>SUMIFS('EPA Export Aggregation'!AI:AI,'EPA Export Aggregation'!$A:$A,$B10,'EPA Export Aggregation'!$D:$D,$A$1)*IF($A10="CH4",About!$D$58,IF($A10="N2O",About!$D$59,1))</f>
        <v>2.9916994887513</v>
      </c>
      <c r="AG10">
        <f>SUMIFS('EPA Export Aggregation'!AJ:AJ,'EPA Export Aggregation'!$A:$A,$B10,'EPA Export Aggregation'!$D:$D,$A$1)*IF($A10="CH4",About!$D$58,IF($A10="N2O",About!$D$59,1))</f>
        <v>2.5758456491847999</v>
      </c>
      <c r="AH10">
        <f>SUMIFS('EPA Export Aggregation'!AK:AK,'EPA Export Aggregation'!$A:$A,$B10,'EPA Export Aggregation'!$D:$D,$A$1)*IF($A10="CH4",About!$D$58,IF($A10="N2O",About!$D$59,1))</f>
        <v>2.4628618549094998</v>
      </c>
    </row>
    <row r="11" spans="1:34" x14ac:dyDescent="0.25">
      <c r="A11" s="413" t="s">
        <v>2216</v>
      </c>
      <c r="B11" s="414" t="s">
        <v>4234</v>
      </c>
      <c r="C11">
        <f>SUMIFS('EPA Export Aggregation'!F:F,'EPA Export Aggregation'!$A:$A,$B11,'EPA Export Aggregation'!$D:$D,$A$1)*IF($A11="CH4",About!$D$58,IF($A11="N2O",About!$D$59,1))</f>
        <v>0.64620223614140004</v>
      </c>
      <c r="D11">
        <f>SUMIFS('EPA Export Aggregation'!G:G,'EPA Export Aggregation'!$A:$A,$B11,'EPA Export Aggregation'!$D:$D,$A$1)*IF($A11="CH4",About!$D$58,IF($A11="N2O",About!$D$59,1))</f>
        <v>0.65185005063250001</v>
      </c>
      <c r="E11">
        <f>SUMIFS('EPA Export Aggregation'!H:H,'EPA Export Aggregation'!$A:$A,$B11,'EPA Export Aggregation'!$D:$D,$A$1)*IF($A11="CH4",About!$D$58,IF($A11="N2O",About!$D$59,1))</f>
        <v>0.65420485348269997</v>
      </c>
      <c r="F11">
        <f>SUMIFS('EPA Export Aggregation'!I:I,'EPA Export Aggregation'!$A:$A,$B11,'EPA Export Aggregation'!$D:$D,$A$1)*IF($A11="CH4",About!$D$58,IF($A11="N2O",About!$D$59,1))</f>
        <v>0.6124157163085</v>
      </c>
      <c r="G11">
        <f>SUMIFS('EPA Export Aggregation'!J:J,'EPA Export Aggregation'!$A:$A,$B11,'EPA Export Aggregation'!$D:$D,$A$1)*IF($A11="CH4",About!$D$58,IF($A11="N2O",About!$D$59,1))</f>
        <v>0.61735800103490002</v>
      </c>
      <c r="H11">
        <f>SUMIFS('EPA Export Aggregation'!K:K,'EPA Export Aggregation'!$A:$A,$B11,'EPA Export Aggregation'!$D:$D,$A$1)*IF($A11="CH4",About!$D$58,IF($A11="N2O",About!$D$59,1))</f>
        <v>0.65037046454500003</v>
      </c>
      <c r="I11">
        <f>SUMIFS('EPA Export Aggregation'!L:L,'EPA Export Aggregation'!$A:$A,$B11,'EPA Export Aggregation'!$D:$D,$A$1)*IF($A11="CH4",About!$D$58,IF($A11="N2O",About!$D$59,1))</f>
        <v>0.67361266999229996</v>
      </c>
      <c r="J11">
        <f>SUMIFS('EPA Export Aggregation'!M:M,'EPA Export Aggregation'!$A:$A,$B11,'EPA Export Aggregation'!$D:$D,$A$1)*IF($A11="CH4",About!$D$58,IF($A11="N2O",About!$D$59,1))</f>
        <v>0.65688338757130005</v>
      </c>
      <c r="K11">
        <f>SUMIFS('EPA Export Aggregation'!N:N,'EPA Export Aggregation'!$A:$A,$B11,'EPA Export Aggregation'!$D:$D,$A$1)*IF($A11="CH4",About!$D$58,IF($A11="N2O",About!$D$59,1))</f>
        <v>0.65116863302259997</v>
      </c>
      <c r="L11">
        <f>SUMIFS('EPA Export Aggregation'!O:O,'EPA Export Aggregation'!$A:$A,$B11,'EPA Export Aggregation'!$D:$D,$A$1)*IF($A11="CH4",About!$D$58,IF($A11="N2O",About!$D$59,1))</f>
        <v>0.64046897726030005</v>
      </c>
      <c r="M11">
        <f>SUMIFS('EPA Export Aggregation'!P:P,'EPA Export Aggregation'!$A:$A,$B11,'EPA Export Aggregation'!$D:$D,$A$1)*IF($A11="CH4",About!$D$58,IF($A11="N2O",About!$D$59,1))</f>
        <v>0.65712704028580005</v>
      </c>
      <c r="N11">
        <f>SUMIFS('EPA Export Aggregation'!Q:Q,'EPA Export Aggregation'!$A:$A,$B11,'EPA Export Aggregation'!$D:$D,$A$1)*IF($A11="CH4",About!$D$58,IF($A11="N2O",About!$D$59,1))</f>
        <v>0.65608652559150005</v>
      </c>
      <c r="O11">
        <f>SUMIFS('EPA Export Aggregation'!R:R,'EPA Export Aggregation'!$A:$A,$B11,'EPA Export Aggregation'!$D:$D,$A$1)*IF($A11="CH4",About!$D$58,IF($A11="N2O",About!$D$59,1))</f>
        <v>0.65841255218390005</v>
      </c>
      <c r="P11">
        <f>SUMIFS('EPA Export Aggregation'!S:S,'EPA Export Aggregation'!$A:$A,$B11,'EPA Export Aggregation'!$D:$D,$A$1)*IF($A11="CH4",About!$D$58,IF($A11="N2O",About!$D$59,1))</f>
        <v>0.6475179214515</v>
      </c>
      <c r="Q11">
        <f>SUMIFS('EPA Export Aggregation'!T:T,'EPA Export Aggregation'!$A:$A,$B11,'EPA Export Aggregation'!$D:$D,$A$1)*IF($A11="CH4",About!$D$58,IF($A11="N2O",About!$D$59,1))</f>
        <v>0.65985260105989996</v>
      </c>
      <c r="R11">
        <f>SUMIFS('EPA Export Aggregation'!U:U,'EPA Export Aggregation'!$A:$A,$B11,'EPA Export Aggregation'!$D:$D,$A$1)*IF($A11="CH4",About!$D$58,IF($A11="N2O",About!$D$59,1))</f>
        <v>0.68368672739659997</v>
      </c>
      <c r="S11">
        <f>SUMIFS('EPA Export Aggregation'!V:V,'EPA Export Aggregation'!$A:$A,$B11,'EPA Export Aggregation'!$D:$D,$A$1)*IF($A11="CH4",About!$D$58,IF($A11="N2O",About!$D$59,1))</f>
        <v>0.66984663827010005</v>
      </c>
      <c r="T11">
        <f>SUMIFS('EPA Export Aggregation'!W:W,'EPA Export Aggregation'!$A:$A,$B11,'EPA Export Aggregation'!$D:$D,$A$1)*IF($A11="CH4",About!$D$58,IF($A11="N2O",About!$D$59,1))</f>
        <v>0.64088645023989999</v>
      </c>
      <c r="U11">
        <f>SUMIFS('EPA Export Aggregation'!X:X,'EPA Export Aggregation'!$A:$A,$B11,'EPA Export Aggregation'!$D:$D,$A$1)*IF($A11="CH4",About!$D$58,IF($A11="N2O",About!$D$59,1))</f>
        <v>0.6365981966059</v>
      </c>
      <c r="V11">
        <f>SUMIFS('EPA Export Aggregation'!Y:Y,'EPA Export Aggregation'!$A:$A,$B11,'EPA Export Aggregation'!$D:$D,$A$1)*IF($A11="CH4",About!$D$58,IF($A11="N2O",About!$D$59,1))</f>
        <v>0.35817893575190002</v>
      </c>
      <c r="W11">
        <f>SUMIFS('EPA Export Aggregation'!Z:Z,'EPA Export Aggregation'!$A:$A,$B11,'EPA Export Aggregation'!$D:$D,$A$1)*IF($A11="CH4",About!$D$58,IF($A11="N2O",About!$D$59,1))</f>
        <v>0.55249869868430002</v>
      </c>
      <c r="X11">
        <f>SUMIFS('EPA Export Aggregation'!AA:AA,'EPA Export Aggregation'!$A:$A,$B11,'EPA Export Aggregation'!$D:$D,$A$1)*IF($A11="CH4",About!$D$58,IF($A11="N2O",About!$D$59,1))</f>
        <v>0.52723756187509996</v>
      </c>
      <c r="Y11">
        <f>SUMIFS('EPA Export Aggregation'!AB:AB,'EPA Export Aggregation'!$A:$A,$B11,'EPA Export Aggregation'!$D:$D,$A$1)*IF($A11="CH4",About!$D$58,IF($A11="N2O",About!$D$59,1))</f>
        <v>0.71787155512879997</v>
      </c>
      <c r="Z11">
        <f>SUMIFS('EPA Export Aggregation'!AC:AC,'EPA Export Aggregation'!$A:$A,$B11,'EPA Export Aggregation'!$D:$D,$A$1)*IF($A11="CH4",About!$D$58,IF($A11="N2O",About!$D$59,1))</f>
        <v>0.77831725165760002</v>
      </c>
      <c r="AA11">
        <f>SUMIFS('EPA Export Aggregation'!AD:AD,'EPA Export Aggregation'!$A:$A,$B11,'EPA Export Aggregation'!$D:$D,$A$1)*IF($A11="CH4",About!$D$58,IF($A11="N2O",About!$D$59,1))</f>
        <v>0.9066246441568</v>
      </c>
      <c r="AB11">
        <f>SUMIFS('EPA Export Aggregation'!AE:AE,'EPA Export Aggregation'!$A:$A,$B11,'EPA Export Aggregation'!$D:$D,$A$1)*IF($A11="CH4",About!$D$58,IF($A11="N2O",About!$D$59,1))</f>
        <v>0.72737209323889995</v>
      </c>
      <c r="AC11">
        <f>SUMIFS('EPA Export Aggregation'!AF:AF,'EPA Export Aggregation'!$A:$A,$B11,'EPA Export Aggregation'!$D:$D,$A$1)*IF($A11="CH4",About!$D$58,IF($A11="N2O",About!$D$59,1))</f>
        <v>0.84673833490070005</v>
      </c>
      <c r="AD11">
        <f>SUMIFS('EPA Export Aggregation'!AG:AG,'EPA Export Aggregation'!$A:$A,$B11,'EPA Export Aggregation'!$D:$D,$A$1)*IF($A11="CH4",About!$D$58,IF($A11="N2O",About!$D$59,1))</f>
        <v>0.68153413193870005</v>
      </c>
      <c r="AE11">
        <f>SUMIFS('EPA Export Aggregation'!AH:AH,'EPA Export Aggregation'!$A:$A,$B11,'EPA Export Aggregation'!$D:$D,$A$1)*IF($A11="CH4",About!$D$58,IF($A11="N2O",About!$D$59,1))</f>
        <v>0.72436615574600005</v>
      </c>
      <c r="AF11">
        <f>SUMIFS('EPA Export Aggregation'!AI:AI,'EPA Export Aggregation'!$A:$A,$B11,'EPA Export Aggregation'!$D:$D,$A$1)*IF($A11="CH4",About!$D$58,IF($A11="N2O",About!$D$59,1))</f>
        <v>0.69045533060139996</v>
      </c>
      <c r="AG11">
        <f>SUMIFS('EPA Export Aggregation'!AJ:AJ,'EPA Export Aggregation'!$A:$A,$B11,'EPA Export Aggregation'!$D:$D,$A$1)*IF($A11="CH4",About!$D$58,IF($A11="N2O",About!$D$59,1))</f>
        <v>0.73149742078140001</v>
      </c>
      <c r="AH11">
        <f>SUMIFS('EPA Export Aggregation'!AK:AK,'EPA Export Aggregation'!$A:$A,$B11,'EPA Export Aggregation'!$D:$D,$A$1)*IF($A11="CH4",About!$D$58,IF($A11="N2O",About!$D$59,1))</f>
        <v>0.68702262627330002</v>
      </c>
    </row>
    <row r="12" spans="1:34" x14ac:dyDescent="0.25">
      <c r="A12" s="413" t="s">
        <v>2216</v>
      </c>
      <c r="B12" s="414" t="s">
        <v>4245</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9.8068787100600005E-2</v>
      </c>
      <c r="X12">
        <f>SUMIFS('EPA Export Aggregation'!AA:AA,'EPA Export Aggregation'!$A:$A,$B12,'EPA Export Aggregation'!$D:$D,$A$1)*IF($A12="CH4",About!$D$58,IF($A12="N2O",About!$D$59,1))</f>
        <v>9.0580980538899999E-2</v>
      </c>
      <c r="Y12">
        <f>SUMIFS('EPA Export Aggregation'!AB:AB,'EPA Export Aggregation'!$A:$A,$B12,'EPA Export Aggregation'!$D:$D,$A$1)*IF($A12="CH4",About!$D$58,IF($A12="N2O",About!$D$59,1))</f>
        <v>9.0256645507099997E-2</v>
      </c>
      <c r="Z12">
        <f>SUMIFS('EPA Export Aggregation'!AC:AC,'EPA Export Aggregation'!$A:$A,$B12,'EPA Export Aggregation'!$D:$D,$A$1)*IF($A12="CH4",About!$D$58,IF($A12="N2O",About!$D$59,1))</f>
        <v>9.1126691342099997E-2</v>
      </c>
      <c r="AA12">
        <f>SUMIFS('EPA Export Aggregation'!AD:AD,'EPA Export Aggregation'!$A:$A,$B12,'EPA Export Aggregation'!$D:$D,$A$1)*IF($A12="CH4",About!$D$58,IF($A12="N2O",About!$D$59,1))</f>
        <v>0.10410945965359999</v>
      </c>
      <c r="AB12">
        <f>SUMIFS('EPA Export Aggregation'!AE:AE,'EPA Export Aggregation'!$A:$A,$B12,'EPA Export Aggregation'!$D:$D,$A$1)*IF($A12="CH4",About!$D$58,IF($A12="N2O",About!$D$59,1))</f>
        <v>9.3621507981600002E-2</v>
      </c>
      <c r="AC12">
        <f>SUMIFS('EPA Export Aggregation'!AF:AF,'EPA Export Aggregation'!$A:$A,$B12,'EPA Export Aggregation'!$D:$D,$A$1)*IF($A12="CH4",About!$D$58,IF($A12="N2O",About!$D$59,1))</f>
        <v>9.7950762031999997E-2</v>
      </c>
      <c r="AD12">
        <f>SUMIFS('EPA Export Aggregation'!AG:AG,'EPA Export Aggregation'!$A:$A,$B12,'EPA Export Aggregation'!$D:$D,$A$1)*IF($A12="CH4",About!$D$58,IF($A12="N2O",About!$D$59,1))</f>
        <v>9.3692531563599996E-2</v>
      </c>
      <c r="AE12">
        <f>SUMIFS('EPA Export Aggregation'!AH:AH,'EPA Export Aggregation'!$A:$A,$B12,'EPA Export Aggregation'!$D:$D,$A$1)*IF($A12="CH4",About!$D$58,IF($A12="N2O",About!$D$59,1))</f>
        <v>8.6412072583699998E-2</v>
      </c>
      <c r="AF12">
        <f>SUMIFS('EPA Export Aggregation'!AI:AI,'EPA Export Aggregation'!$A:$A,$B12,'EPA Export Aggregation'!$D:$D,$A$1)*IF($A12="CH4",About!$D$58,IF($A12="N2O",About!$D$59,1))</f>
        <v>8.8834115842400002E-2</v>
      </c>
      <c r="AG12">
        <f>SUMIFS('EPA Export Aggregation'!AJ:AJ,'EPA Export Aggregation'!$A:$A,$B12,'EPA Export Aggregation'!$D:$D,$A$1)*IF($A12="CH4",About!$D$58,IF($A12="N2O",About!$D$59,1))</f>
        <v>9.2645416386400004E-2</v>
      </c>
      <c r="AH12">
        <f>SUMIFS('EPA Export Aggregation'!AK:AK,'EPA Export Aggregation'!$A:$A,$B12,'EPA Export Aggregation'!$D:$D,$A$1)*IF($A12="CH4",About!$D$58,IF($A12="N2O",About!$D$59,1))</f>
        <v>9.2179179895599997E-2</v>
      </c>
    </row>
    <row r="13" spans="1:34" x14ac:dyDescent="0.25">
      <c r="A13" s="413" t="s">
        <v>2216</v>
      </c>
      <c r="B13" s="414" t="s">
        <v>4249</v>
      </c>
      <c r="C13">
        <f>SUMIFS('EPA Export Aggregation'!F:F,'EPA Export Aggregation'!$A:$A,$B13,'EPA Export Aggregation'!$D:$D,$A$1)*IF($A13="CH4",About!$D$58,IF($A13="N2O",About!$D$59,1))</f>
        <v>7.7429993531499999E-2</v>
      </c>
      <c r="D13">
        <f>SUMIFS('EPA Export Aggregation'!G:G,'EPA Export Aggregation'!$A:$A,$B13,'EPA Export Aggregation'!$D:$D,$A$1)*IF($A13="CH4",About!$D$58,IF($A13="N2O",About!$D$59,1))</f>
        <v>6.9356596211999993E-2</v>
      </c>
      <c r="E13">
        <f>SUMIFS('EPA Export Aggregation'!H:H,'EPA Export Aggregation'!$A:$A,$B13,'EPA Export Aggregation'!$D:$D,$A$1)*IF($A13="CH4",About!$D$58,IF($A13="N2O",About!$D$59,1))</f>
        <v>6.8684512112899998E-2</v>
      </c>
      <c r="F13">
        <f>SUMIFS('EPA Export Aggregation'!I:I,'EPA Export Aggregation'!$A:$A,$B13,'EPA Export Aggregation'!$D:$D,$A$1)*IF($A13="CH4",About!$D$58,IF($A13="N2O",About!$D$59,1))</f>
        <v>6.3715257579299994E-2</v>
      </c>
      <c r="G13">
        <f>SUMIFS('EPA Export Aggregation'!J:J,'EPA Export Aggregation'!$A:$A,$B13,'EPA Export Aggregation'!$D:$D,$A$1)*IF($A13="CH4",About!$D$58,IF($A13="N2O",About!$D$59,1))</f>
        <v>6.6950648244800001E-2</v>
      </c>
      <c r="H13">
        <f>SUMIFS('EPA Export Aggregation'!K:K,'EPA Export Aggregation'!$A:$A,$B13,'EPA Export Aggregation'!$D:$D,$A$1)*IF($A13="CH4",About!$D$58,IF($A13="N2O",About!$D$59,1))</f>
        <v>8.9934328579799994E-2</v>
      </c>
      <c r="I13">
        <f>SUMIFS('EPA Export Aggregation'!L:L,'EPA Export Aggregation'!$A:$A,$B13,'EPA Export Aggregation'!$D:$D,$A$1)*IF($A13="CH4",About!$D$58,IF($A13="N2O",About!$D$59,1))</f>
        <v>9.7176253628299999E-2</v>
      </c>
      <c r="J13">
        <f>SUMIFS('EPA Export Aggregation'!M:M,'EPA Export Aggregation'!$A:$A,$B13,'EPA Export Aggregation'!$D:$D,$A$1)*IF($A13="CH4",About!$D$58,IF($A13="N2O",About!$D$59,1))</f>
        <v>9.3742836156299997E-2</v>
      </c>
      <c r="K13">
        <f>SUMIFS('EPA Export Aggregation'!N:N,'EPA Export Aggregation'!$A:$A,$B13,'EPA Export Aggregation'!$D:$D,$A$1)*IF($A13="CH4",About!$D$58,IF($A13="N2O",About!$D$59,1))</f>
        <v>9.5452239639399999E-2</v>
      </c>
      <c r="L13">
        <f>SUMIFS('EPA Export Aggregation'!O:O,'EPA Export Aggregation'!$A:$A,$B13,'EPA Export Aggregation'!$D:$D,$A$1)*IF($A13="CH4",About!$D$58,IF($A13="N2O",About!$D$59,1))</f>
        <v>0.1048077985439</v>
      </c>
      <c r="M13">
        <f>SUMIFS('EPA Export Aggregation'!P:P,'EPA Export Aggregation'!$A:$A,$B13,'EPA Export Aggregation'!$D:$D,$A$1)*IF($A13="CH4",About!$D$58,IF($A13="N2O",About!$D$59,1))</f>
        <v>6.9513476240399996E-2</v>
      </c>
      <c r="N13">
        <f>SUMIFS('EPA Export Aggregation'!Q:Q,'EPA Export Aggregation'!$A:$A,$B13,'EPA Export Aggregation'!$D:$D,$A$1)*IF($A13="CH4",About!$D$58,IF($A13="N2O",About!$D$59,1))</f>
        <v>7.1686744881599998E-2</v>
      </c>
      <c r="O13">
        <f>SUMIFS('EPA Export Aggregation'!R:R,'EPA Export Aggregation'!$A:$A,$B13,'EPA Export Aggregation'!$D:$D,$A$1)*IF($A13="CH4",About!$D$58,IF($A13="N2O",About!$D$59,1))</f>
        <v>7.50798344315E-2</v>
      </c>
      <c r="P13">
        <f>SUMIFS('EPA Export Aggregation'!S:S,'EPA Export Aggregation'!$A:$A,$B13,'EPA Export Aggregation'!$D:$D,$A$1)*IF($A13="CH4",About!$D$58,IF($A13="N2O",About!$D$59,1))</f>
        <v>5.7965866443600002E-2</v>
      </c>
      <c r="Q13">
        <f>SUMIFS('EPA Export Aggregation'!T:T,'EPA Export Aggregation'!$A:$A,$B13,'EPA Export Aggregation'!$D:$D,$A$1)*IF($A13="CH4",About!$D$58,IF($A13="N2O",About!$D$59,1))</f>
        <v>7.9416138641100004E-2</v>
      </c>
      <c r="R13">
        <f>SUMIFS('EPA Export Aggregation'!U:U,'EPA Export Aggregation'!$A:$A,$B13,'EPA Export Aggregation'!$D:$D,$A$1)*IF($A13="CH4",About!$D$58,IF($A13="N2O",About!$D$59,1))</f>
        <v>8.8311958556300002E-2</v>
      </c>
      <c r="S13">
        <f>SUMIFS('EPA Export Aggregation'!V:V,'EPA Export Aggregation'!$A:$A,$B13,'EPA Export Aggregation'!$D:$D,$A$1)*IF($A13="CH4",About!$D$58,IF($A13="N2O",About!$D$59,1))</f>
        <v>0.1016757971838</v>
      </c>
      <c r="T13">
        <f>SUMIFS('EPA Export Aggregation'!W:W,'EPA Export Aggregation'!$A:$A,$B13,'EPA Export Aggregation'!$D:$D,$A$1)*IF($A13="CH4",About!$D$58,IF($A13="N2O",About!$D$59,1))</f>
        <v>9.3614689236200005E-2</v>
      </c>
      <c r="U13">
        <f>SUMIFS('EPA Export Aggregation'!X:X,'EPA Export Aggregation'!$A:$A,$B13,'EPA Export Aggregation'!$D:$D,$A$1)*IF($A13="CH4",About!$D$58,IF($A13="N2O",About!$D$59,1))</f>
        <v>7.9763834516799997E-2</v>
      </c>
      <c r="V13">
        <f>SUMIFS('EPA Export Aggregation'!Y:Y,'EPA Export Aggregation'!$A:$A,$B13,'EPA Export Aggregation'!$D:$D,$A$1)*IF($A13="CH4",About!$D$58,IF($A13="N2O",About!$D$59,1))</f>
        <v>0.1034588110667</v>
      </c>
      <c r="W13">
        <f>SUMIFS('EPA Export Aggregation'!Z:Z,'EPA Export Aggregation'!$A:$A,$B13,'EPA Export Aggregation'!$D:$D,$A$1)*IF($A13="CH4",About!$D$58,IF($A13="N2O",About!$D$59,1))</f>
        <v>0.12733844032040001</v>
      </c>
      <c r="X13">
        <f>SUMIFS('EPA Export Aggregation'!AA:AA,'EPA Export Aggregation'!$A:$A,$B13,'EPA Export Aggregation'!$D:$D,$A$1)*IF($A13="CH4",About!$D$58,IF($A13="N2O",About!$D$59,1))</f>
        <v>0.1166805640415</v>
      </c>
      <c r="Y13">
        <f>SUMIFS('EPA Export Aggregation'!AB:AB,'EPA Export Aggregation'!$A:$A,$B13,'EPA Export Aggregation'!$D:$D,$A$1)*IF($A13="CH4",About!$D$58,IF($A13="N2O",About!$D$59,1))</f>
        <v>0.10738318443519999</v>
      </c>
      <c r="Z13">
        <f>SUMIFS('EPA Export Aggregation'!AC:AC,'EPA Export Aggregation'!$A:$A,$B13,'EPA Export Aggregation'!$D:$D,$A$1)*IF($A13="CH4",About!$D$58,IF($A13="N2O",About!$D$59,1))</f>
        <v>0.13122224394400001</v>
      </c>
      <c r="AA13">
        <f>SUMIFS('EPA Export Aggregation'!AD:AD,'EPA Export Aggregation'!$A:$A,$B13,'EPA Export Aggregation'!$D:$D,$A$1)*IF($A13="CH4",About!$D$58,IF($A13="N2O",About!$D$59,1))</f>
        <v>0.15142974618899999</v>
      </c>
      <c r="AB13">
        <f>SUMIFS('EPA Export Aggregation'!AE:AE,'EPA Export Aggregation'!$A:$A,$B13,'EPA Export Aggregation'!$D:$D,$A$1)*IF($A13="CH4",About!$D$58,IF($A13="N2O",About!$D$59,1))</f>
        <v>0.14630136244639999</v>
      </c>
      <c r="AC13">
        <f>SUMIFS('EPA Export Aggregation'!AF:AF,'EPA Export Aggregation'!$A:$A,$B13,'EPA Export Aggregation'!$D:$D,$A$1)*IF($A13="CH4",About!$D$58,IF($A13="N2O",About!$D$59,1))</f>
        <v>0.12994796831909999</v>
      </c>
      <c r="AD13">
        <f>SUMIFS('EPA Export Aggregation'!AG:AG,'EPA Export Aggregation'!$A:$A,$B13,'EPA Export Aggregation'!$D:$D,$A$1)*IF($A13="CH4",About!$D$58,IF($A13="N2O",About!$D$59,1))</f>
        <v>0.1180565514591</v>
      </c>
      <c r="AE13">
        <f>SUMIFS('EPA Export Aggregation'!AH:AH,'EPA Export Aggregation'!$A:$A,$B13,'EPA Export Aggregation'!$D:$D,$A$1)*IF($A13="CH4",About!$D$58,IF($A13="N2O",About!$D$59,1))</f>
        <v>8.7741209672699993E-2</v>
      </c>
      <c r="AF13">
        <f>SUMIFS('EPA Export Aggregation'!AI:AI,'EPA Export Aggregation'!$A:$A,$B13,'EPA Export Aggregation'!$D:$D,$A$1)*IF($A13="CH4",About!$D$58,IF($A13="N2O",About!$D$59,1))</f>
        <v>0.1004991134411</v>
      </c>
      <c r="AG13">
        <f>SUMIFS('EPA Export Aggregation'!AJ:AJ,'EPA Export Aggregation'!$A:$A,$B13,'EPA Export Aggregation'!$D:$D,$A$1)*IF($A13="CH4",About!$D$58,IF($A13="N2O",About!$D$59,1))</f>
        <v>9.9291058766500004E-2</v>
      </c>
      <c r="AH13">
        <f>SUMIFS('EPA Export Aggregation'!AK:AK,'EPA Export Aggregation'!$A:$A,$B13,'EPA Export Aggregation'!$D:$D,$A$1)*IF($A13="CH4",About!$D$58,IF($A13="N2O",About!$D$59,1))</f>
        <v>9.4475122568000003E-2</v>
      </c>
    </row>
    <row r="14" spans="1:34" x14ac:dyDescent="0.25">
      <c r="A14" s="413" t="s">
        <v>2216</v>
      </c>
      <c r="B14" s="414" t="s">
        <v>4267</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0.1225796546739</v>
      </c>
      <c r="X14">
        <f>SUMIFS('EPA Export Aggregation'!AA:AA,'EPA Export Aggregation'!$A:$A,$B14,'EPA Export Aggregation'!$D:$D,$A$1)*IF($A14="CH4",About!$D$58,IF($A14="N2O",About!$D$59,1))</f>
        <v>0.1196159188947</v>
      </c>
      <c r="Y14">
        <f>SUMIFS('EPA Export Aggregation'!AB:AB,'EPA Export Aggregation'!$A:$A,$B14,'EPA Export Aggregation'!$D:$D,$A$1)*IF($A14="CH4",About!$D$58,IF($A14="N2O",About!$D$59,1))</f>
        <v>0.1192025240274</v>
      </c>
      <c r="Z14">
        <f>SUMIFS('EPA Export Aggregation'!AC:AC,'EPA Export Aggregation'!$A:$A,$B14,'EPA Export Aggregation'!$D:$D,$A$1)*IF($A14="CH4",About!$D$58,IF($A14="N2O",About!$D$59,1))</f>
        <v>0.1040060817111</v>
      </c>
      <c r="AA14">
        <f>SUMIFS('EPA Export Aggregation'!AD:AD,'EPA Export Aggregation'!$A:$A,$B14,'EPA Export Aggregation'!$D:$D,$A$1)*IF($A14="CH4",About!$D$58,IF($A14="N2O",About!$D$59,1))</f>
        <v>0.10900475525180001</v>
      </c>
      <c r="AB14">
        <f>SUMIFS('EPA Export Aggregation'!AE:AE,'EPA Export Aggregation'!$A:$A,$B14,'EPA Export Aggregation'!$D:$D,$A$1)*IF($A14="CH4",About!$D$58,IF($A14="N2O",About!$D$59,1))</f>
        <v>0.12635319780269999</v>
      </c>
      <c r="AC14">
        <f>SUMIFS('EPA Export Aggregation'!AF:AF,'EPA Export Aggregation'!$A:$A,$B14,'EPA Export Aggregation'!$D:$D,$A$1)*IF($A14="CH4",About!$D$58,IF($A14="N2O",About!$D$59,1))</f>
        <v>0.13733877764970001</v>
      </c>
      <c r="AD14">
        <f>SUMIFS('EPA Export Aggregation'!AG:AG,'EPA Export Aggregation'!$A:$A,$B14,'EPA Export Aggregation'!$D:$D,$A$1)*IF($A14="CH4",About!$D$58,IF($A14="N2O",About!$D$59,1))</f>
        <v>0.12978875864299999</v>
      </c>
      <c r="AE14">
        <f>SUMIFS('EPA Export Aggregation'!AH:AH,'EPA Export Aggregation'!$A:$A,$B14,'EPA Export Aggregation'!$D:$D,$A$1)*IF($A14="CH4",About!$D$58,IF($A14="N2O",About!$D$59,1))</f>
        <v>0.1233068536823</v>
      </c>
      <c r="AF14">
        <f>SUMIFS('EPA Export Aggregation'!AI:AI,'EPA Export Aggregation'!$A:$A,$B14,'EPA Export Aggregation'!$D:$D,$A$1)*IF($A14="CH4",About!$D$58,IF($A14="N2O",About!$D$59,1))</f>
        <v>0.12578647704990001</v>
      </c>
      <c r="AG14">
        <f>SUMIFS('EPA Export Aggregation'!AJ:AJ,'EPA Export Aggregation'!$A:$A,$B14,'EPA Export Aggregation'!$D:$D,$A$1)*IF($A14="CH4",About!$D$58,IF($A14="N2O",About!$D$59,1))</f>
        <v>0.1216896538833</v>
      </c>
      <c r="AH14">
        <f>SUMIFS('EPA Export Aggregation'!AK:AK,'EPA Export Aggregation'!$A:$A,$B14,'EPA Export Aggregation'!$D:$D,$A$1)*IF($A14="CH4",About!$D$58,IF($A14="N2O",About!$D$59,1))</f>
        <v>0.1213488478893</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1.8283648416500001E-2</v>
      </c>
      <c r="D16">
        <f>SUMIFS('EPA Export Aggregation'!G:G,'EPA Export Aggregation'!$A:$A,$B16,'EPA Export Aggregation'!$D:$D,$A$1)*IF($A16="CH4",About!$D$58,IF($A16="N2O",About!$D$59,1))</f>
        <v>1.8164008861799998E-2</v>
      </c>
      <c r="E16">
        <f>SUMIFS('EPA Export Aggregation'!H:H,'EPA Export Aggregation'!$A:$A,$B16,'EPA Export Aggregation'!$D:$D,$A$1)*IF($A16="CH4",About!$D$58,IF($A16="N2O",About!$D$59,1))</f>
        <v>1.8088854196099999E-2</v>
      </c>
      <c r="F16">
        <f>SUMIFS('EPA Export Aggregation'!I:I,'EPA Export Aggregation'!$A:$A,$B16,'EPA Export Aggregation'!$D:$D,$A$1)*IF($A16="CH4",About!$D$58,IF($A16="N2O",About!$D$59,1))</f>
        <v>1.8116949942800002E-2</v>
      </c>
      <c r="G16">
        <f>SUMIFS('EPA Export Aggregation'!J:J,'EPA Export Aggregation'!$A:$A,$B16,'EPA Export Aggregation'!$D:$D,$A$1)*IF($A16="CH4",About!$D$58,IF($A16="N2O",About!$D$59,1))</f>
        <v>1.8135190378400001E-2</v>
      </c>
      <c r="H16">
        <f>SUMIFS('EPA Export Aggregation'!K:K,'EPA Export Aggregation'!$A:$A,$B16,'EPA Export Aggregation'!$D:$D,$A$1)*IF($A16="CH4",About!$D$58,IF($A16="N2O",About!$D$59,1))</f>
        <v>1.80821223206E-2</v>
      </c>
      <c r="I16">
        <f>SUMIFS('EPA Export Aggregation'!L:L,'EPA Export Aggregation'!$A:$A,$B16,'EPA Export Aggregation'!$D:$D,$A$1)*IF($A16="CH4",About!$D$58,IF($A16="N2O",About!$D$59,1))</f>
        <v>1.8149442210200002E-2</v>
      </c>
      <c r="J16">
        <f>SUMIFS('EPA Export Aggregation'!M:M,'EPA Export Aggregation'!$A:$A,$B16,'EPA Export Aggregation'!$D:$D,$A$1)*IF($A16="CH4",About!$D$58,IF($A16="N2O",About!$D$59,1))</f>
        <v>1.8088725423299999E-2</v>
      </c>
      <c r="K16">
        <f>SUMIFS('EPA Export Aggregation'!N:N,'EPA Export Aggregation'!$A:$A,$B16,'EPA Export Aggregation'!$D:$D,$A$1)*IF($A16="CH4",About!$D$58,IF($A16="N2O",About!$D$59,1))</f>
        <v>1.8015068601700001E-2</v>
      </c>
      <c r="L16">
        <f>SUMIFS('EPA Export Aggregation'!O:O,'EPA Export Aggregation'!$A:$A,$B16,'EPA Export Aggregation'!$D:$D,$A$1)*IF($A16="CH4",About!$D$58,IF($A16="N2O",About!$D$59,1))</f>
        <v>1.7951996582800001E-2</v>
      </c>
      <c r="M16">
        <f>SUMIFS('EPA Export Aggregation'!P:P,'EPA Export Aggregation'!$A:$A,$B16,'EPA Export Aggregation'!$D:$D,$A$1)*IF($A16="CH4",About!$D$58,IF($A16="N2O",About!$D$59,1))</f>
        <v>1.7827659147600001E-2</v>
      </c>
      <c r="N16">
        <f>SUMIFS('EPA Export Aggregation'!Q:Q,'EPA Export Aggregation'!$A:$A,$B16,'EPA Export Aggregation'!$D:$D,$A$1)*IF($A16="CH4",About!$D$58,IF($A16="N2O",About!$D$59,1))</f>
        <v>1.07127414771E-2</v>
      </c>
      <c r="O16">
        <f>SUMIFS('EPA Export Aggregation'!R:R,'EPA Export Aggregation'!$A:$A,$B16,'EPA Export Aggregation'!$D:$D,$A$1)*IF($A16="CH4",About!$D$58,IF($A16="N2O",About!$D$59,1))</f>
        <v>1.25200948449E-2</v>
      </c>
      <c r="P16">
        <f>SUMIFS('EPA Export Aggregation'!S:S,'EPA Export Aggregation'!$A:$A,$B16,'EPA Export Aggregation'!$D:$D,$A$1)*IF($A16="CH4",About!$D$58,IF($A16="N2O",About!$D$59,1))</f>
        <v>1.62513317634E-2</v>
      </c>
      <c r="Q16">
        <f>SUMIFS('EPA Export Aggregation'!T:T,'EPA Export Aggregation'!$A:$A,$B16,'EPA Export Aggregation'!$D:$D,$A$1)*IF($A16="CH4",About!$D$58,IF($A16="N2O",About!$D$59,1))</f>
        <v>1.4946674383800001E-2</v>
      </c>
      <c r="R16">
        <f>SUMIFS('EPA Export Aggregation'!U:U,'EPA Export Aggregation'!$A:$A,$B16,'EPA Export Aggregation'!$D:$D,$A$1)*IF($A16="CH4",About!$D$58,IF($A16="N2O",About!$D$59,1))</f>
        <v>1.6276826462500001E-2</v>
      </c>
      <c r="S16">
        <f>SUMIFS('EPA Export Aggregation'!V:V,'EPA Export Aggregation'!$A:$A,$B16,'EPA Export Aggregation'!$D:$D,$A$1)*IF($A16="CH4",About!$D$58,IF($A16="N2O",About!$D$59,1))</f>
        <v>2.08835458563E-2</v>
      </c>
      <c r="T16">
        <f>SUMIFS('EPA Export Aggregation'!W:W,'EPA Export Aggregation'!$A:$A,$B16,'EPA Export Aggregation'!$D:$D,$A$1)*IF($A16="CH4",About!$D$58,IF($A16="N2O",About!$D$59,1))</f>
        <v>2.2869044122600001E-2</v>
      </c>
      <c r="U16">
        <f>SUMIFS('EPA Export Aggregation'!X:X,'EPA Export Aggregation'!$A:$A,$B16,'EPA Export Aggregation'!$D:$D,$A$1)*IF($A16="CH4",About!$D$58,IF($A16="N2O",About!$D$59,1))</f>
        <v>2.18248820777E-2</v>
      </c>
      <c r="V16">
        <f>SUMIFS('EPA Export Aggregation'!Y:Y,'EPA Export Aggregation'!$A:$A,$B16,'EPA Export Aggregation'!$D:$D,$A$1)*IF($A16="CH4",About!$D$58,IF($A16="N2O",About!$D$59,1))</f>
        <v>2.1461160807000002E-2</v>
      </c>
      <c r="W16">
        <f>SUMIFS('EPA Export Aggregation'!Z:Z,'EPA Export Aggregation'!$A:$A,$B16,'EPA Export Aggregation'!$D:$D,$A$1)*IF($A16="CH4",About!$D$58,IF($A16="N2O",About!$D$59,1))</f>
        <v>5.3085329384100002E-2</v>
      </c>
      <c r="X16">
        <f>SUMIFS('EPA Export Aggregation'!AA:AA,'EPA Export Aggregation'!$A:$A,$B16,'EPA Export Aggregation'!$D:$D,$A$1)*IF($A16="CH4",About!$D$58,IF($A16="N2O",About!$D$59,1))</f>
        <v>4.9009461604599999E-2</v>
      </c>
      <c r="Y16">
        <f>SUMIFS('EPA Export Aggregation'!AB:AB,'EPA Export Aggregation'!$A:$A,$B16,'EPA Export Aggregation'!$D:$D,$A$1)*IF($A16="CH4",About!$D$58,IF($A16="N2O",About!$D$59,1))</f>
        <v>4.8287236795099997E-2</v>
      </c>
      <c r="Z16">
        <f>SUMIFS('EPA Export Aggregation'!AC:AC,'EPA Export Aggregation'!$A:$A,$B16,'EPA Export Aggregation'!$D:$D,$A$1)*IF($A16="CH4",About!$D$58,IF($A16="N2O",About!$D$59,1))</f>
        <v>5.0426542368899999E-2</v>
      </c>
      <c r="AA16">
        <f>SUMIFS('EPA Export Aggregation'!AD:AD,'EPA Export Aggregation'!$A:$A,$B16,'EPA Export Aggregation'!$D:$D,$A$1)*IF($A16="CH4",About!$D$58,IF($A16="N2O",About!$D$59,1))</f>
        <v>5.3815225798999999E-2</v>
      </c>
      <c r="AB16">
        <f>SUMIFS('EPA Export Aggregation'!AE:AE,'EPA Export Aggregation'!$A:$A,$B16,'EPA Export Aggregation'!$D:$D,$A$1)*IF($A16="CH4",About!$D$58,IF($A16="N2O",About!$D$59,1))</f>
        <v>5.9514683923899997E-2</v>
      </c>
      <c r="AC16">
        <f>SUMIFS('EPA Export Aggregation'!AF:AF,'EPA Export Aggregation'!$A:$A,$B16,'EPA Export Aggregation'!$D:$D,$A$1)*IF($A16="CH4",About!$D$58,IF($A16="N2O",About!$D$59,1))</f>
        <v>5.5763192019599998E-2</v>
      </c>
      <c r="AD16">
        <f>SUMIFS('EPA Export Aggregation'!AG:AG,'EPA Export Aggregation'!$A:$A,$B16,'EPA Export Aggregation'!$D:$D,$A$1)*IF($A16="CH4",About!$D$58,IF($A16="N2O",About!$D$59,1))</f>
        <v>5.4788714431099998E-2</v>
      </c>
      <c r="AE16">
        <f>SUMIFS('EPA Export Aggregation'!AH:AH,'EPA Export Aggregation'!$A:$A,$B16,'EPA Export Aggregation'!$D:$D,$A$1)*IF($A16="CH4",About!$D$58,IF($A16="N2O",About!$D$59,1))</f>
        <v>4.9292399169099999E-2</v>
      </c>
      <c r="AF16">
        <f>SUMIFS('EPA Export Aggregation'!AI:AI,'EPA Export Aggregation'!$A:$A,$B16,'EPA Export Aggregation'!$D:$D,$A$1)*IF($A16="CH4",About!$D$58,IF($A16="N2O",About!$D$59,1))</f>
        <v>5.8115577678399997E-2</v>
      </c>
      <c r="AG16">
        <f>SUMIFS('EPA Export Aggregation'!AJ:AJ,'EPA Export Aggregation'!$A:$A,$B16,'EPA Export Aggregation'!$D:$D,$A$1)*IF($A16="CH4",About!$D$58,IF($A16="N2O",About!$D$59,1))</f>
        <v>5.8752510676799999E-2</v>
      </c>
      <c r="AH16">
        <f>SUMIFS('EPA Export Aggregation'!AK:AK,'EPA Export Aggregation'!$A:$A,$B16,'EPA Export Aggregation'!$D:$D,$A$1)*IF($A16="CH4",About!$D$58,IF($A16="N2O",About!$D$59,1))</f>
        <v>5.9289265126099999E-2</v>
      </c>
    </row>
    <row r="17" spans="1:34" x14ac:dyDescent="0.25">
      <c r="A17" s="413" t="s">
        <v>2216</v>
      </c>
      <c r="B17" s="414" t="s">
        <v>4247</v>
      </c>
      <c r="C17">
        <f>SUMIFS('EPA Export Aggregation'!F:F,'EPA Export Aggregation'!$A:$A,$B17,'EPA Export Aggregation'!$D:$D,$A$1)*IF($A17="CH4",About!$D$58,IF($A17="N2O",About!$D$59,1))</f>
        <v>0.2215760201826</v>
      </c>
      <c r="D17">
        <f>SUMIFS('EPA Export Aggregation'!G:G,'EPA Export Aggregation'!$A:$A,$B17,'EPA Export Aggregation'!$D:$D,$A$1)*IF($A17="CH4",About!$D$58,IF($A17="N2O",About!$D$59,1))</f>
        <v>0.12159061093990001</v>
      </c>
      <c r="E17">
        <f>SUMIFS('EPA Export Aggregation'!H:H,'EPA Export Aggregation'!$A:$A,$B17,'EPA Export Aggregation'!$D:$D,$A$1)*IF($A17="CH4",About!$D$58,IF($A17="N2O",About!$D$59,1))</f>
        <v>9.8883037151299993E-2</v>
      </c>
      <c r="F17">
        <f>SUMIFS('EPA Export Aggregation'!I:I,'EPA Export Aggregation'!$A:$A,$B17,'EPA Export Aggregation'!$D:$D,$A$1)*IF($A17="CH4",About!$D$58,IF($A17="N2O",About!$D$59,1))</f>
        <v>0.1191836752105</v>
      </c>
      <c r="G17">
        <f>SUMIFS('EPA Export Aggregation'!J:J,'EPA Export Aggregation'!$A:$A,$B17,'EPA Export Aggregation'!$D:$D,$A$1)*IF($A17="CH4",About!$D$58,IF($A17="N2O",About!$D$59,1))</f>
        <v>0.1109684730063</v>
      </c>
      <c r="H17">
        <f>SUMIFS('EPA Export Aggregation'!K:K,'EPA Export Aggregation'!$A:$A,$B17,'EPA Export Aggregation'!$D:$D,$A$1)*IF($A17="CH4",About!$D$58,IF($A17="N2O",About!$D$59,1))</f>
        <v>0.11503035134</v>
      </c>
      <c r="I17">
        <f>SUMIFS('EPA Export Aggregation'!L:L,'EPA Export Aggregation'!$A:$A,$B17,'EPA Export Aggregation'!$D:$D,$A$1)*IF($A17="CH4",About!$D$58,IF($A17="N2O",About!$D$59,1))</f>
        <v>0.1215046950953</v>
      </c>
      <c r="J17">
        <f>SUMIFS('EPA Export Aggregation'!M:M,'EPA Export Aggregation'!$A:$A,$B17,'EPA Export Aggregation'!$D:$D,$A$1)*IF($A17="CH4",About!$D$58,IF($A17="N2O",About!$D$59,1))</f>
        <v>0.1267083093959</v>
      </c>
      <c r="K17">
        <f>SUMIFS('EPA Export Aggregation'!N:N,'EPA Export Aggregation'!$A:$A,$B17,'EPA Export Aggregation'!$D:$D,$A$1)*IF($A17="CH4",About!$D$58,IF($A17="N2O",About!$D$59,1))</f>
        <v>0.16168369944970001</v>
      </c>
      <c r="L17">
        <f>SUMIFS('EPA Export Aggregation'!O:O,'EPA Export Aggregation'!$A:$A,$B17,'EPA Export Aggregation'!$D:$D,$A$1)*IF($A17="CH4",About!$D$58,IF($A17="N2O",About!$D$59,1))</f>
        <v>0.16348902978220001</v>
      </c>
      <c r="M17">
        <f>SUMIFS('EPA Export Aggregation'!P:P,'EPA Export Aggregation'!$A:$A,$B17,'EPA Export Aggregation'!$D:$D,$A$1)*IF($A17="CH4",About!$D$58,IF($A17="N2O",About!$D$59,1))</f>
        <v>0.17803123275239999</v>
      </c>
      <c r="N17">
        <f>SUMIFS('EPA Export Aggregation'!Q:Q,'EPA Export Aggregation'!$A:$A,$B17,'EPA Export Aggregation'!$D:$D,$A$1)*IF($A17="CH4",About!$D$58,IF($A17="N2O",About!$D$59,1))</f>
        <v>8.8835704067999996E-2</v>
      </c>
      <c r="O17">
        <f>SUMIFS('EPA Export Aggregation'!R:R,'EPA Export Aggregation'!$A:$A,$B17,'EPA Export Aggregation'!$D:$D,$A$1)*IF($A17="CH4",About!$D$58,IF($A17="N2O",About!$D$59,1))</f>
        <v>0</v>
      </c>
      <c r="P17">
        <f>SUMIFS('EPA Export Aggregation'!S:S,'EPA Export Aggregation'!$A:$A,$B17,'EPA Export Aggregation'!$D:$D,$A$1)*IF($A17="CH4",About!$D$58,IF($A17="N2O",About!$D$59,1))</f>
        <v>7.7191338728899994E-2</v>
      </c>
      <c r="Q17">
        <f>SUMIFS('EPA Export Aggregation'!T:T,'EPA Export Aggregation'!$A:$A,$B17,'EPA Export Aggregation'!$D:$D,$A$1)*IF($A17="CH4",About!$D$58,IF($A17="N2O",About!$D$59,1))</f>
        <v>0.1608008301903</v>
      </c>
      <c r="R17">
        <f>SUMIFS('EPA Export Aggregation'!U:U,'EPA Export Aggregation'!$A:$A,$B17,'EPA Export Aggregation'!$D:$D,$A$1)*IF($A17="CH4",About!$D$58,IF($A17="N2O",About!$D$59,1))</f>
        <v>0.1547546274204</v>
      </c>
      <c r="S17">
        <f>SUMIFS('EPA Export Aggregation'!V:V,'EPA Export Aggregation'!$A:$A,$B17,'EPA Export Aggregation'!$D:$D,$A$1)*IF($A17="CH4",About!$D$58,IF($A17="N2O",About!$D$59,1))</f>
        <v>7.3818149235199998E-2</v>
      </c>
      <c r="T17">
        <f>SUMIFS('EPA Export Aggregation'!W:W,'EPA Export Aggregation'!$A:$A,$B17,'EPA Export Aggregation'!$D:$D,$A$1)*IF($A17="CH4",About!$D$58,IF($A17="N2O",About!$D$59,1))</f>
        <v>5.7355527629499997E-2</v>
      </c>
      <c r="U17">
        <f>SUMIFS('EPA Export Aggregation'!X:X,'EPA Export Aggregation'!$A:$A,$B17,'EPA Export Aggregation'!$D:$D,$A$1)*IF($A17="CH4",About!$D$58,IF($A17="N2O",About!$D$59,1))</f>
        <v>3.4324222954300002E-2</v>
      </c>
      <c r="V17">
        <f>SUMIFS('EPA Export Aggregation'!Y:Y,'EPA Export Aggregation'!$A:$A,$B17,'EPA Export Aggregation'!$D:$D,$A$1)*IF($A17="CH4",About!$D$58,IF($A17="N2O",About!$D$59,1))</f>
        <v>0.11258999688890001</v>
      </c>
      <c r="W17">
        <f>SUMIFS('EPA Export Aggregation'!Z:Z,'EPA Export Aggregation'!$A:$A,$B17,'EPA Export Aggregation'!$D:$D,$A$1)*IF($A17="CH4",About!$D$58,IF($A17="N2O",About!$D$59,1))</f>
        <v>0.10999402558519999</v>
      </c>
      <c r="X17">
        <f>SUMIFS('EPA Export Aggregation'!AA:AA,'EPA Export Aggregation'!$A:$A,$B17,'EPA Export Aggregation'!$D:$D,$A$1)*IF($A17="CH4",About!$D$58,IF($A17="N2O",About!$D$59,1))</f>
        <v>0.116718024635</v>
      </c>
      <c r="Y17">
        <f>SUMIFS('EPA Export Aggregation'!AB:AB,'EPA Export Aggregation'!$A:$A,$B17,'EPA Export Aggregation'!$D:$D,$A$1)*IF($A17="CH4",About!$D$58,IF($A17="N2O",About!$D$59,1))</f>
        <v>0.15519358226419999</v>
      </c>
      <c r="Z17">
        <f>SUMIFS('EPA Export Aggregation'!AC:AC,'EPA Export Aggregation'!$A:$A,$B17,'EPA Export Aggregation'!$D:$D,$A$1)*IF($A17="CH4",About!$D$58,IF($A17="N2O",About!$D$59,1))</f>
        <v>0.15494479274770001</v>
      </c>
      <c r="AA17">
        <f>SUMIFS('EPA Export Aggregation'!AD:AD,'EPA Export Aggregation'!$A:$A,$B17,'EPA Export Aggregation'!$D:$D,$A$1)*IF($A17="CH4",About!$D$58,IF($A17="N2O",About!$D$59,1))</f>
        <v>0.1560604538423</v>
      </c>
      <c r="AB17">
        <f>SUMIFS('EPA Export Aggregation'!AE:AE,'EPA Export Aggregation'!$A:$A,$B17,'EPA Export Aggregation'!$D:$D,$A$1)*IF($A17="CH4",About!$D$58,IF($A17="N2O",About!$D$59,1))</f>
        <v>0.1757214560217</v>
      </c>
      <c r="AC17">
        <f>SUMIFS('EPA Export Aggregation'!AF:AF,'EPA Export Aggregation'!$A:$A,$B17,'EPA Export Aggregation'!$D:$D,$A$1)*IF($A17="CH4",About!$D$58,IF($A17="N2O",About!$D$59,1))</f>
        <v>0.18010426844999999</v>
      </c>
      <c r="AD17">
        <f>SUMIFS('EPA Export Aggregation'!AG:AG,'EPA Export Aggregation'!$A:$A,$B17,'EPA Export Aggregation'!$D:$D,$A$1)*IF($A17="CH4",About!$D$58,IF($A17="N2O",About!$D$59,1))</f>
        <v>0.16500181923179999</v>
      </c>
      <c r="AE17">
        <f>SUMIFS('EPA Export Aggregation'!AH:AH,'EPA Export Aggregation'!$A:$A,$B17,'EPA Export Aggregation'!$D:$D,$A$1)*IF($A17="CH4",About!$D$58,IF($A17="N2O",About!$D$59,1))</f>
        <v>0.15126029756709999</v>
      </c>
      <c r="AF17">
        <f>SUMIFS('EPA Export Aggregation'!AI:AI,'EPA Export Aggregation'!$A:$A,$B17,'EPA Export Aggregation'!$D:$D,$A$1)*IF($A17="CH4",About!$D$58,IF($A17="N2O",About!$D$59,1))</f>
        <v>0.1470921439283</v>
      </c>
      <c r="AG17">
        <f>SUMIFS('EPA Export Aggregation'!AJ:AJ,'EPA Export Aggregation'!$A:$A,$B17,'EPA Export Aggregation'!$D:$D,$A$1)*IF($A17="CH4",About!$D$58,IF($A17="N2O",About!$D$59,1))</f>
        <v>0.16252803992680001</v>
      </c>
      <c r="AH17">
        <f>SUMIFS('EPA Export Aggregation'!AK:AK,'EPA Export Aggregation'!$A:$A,$B17,'EPA Export Aggregation'!$D:$D,$A$1)*IF($A17="CH4",About!$D$58,IF($A17="N2O",About!$D$59,1))</f>
        <v>0.14345099446529999</v>
      </c>
    </row>
    <row r="18" spans="1:34" x14ac:dyDescent="0.2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2216</v>
      </c>
      <c r="B20" s="414" t="s">
        <v>4232</v>
      </c>
      <c r="C20">
        <f>SUMIFS('EPA Export Aggregation'!F:F,'EPA Export Aggregation'!$A:$A,$B20,'EPA Export Aggregation'!$D:$D,$A$1)*IF($A20="CH4",About!$D$58,IF($A20="N2O",About!$D$59,1))</f>
        <v>0.2266218696623</v>
      </c>
      <c r="D20">
        <f>SUMIFS('EPA Export Aggregation'!G:G,'EPA Export Aggregation'!$A:$A,$B20,'EPA Export Aggregation'!$D:$D,$A$1)*IF($A20="CH4",About!$D$58,IF($A20="N2O",About!$D$59,1))</f>
        <v>0.2060706773781</v>
      </c>
      <c r="E20">
        <f>SUMIFS('EPA Export Aggregation'!H:H,'EPA Export Aggregation'!$A:$A,$B20,'EPA Export Aggregation'!$D:$D,$A$1)*IF($A20="CH4",About!$D$58,IF($A20="N2O",About!$D$59,1))</f>
        <v>0.2102905723165</v>
      </c>
      <c r="F20">
        <f>SUMIFS('EPA Export Aggregation'!I:I,'EPA Export Aggregation'!$A:$A,$B20,'EPA Export Aggregation'!$D:$D,$A$1)*IF($A20="CH4",About!$D$58,IF($A20="N2O",About!$D$59,1))</f>
        <v>0.2027634642951</v>
      </c>
      <c r="G20">
        <f>SUMIFS('EPA Export Aggregation'!J:J,'EPA Export Aggregation'!$A:$A,$B20,'EPA Export Aggregation'!$D:$D,$A$1)*IF($A20="CH4",About!$D$58,IF($A20="N2O",About!$D$59,1))</f>
        <v>0.20428575678630001</v>
      </c>
      <c r="H20">
        <f>SUMIFS('EPA Export Aggregation'!K:K,'EPA Export Aggregation'!$A:$A,$B20,'EPA Export Aggregation'!$D:$D,$A$1)*IF($A20="CH4",About!$D$58,IF($A20="N2O",About!$D$59,1))</f>
        <v>0.2130083935723</v>
      </c>
      <c r="I20">
        <f>SUMIFS('EPA Export Aggregation'!L:L,'EPA Export Aggregation'!$A:$A,$B20,'EPA Export Aggregation'!$D:$D,$A$1)*IF($A20="CH4",About!$D$58,IF($A20="N2O",About!$D$59,1))</f>
        <v>0.2103261954491</v>
      </c>
      <c r="J20">
        <f>SUMIFS('EPA Export Aggregation'!M:M,'EPA Export Aggregation'!$A:$A,$B20,'EPA Export Aggregation'!$D:$D,$A$1)*IF($A20="CH4",About!$D$58,IF($A20="N2O",About!$D$59,1))</f>
        <v>0.2144690711193</v>
      </c>
      <c r="K20">
        <f>SUMIFS('EPA Export Aggregation'!N:N,'EPA Export Aggregation'!$A:$A,$B20,'EPA Export Aggregation'!$D:$D,$A$1)*IF($A20="CH4",About!$D$58,IF($A20="N2O",About!$D$59,1))</f>
        <v>0.2378556194815</v>
      </c>
      <c r="L20">
        <f>SUMIFS('EPA Export Aggregation'!O:O,'EPA Export Aggregation'!$A:$A,$B20,'EPA Export Aggregation'!$D:$D,$A$1)*IF($A20="CH4",About!$D$58,IF($A20="N2O",About!$D$59,1))</f>
        <v>0.2580513696997</v>
      </c>
      <c r="M20">
        <f>SUMIFS('EPA Export Aggregation'!P:P,'EPA Export Aggregation'!$A:$A,$B20,'EPA Export Aggregation'!$D:$D,$A$1)*IF($A20="CH4",About!$D$58,IF($A20="N2O",About!$D$59,1))</f>
        <v>0.27937040571959998</v>
      </c>
      <c r="N20">
        <f>SUMIFS('EPA Export Aggregation'!Q:Q,'EPA Export Aggregation'!$A:$A,$B20,'EPA Export Aggregation'!$D:$D,$A$1)*IF($A20="CH4",About!$D$58,IF($A20="N2O",About!$D$59,1))</f>
        <v>0.23559813162589999</v>
      </c>
      <c r="O20">
        <f>SUMIFS('EPA Export Aggregation'!R:R,'EPA Export Aggregation'!$A:$A,$B20,'EPA Export Aggregation'!$D:$D,$A$1)*IF($A20="CH4",About!$D$58,IF($A20="N2O",About!$D$59,1))</f>
        <v>0.24755173246209999</v>
      </c>
      <c r="P20">
        <f>SUMIFS('EPA Export Aggregation'!S:S,'EPA Export Aggregation'!$A:$A,$B20,'EPA Export Aggregation'!$D:$D,$A$1)*IF($A20="CH4",About!$D$58,IF($A20="N2O",About!$D$59,1))</f>
        <v>0.28210421302040001</v>
      </c>
      <c r="Q20">
        <f>SUMIFS('EPA Export Aggregation'!T:T,'EPA Export Aggregation'!$A:$A,$B20,'EPA Export Aggregation'!$D:$D,$A$1)*IF($A20="CH4",About!$D$58,IF($A20="N2O",About!$D$59,1))</f>
        <v>0.3006745317226</v>
      </c>
      <c r="R20">
        <f>SUMIFS('EPA Export Aggregation'!U:U,'EPA Export Aggregation'!$A:$A,$B20,'EPA Export Aggregation'!$D:$D,$A$1)*IF($A20="CH4",About!$D$58,IF($A20="N2O",About!$D$59,1))</f>
        <v>0.28969199479719998</v>
      </c>
      <c r="S20">
        <f>SUMIFS('EPA Export Aggregation'!V:V,'EPA Export Aggregation'!$A:$A,$B20,'EPA Export Aggregation'!$D:$D,$A$1)*IF($A20="CH4",About!$D$58,IF($A20="N2O",About!$D$59,1))</f>
        <v>0.34078087729029999</v>
      </c>
      <c r="T20">
        <f>SUMIFS('EPA Export Aggregation'!W:W,'EPA Export Aggregation'!$A:$A,$B20,'EPA Export Aggregation'!$D:$D,$A$1)*IF($A20="CH4",About!$D$58,IF($A20="N2O",About!$D$59,1))</f>
        <v>0.38284987111930002</v>
      </c>
      <c r="U20">
        <f>SUMIFS('EPA Export Aggregation'!X:X,'EPA Export Aggregation'!$A:$A,$B20,'EPA Export Aggregation'!$D:$D,$A$1)*IF($A20="CH4",About!$D$58,IF($A20="N2O",About!$D$59,1))</f>
        <v>0.33683057661389998</v>
      </c>
      <c r="V20">
        <f>SUMIFS('EPA Export Aggregation'!Y:Y,'EPA Export Aggregation'!$A:$A,$B20,'EPA Export Aggregation'!$D:$D,$A$1)*IF($A20="CH4",About!$D$58,IF($A20="N2O",About!$D$59,1))</f>
        <v>0.2141768438327</v>
      </c>
      <c r="W20">
        <f>SUMIFS('EPA Export Aggregation'!Z:Z,'EPA Export Aggregation'!$A:$A,$B20,'EPA Export Aggregation'!$D:$D,$A$1)*IF($A20="CH4",About!$D$58,IF($A20="N2O",About!$D$59,1))</f>
        <v>0</v>
      </c>
      <c r="X20">
        <f>SUMIFS('EPA Export Aggregation'!AA:AA,'EPA Export Aggregation'!$A:$A,$B20,'EPA Export Aggregation'!$D:$D,$A$1)*IF($A20="CH4",About!$D$58,IF($A20="N2O",About!$D$59,1))</f>
        <v>1.15701255558E-2</v>
      </c>
      <c r="Y20">
        <f>SUMIFS('EPA Export Aggregation'!AB:AB,'EPA Export Aggregation'!$A:$A,$B20,'EPA Export Aggregation'!$D:$D,$A$1)*IF($A20="CH4",About!$D$58,IF($A20="N2O",About!$D$59,1))</f>
        <v>2.8662574780300001E-2</v>
      </c>
      <c r="Z20">
        <f>SUMIFS('EPA Export Aggregation'!AC:AC,'EPA Export Aggregation'!$A:$A,$B20,'EPA Export Aggregation'!$D:$D,$A$1)*IF($A20="CH4",About!$D$58,IF($A20="N2O",About!$D$59,1))</f>
        <v>2.0704685475600001E-2</v>
      </c>
      <c r="AA20">
        <f>SUMIFS('EPA Export Aggregation'!AD:AD,'EPA Export Aggregation'!$A:$A,$B20,'EPA Export Aggregation'!$D:$D,$A$1)*IF($A20="CH4",About!$D$58,IF($A20="N2O",About!$D$59,1))</f>
        <v>9.9550578737999992E-3</v>
      </c>
      <c r="AB20">
        <f>SUMIFS('EPA Export Aggregation'!AE:AE,'EPA Export Aggregation'!$A:$A,$B20,'EPA Export Aggregation'!$D:$D,$A$1)*IF($A20="CH4",About!$D$58,IF($A20="N2O",About!$D$59,1))</f>
        <v>1.14966832382E-2</v>
      </c>
      <c r="AC20">
        <f>SUMIFS('EPA Export Aggregation'!AF:AF,'EPA Export Aggregation'!$A:$A,$B20,'EPA Export Aggregation'!$D:$D,$A$1)*IF($A20="CH4",About!$D$58,IF($A20="N2O",About!$D$59,1))</f>
        <v>1.24615278191E-2</v>
      </c>
      <c r="AD20">
        <f>SUMIFS('EPA Export Aggregation'!AG:AG,'EPA Export Aggregation'!$A:$A,$B20,'EPA Export Aggregation'!$D:$D,$A$1)*IF($A20="CH4",About!$D$58,IF($A20="N2O",About!$D$59,1))</f>
        <v>1.8616860657600001E-2</v>
      </c>
      <c r="AE20">
        <f>SUMIFS('EPA Export Aggregation'!AH:AH,'EPA Export Aggregation'!$A:$A,$B20,'EPA Export Aggregation'!$D:$D,$A$1)*IF($A20="CH4",About!$D$58,IF($A20="N2O",About!$D$59,1))</f>
        <v>3.9503792386599998E-2</v>
      </c>
      <c r="AF20">
        <f>SUMIFS('EPA Export Aggregation'!AI:AI,'EPA Export Aggregation'!$A:$A,$B20,'EPA Export Aggregation'!$D:$D,$A$1)*IF($A20="CH4",About!$D$58,IF($A20="N2O",About!$D$59,1))</f>
        <v>6.1756068893199997E-2</v>
      </c>
      <c r="AG20">
        <f>SUMIFS('EPA Export Aggregation'!AJ:AJ,'EPA Export Aggregation'!$A:$A,$B20,'EPA Export Aggregation'!$D:$D,$A$1)*IF($A20="CH4",About!$D$58,IF($A20="N2O",About!$D$59,1))</f>
        <v>4.4143719800499998E-2</v>
      </c>
      <c r="AH20">
        <f>SUMIFS('EPA Export Aggregation'!AK:AK,'EPA Export Aggregation'!$A:$A,$B20,'EPA Export Aggregation'!$D:$D,$A$1)*IF($A20="CH4",About!$D$58,IF($A20="N2O",About!$D$59,1))</f>
        <v>3.5225099376500001E-2</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1.9314320131313001</v>
      </c>
      <c r="D22">
        <f>SUMIFS('EPA Export Aggregation'!G:G,'EPA Export Aggregation'!$A:$A,$B22,'EPA Export Aggregation'!$D:$D,$A$1)*IF($A22="CH4",About!$D$58,IF($A22="N2O",About!$D$59,1))</f>
        <v>2.0234165622735998</v>
      </c>
      <c r="E22">
        <f>SUMIFS('EPA Export Aggregation'!H:H,'EPA Export Aggregation'!$A:$A,$B22,'EPA Export Aggregation'!$D:$D,$A$1)*IF($A22="CH4",About!$D$58,IF($A22="N2O",About!$D$59,1))</f>
        <v>2.0771647959214001</v>
      </c>
      <c r="F22">
        <f>SUMIFS('EPA Export Aggregation'!I:I,'EPA Export Aggregation'!$A:$A,$B22,'EPA Export Aggregation'!$D:$D,$A$1)*IF($A22="CH4",About!$D$58,IF($A22="N2O",About!$D$59,1))</f>
        <v>2.0898040040142001</v>
      </c>
      <c r="G22">
        <f>SUMIFS('EPA Export Aggregation'!J:J,'EPA Export Aggregation'!$A:$A,$B22,'EPA Export Aggregation'!$D:$D,$A$1)*IF($A22="CH4",About!$D$58,IF($A22="N2O",About!$D$59,1))</f>
        <v>2.2492217270897998</v>
      </c>
      <c r="H22">
        <f>SUMIFS('EPA Export Aggregation'!K:K,'EPA Export Aggregation'!$A:$A,$B22,'EPA Export Aggregation'!$D:$D,$A$1)*IF($A22="CH4",About!$D$58,IF($A22="N2O",About!$D$59,1))</f>
        <v>2.1556912402721</v>
      </c>
      <c r="I22">
        <f>SUMIFS('EPA Export Aggregation'!L:L,'EPA Export Aggregation'!$A:$A,$B22,'EPA Export Aggregation'!$D:$D,$A$1)*IF($A22="CH4",About!$D$58,IF($A22="N2O",About!$D$59,1))</f>
        <v>2.1920558537982999</v>
      </c>
      <c r="J22">
        <f>SUMIFS('EPA Export Aggregation'!M:M,'EPA Export Aggregation'!$A:$A,$B22,'EPA Export Aggregation'!$D:$D,$A$1)*IF($A22="CH4",About!$D$58,IF($A22="N2O",About!$D$59,1))</f>
        <v>2.3411787948485001</v>
      </c>
      <c r="K22">
        <f>SUMIFS('EPA Export Aggregation'!N:N,'EPA Export Aggregation'!$A:$A,$B22,'EPA Export Aggregation'!$D:$D,$A$1)*IF($A22="CH4",About!$D$58,IF($A22="N2O",About!$D$59,1))</f>
        <v>2.3651476553037001</v>
      </c>
      <c r="L22">
        <f>SUMIFS('EPA Export Aggregation'!O:O,'EPA Export Aggregation'!$A:$A,$B22,'EPA Export Aggregation'!$D:$D,$A$1)*IF($A22="CH4",About!$D$58,IF($A22="N2O",About!$D$59,1))</f>
        <v>2.2725283058542001</v>
      </c>
      <c r="M22">
        <f>SUMIFS('EPA Export Aggregation'!P:P,'EPA Export Aggregation'!$A:$A,$B22,'EPA Export Aggregation'!$D:$D,$A$1)*IF($A22="CH4",About!$D$58,IF($A22="N2O",About!$D$59,1))</f>
        <v>1.9560056575536999</v>
      </c>
      <c r="N22">
        <f>SUMIFS('EPA Export Aggregation'!Q:Q,'EPA Export Aggregation'!$A:$A,$B22,'EPA Export Aggregation'!$D:$D,$A$1)*IF($A22="CH4",About!$D$58,IF($A22="N2O",About!$D$59,1))</f>
        <v>1.3443689590386001</v>
      </c>
      <c r="O22">
        <f>SUMIFS('EPA Export Aggregation'!R:R,'EPA Export Aggregation'!$A:$A,$B22,'EPA Export Aggregation'!$D:$D,$A$1)*IF($A22="CH4",About!$D$58,IF($A22="N2O",About!$D$59,1))</f>
        <v>1.5925872482523999</v>
      </c>
      <c r="P22">
        <f>SUMIFS('EPA Export Aggregation'!S:S,'EPA Export Aggregation'!$A:$A,$B22,'EPA Export Aggregation'!$D:$D,$A$1)*IF($A22="CH4",About!$D$58,IF($A22="N2O",About!$D$59,1))</f>
        <v>1.4472985479425999</v>
      </c>
      <c r="Q22">
        <f>SUMIFS('EPA Export Aggregation'!T:T,'EPA Export Aggregation'!$A:$A,$B22,'EPA Export Aggregation'!$D:$D,$A$1)*IF($A22="CH4",About!$D$58,IF($A22="N2O",About!$D$59,1))</f>
        <v>1.7324447983085001</v>
      </c>
      <c r="R22">
        <f>SUMIFS('EPA Export Aggregation'!U:U,'EPA Export Aggregation'!$A:$A,$B22,'EPA Export Aggregation'!$D:$D,$A$1)*IF($A22="CH4",About!$D$58,IF($A22="N2O",About!$D$59,1))</f>
        <v>1.8270441557874</v>
      </c>
      <c r="S22">
        <f>SUMIFS('EPA Export Aggregation'!V:V,'EPA Export Aggregation'!$A:$A,$B22,'EPA Export Aggregation'!$D:$D,$A$1)*IF($A22="CH4",About!$D$58,IF($A22="N2O",About!$D$59,1))</f>
        <v>1.8864717269443001</v>
      </c>
      <c r="T22">
        <f>SUMIFS('EPA Export Aggregation'!W:W,'EPA Export Aggregation'!$A:$A,$B22,'EPA Export Aggregation'!$D:$D,$A$1)*IF($A22="CH4",About!$D$58,IF($A22="N2O",About!$D$59,1))</f>
        <v>2.2246419568118001</v>
      </c>
      <c r="U22">
        <f>SUMIFS('EPA Export Aggregation'!X:X,'EPA Export Aggregation'!$A:$A,$B22,'EPA Export Aggregation'!$D:$D,$A$1)*IF($A22="CH4",About!$D$58,IF($A22="N2O",About!$D$59,1))</f>
        <v>2.0997868769967001</v>
      </c>
      <c r="V22">
        <f>SUMIFS('EPA Export Aggregation'!Y:Y,'EPA Export Aggregation'!$A:$A,$B22,'EPA Export Aggregation'!$D:$D,$A$1)*IF($A22="CH4",About!$D$58,IF($A22="N2O",About!$D$59,1))</f>
        <v>1.9800851274022999</v>
      </c>
      <c r="W22">
        <f>SUMIFS('EPA Export Aggregation'!Z:Z,'EPA Export Aggregation'!$A:$A,$B22,'EPA Export Aggregation'!$D:$D,$A$1)*IF($A22="CH4",About!$D$58,IF($A22="N2O",About!$D$59,1))</f>
        <v>2.1137089110264999</v>
      </c>
      <c r="X22">
        <f>SUMIFS('EPA Export Aggregation'!AA:AA,'EPA Export Aggregation'!$A:$A,$B22,'EPA Export Aggregation'!$D:$D,$A$1)*IF($A22="CH4",About!$D$58,IF($A22="N2O",About!$D$59,1))</f>
        <v>1.9822714677555999</v>
      </c>
      <c r="Y22">
        <f>SUMIFS('EPA Export Aggregation'!AB:AB,'EPA Export Aggregation'!$A:$A,$B22,'EPA Export Aggregation'!$D:$D,$A$1)*IF($A22="CH4",About!$D$58,IF($A22="N2O",About!$D$59,1))</f>
        <v>2.0872841162043998</v>
      </c>
      <c r="Z22">
        <f>SUMIFS('EPA Export Aggregation'!AC:AC,'EPA Export Aggregation'!$A:$A,$B22,'EPA Export Aggregation'!$D:$D,$A$1)*IF($A22="CH4",About!$D$58,IF($A22="N2O",About!$D$59,1))</f>
        <v>1.8692599237078</v>
      </c>
      <c r="AA22">
        <f>SUMIFS('EPA Export Aggregation'!AD:AD,'EPA Export Aggregation'!$A:$A,$B22,'EPA Export Aggregation'!$D:$D,$A$1)*IF($A22="CH4",About!$D$58,IF($A22="N2O",About!$D$59,1))</f>
        <v>1.8556346775620001</v>
      </c>
      <c r="AB22">
        <f>SUMIFS('EPA Export Aggregation'!AE:AE,'EPA Export Aggregation'!$A:$A,$B22,'EPA Export Aggregation'!$D:$D,$A$1)*IF($A22="CH4",About!$D$58,IF($A22="N2O",About!$D$59,1))</f>
        <v>1.7245210111183</v>
      </c>
      <c r="AC22">
        <f>SUMIFS('EPA Export Aggregation'!AF:AF,'EPA Export Aggregation'!$A:$A,$B22,'EPA Export Aggregation'!$D:$D,$A$1)*IF($A22="CH4",About!$D$58,IF($A22="N2O",About!$D$59,1))</f>
        <v>1.7698054053629999</v>
      </c>
      <c r="AD22">
        <f>SUMIFS('EPA Export Aggregation'!AG:AG,'EPA Export Aggregation'!$A:$A,$B22,'EPA Export Aggregation'!$D:$D,$A$1)*IF($A22="CH4",About!$D$58,IF($A22="N2O",About!$D$59,1))</f>
        <v>1.9109818236524001</v>
      </c>
      <c r="AE22">
        <f>SUMIFS('EPA Export Aggregation'!AH:AH,'EPA Export Aggregation'!$A:$A,$B22,'EPA Export Aggregation'!$D:$D,$A$1)*IF($A22="CH4",About!$D$58,IF($A22="N2O",About!$D$59,1))</f>
        <v>1.8851793703949</v>
      </c>
      <c r="AF22">
        <f>SUMIFS('EPA Export Aggregation'!AI:AI,'EPA Export Aggregation'!$A:$A,$B22,'EPA Export Aggregation'!$D:$D,$A$1)*IF($A22="CH4",About!$D$58,IF($A22="N2O",About!$D$59,1))</f>
        <v>1.8722206051754999</v>
      </c>
      <c r="AG22">
        <f>SUMIFS('EPA Export Aggregation'!AJ:AJ,'EPA Export Aggregation'!$A:$A,$B22,'EPA Export Aggregation'!$D:$D,$A$1)*IF($A22="CH4",About!$D$58,IF($A22="N2O",About!$D$59,1))</f>
        <v>2.1264588030088998</v>
      </c>
      <c r="AH22">
        <f>SUMIFS('EPA Export Aggregation'!AK:AK,'EPA Export Aggregation'!$A:$A,$B22,'EPA Export Aggregation'!$D:$D,$A$1)*IF($A22="CH4",About!$D$58,IF($A22="N2O",About!$D$59,1))</f>
        <v>1.8880931487807</v>
      </c>
    </row>
    <row r="23" spans="1:34" x14ac:dyDescent="0.25">
      <c r="A23" s="413" t="s">
        <v>2216</v>
      </c>
      <c r="B23" s="414" t="s">
        <v>4255</v>
      </c>
      <c r="C23">
        <f>SUMIFS('EPA Export Aggregation'!F:F,'EPA Export Aggregation'!$A:$A,$B23,'EPA Export Aggregation'!$D:$D,$A$1)*IF($A23="CH4",About!$D$58,IF($A23="N2O",About!$D$59,1))</f>
        <v>4.7007549886999997E-2</v>
      </c>
      <c r="D23">
        <f>SUMIFS('EPA Export Aggregation'!G:G,'EPA Export Aggregation'!$A:$A,$B23,'EPA Export Aggregation'!$D:$D,$A$1)*IF($A23="CH4",About!$D$58,IF($A23="N2O",About!$D$59,1))</f>
        <v>4.3280324024199998E-2</v>
      </c>
      <c r="E23">
        <f>SUMIFS('EPA Export Aggregation'!H:H,'EPA Export Aggregation'!$A:$A,$B23,'EPA Export Aggregation'!$D:$D,$A$1)*IF($A23="CH4",About!$D$58,IF($A23="N2O",About!$D$59,1))</f>
        <v>4.7766727246999999E-2</v>
      </c>
      <c r="F23">
        <f>SUMIFS('EPA Export Aggregation'!I:I,'EPA Export Aggregation'!$A:$A,$B23,'EPA Export Aggregation'!$D:$D,$A$1)*IF($A23="CH4",About!$D$58,IF($A23="N2O",About!$D$59,1))</f>
        <v>5.6307384340899998E-2</v>
      </c>
      <c r="G23">
        <f>SUMIFS('EPA Export Aggregation'!J:J,'EPA Export Aggregation'!$A:$A,$B23,'EPA Export Aggregation'!$D:$D,$A$1)*IF($A23="CH4",About!$D$58,IF($A23="N2O",About!$D$59,1))</f>
        <v>5.2425912048300001E-2</v>
      </c>
      <c r="H23">
        <f>SUMIFS('EPA Export Aggregation'!K:K,'EPA Export Aggregation'!$A:$A,$B23,'EPA Export Aggregation'!$D:$D,$A$1)*IF($A23="CH4",About!$D$58,IF($A23="N2O",About!$D$59,1))</f>
        <v>5.2072198821100001E-2</v>
      </c>
      <c r="I23">
        <f>SUMIFS('EPA Export Aggregation'!L:L,'EPA Export Aggregation'!$A:$A,$B23,'EPA Export Aggregation'!$D:$D,$A$1)*IF($A23="CH4",About!$D$58,IF($A23="N2O",About!$D$59,1))</f>
        <v>4.7140301902199998E-2</v>
      </c>
      <c r="J23">
        <f>SUMIFS('EPA Export Aggregation'!M:M,'EPA Export Aggregation'!$A:$A,$B23,'EPA Export Aggregation'!$D:$D,$A$1)*IF($A23="CH4",About!$D$58,IF($A23="N2O",About!$D$59,1))</f>
        <v>4.79136161592E-2</v>
      </c>
      <c r="K23">
        <f>SUMIFS('EPA Export Aggregation'!N:N,'EPA Export Aggregation'!$A:$A,$B23,'EPA Export Aggregation'!$D:$D,$A$1)*IF($A23="CH4",About!$D$58,IF($A23="N2O",About!$D$59,1))</f>
        <v>5.8912562541200003E-2</v>
      </c>
      <c r="L23">
        <f>SUMIFS('EPA Export Aggregation'!O:O,'EPA Export Aggregation'!$A:$A,$B23,'EPA Export Aggregation'!$D:$D,$A$1)*IF($A23="CH4",About!$D$58,IF($A23="N2O",About!$D$59,1))</f>
        <v>5.64358550771E-2</v>
      </c>
      <c r="M23">
        <f>SUMIFS('EPA Export Aggregation'!P:P,'EPA Export Aggregation'!$A:$A,$B23,'EPA Export Aggregation'!$D:$D,$A$1)*IF($A23="CH4",About!$D$58,IF($A23="N2O",About!$D$59,1))</f>
        <v>5.1033418131399999E-2</v>
      </c>
      <c r="N23">
        <f>SUMIFS('EPA Export Aggregation'!Q:Q,'EPA Export Aggregation'!$A:$A,$B23,'EPA Export Aggregation'!$D:$D,$A$1)*IF($A23="CH4",About!$D$58,IF($A23="N2O",About!$D$59,1))</f>
        <v>4.8819104558499998E-2</v>
      </c>
      <c r="O23">
        <f>SUMIFS('EPA Export Aggregation'!R:R,'EPA Export Aggregation'!$A:$A,$B23,'EPA Export Aggregation'!$D:$D,$A$1)*IF($A23="CH4",About!$D$58,IF($A23="N2O",About!$D$59,1))</f>
        <v>4.4234782810199998E-2</v>
      </c>
      <c r="P23">
        <f>SUMIFS('EPA Export Aggregation'!S:S,'EPA Export Aggregation'!$A:$A,$B23,'EPA Export Aggregation'!$D:$D,$A$1)*IF($A23="CH4",About!$D$58,IF($A23="N2O",About!$D$59,1))</f>
        <v>4.23654935346E-2</v>
      </c>
      <c r="Q23">
        <f>SUMIFS('EPA Export Aggregation'!T:T,'EPA Export Aggregation'!$A:$A,$B23,'EPA Export Aggregation'!$D:$D,$A$1)*IF($A23="CH4",About!$D$58,IF($A23="N2O",About!$D$59,1))</f>
        <v>4.3593396369200003E-2</v>
      </c>
      <c r="R23">
        <f>SUMIFS('EPA Export Aggregation'!U:U,'EPA Export Aggregation'!$A:$A,$B23,'EPA Export Aggregation'!$D:$D,$A$1)*IF($A23="CH4",About!$D$58,IF($A23="N2O",About!$D$59,1))</f>
        <v>4.3248212415000001E-2</v>
      </c>
      <c r="S23">
        <f>SUMIFS('EPA Export Aggregation'!V:V,'EPA Export Aggregation'!$A:$A,$B23,'EPA Export Aggregation'!$D:$D,$A$1)*IF($A23="CH4",About!$D$58,IF($A23="N2O",About!$D$59,1))</f>
        <v>4.1801042593999999E-2</v>
      </c>
      <c r="T23">
        <f>SUMIFS('EPA Export Aggregation'!W:W,'EPA Export Aggregation'!$A:$A,$B23,'EPA Export Aggregation'!$D:$D,$A$1)*IF($A23="CH4",About!$D$58,IF($A23="N2O",About!$D$59,1))</f>
        <v>5.8829570797199998E-2</v>
      </c>
      <c r="U23">
        <f>SUMIFS('EPA Export Aggregation'!X:X,'EPA Export Aggregation'!$A:$A,$B23,'EPA Export Aggregation'!$D:$D,$A$1)*IF($A23="CH4",About!$D$58,IF($A23="N2O",About!$D$59,1))</f>
        <v>4.8383092562599997E-2</v>
      </c>
      <c r="V23">
        <f>SUMIFS('EPA Export Aggregation'!Y:Y,'EPA Export Aggregation'!$A:$A,$B23,'EPA Export Aggregation'!$D:$D,$A$1)*IF($A23="CH4",About!$D$58,IF($A23="N2O",About!$D$59,1))</f>
        <v>4.0979071499300003E-2</v>
      </c>
      <c r="W23">
        <f>SUMIFS('EPA Export Aggregation'!Z:Z,'EPA Export Aggregation'!$A:$A,$B23,'EPA Export Aggregation'!$D:$D,$A$1)*IF($A23="CH4",About!$D$58,IF($A23="N2O",About!$D$59,1))</f>
        <v>5.6742900712799998E-2</v>
      </c>
      <c r="X23">
        <f>SUMIFS('EPA Export Aggregation'!AA:AA,'EPA Export Aggregation'!$A:$A,$B23,'EPA Export Aggregation'!$D:$D,$A$1)*IF($A23="CH4",About!$D$58,IF($A23="N2O",About!$D$59,1))</f>
        <v>6.1135835509299997E-2</v>
      </c>
      <c r="Y23">
        <f>SUMIFS('EPA Export Aggregation'!AB:AB,'EPA Export Aggregation'!$A:$A,$B23,'EPA Export Aggregation'!$D:$D,$A$1)*IF($A23="CH4",About!$D$58,IF($A23="N2O",About!$D$59,1))</f>
        <v>5.7906043815299998E-2</v>
      </c>
      <c r="Z23">
        <f>SUMIFS('EPA Export Aggregation'!AC:AC,'EPA Export Aggregation'!$A:$A,$B23,'EPA Export Aggregation'!$D:$D,$A$1)*IF($A23="CH4",About!$D$58,IF($A23="N2O",About!$D$59,1))</f>
        <v>5.4868936164899997E-2</v>
      </c>
      <c r="AA23">
        <f>SUMIFS('EPA Export Aggregation'!AD:AD,'EPA Export Aggregation'!$A:$A,$B23,'EPA Export Aggregation'!$D:$D,$A$1)*IF($A23="CH4",About!$D$58,IF($A23="N2O",About!$D$59,1))</f>
        <v>2.1770561996900001E-2</v>
      </c>
      <c r="AB23">
        <f>SUMIFS('EPA Export Aggregation'!AE:AE,'EPA Export Aggregation'!$A:$A,$B23,'EPA Export Aggregation'!$D:$D,$A$1)*IF($A23="CH4",About!$D$58,IF($A23="N2O",About!$D$59,1))</f>
        <v>5.5738135138699997E-2</v>
      </c>
      <c r="AC23">
        <f>SUMIFS('EPA Export Aggregation'!AF:AF,'EPA Export Aggregation'!$A:$A,$B23,'EPA Export Aggregation'!$D:$D,$A$1)*IF($A23="CH4",About!$D$58,IF($A23="N2O",About!$D$59,1))</f>
        <v>6.3565119196100001E-2</v>
      </c>
      <c r="AD23">
        <f>SUMIFS('EPA Export Aggregation'!AG:AG,'EPA Export Aggregation'!$A:$A,$B23,'EPA Export Aggregation'!$D:$D,$A$1)*IF($A23="CH4",About!$D$58,IF($A23="N2O",About!$D$59,1))</f>
        <v>6.1738434558600001E-2</v>
      </c>
      <c r="AE23">
        <f>SUMIFS('EPA Export Aggregation'!AH:AH,'EPA Export Aggregation'!$A:$A,$B23,'EPA Export Aggregation'!$D:$D,$A$1)*IF($A23="CH4",About!$D$58,IF($A23="N2O",About!$D$59,1))</f>
        <v>7.2931191696600006E-2</v>
      </c>
      <c r="AF23">
        <f>SUMIFS('EPA Export Aggregation'!AI:AI,'EPA Export Aggregation'!$A:$A,$B23,'EPA Export Aggregation'!$D:$D,$A$1)*IF($A23="CH4",About!$D$58,IF($A23="N2O",About!$D$59,1))</f>
        <v>7.3436057116900003E-2</v>
      </c>
      <c r="AG23">
        <f>SUMIFS('EPA Export Aggregation'!AJ:AJ,'EPA Export Aggregation'!$A:$A,$B23,'EPA Export Aggregation'!$D:$D,$A$1)*IF($A23="CH4",About!$D$58,IF($A23="N2O",About!$D$59,1))</f>
        <v>6.8733053802799995E-2</v>
      </c>
      <c r="AH23">
        <f>SUMIFS('EPA Export Aggregation'!AK:AK,'EPA Export Aggregation'!$A:$A,$B23,'EPA Export Aggregation'!$D:$D,$A$1)*IF($A23="CH4",About!$D$58,IF($A23="N2O",About!$D$59,1))</f>
        <v>5.9280385782100001E-2</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0.1516057424868</v>
      </c>
      <c r="D25">
        <f>SUMIFS('EPA Export Aggregation'!G:G,'EPA Export Aggregation'!$A:$A,$B25,'EPA Export Aggregation'!$D:$D,$A$1)*IF($A25="CH4",About!$D$58,IF($A25="N2O",About!$D$59,1))</f>
        <v>0.156839821553</v>
      </c>
      <c r="E25">
        <f>SUMIFS('EPA Export Aggregation'!H:H,'EPA Export Aggregation'!$A:$A,$B25,'EPA Export Aggregation'!$D:$D,$A$1)*IF($A25="CH4",About!$D$58,IF($A25="N2O",About!$D$59,1))</f>
        <v>0.27352139073050002</v>
      </c>
      <c r="F25">
        <f>SUMIFS('EPA Export Aggregation'!I:I,'EPA Export Aggregation'!$A:$A,$B25,'EPA Export Aggregation'!$D:$D,$A$1)*IF($A25="CH4",About!$D$58,IF($A25="N2O",About!$D$59,1))</f>
        <v>0.2927629224969</v>
      </c>
      <c r="G25">
        <f>SUMIFS('EPA Export Aggregation'!J:J,'EPA Export Aggregation'!$A:$A,$B25,'EPA Export Aggregation'!$D:$D,$A$1)*IF($A25="CH4",About!$D$58,IF($A25="N2O",About!$D$59,1))</f>
        <v>0.308181271694</v>
      </c>
      <c r="H25">
        <f>SUMIFS('EPA Export Aggregation'!K:K,'EPA Export Aggregation'!$A:$A,$B25,'EPA Export Aggregation'!$D:$D,$A$1)*IF($A25="CH4",About!$D$58,IF($A25="N2O",About!$D$59,1))</f>
        <v>0.37744337874349998</v>
      </c>
      <c r="I25">
        <f>SUMIFS('EPA Export Aggregation'!L:L,'EPA Export Aggregation'!$A:$A,$B25,'EPA Export Aggregation'!$D:$D,$A$1)*IF($A25="CH4",About!$D$58,IF($A25="N2O",About!$D$59,1))</f>
        <v>0.3728916819143</v>
      </c>
      <c r="J25">
        <f>SUMIFS('EPA Export Aggregation'!M:M,'EPA Export Aggregation'!$A:$A,$B25,'EPA Export Aggregation'!$D:$D,$A$1)*IF($A25="CH4",About!$D$58,IF($A25="N2O",About!$D$59,1))</f>
        <v>0.39203807163780002</v>
      </c>
      <c r="K25">
        <f>SUMIFS('EPA Export Aggregation'!N:N,'EPA Export Aggregation'!$A:$A,$B25,'EPA Export Aggregation'!$D:$D,$A$1)*IF($A25="CH4",About!$D$58,IF($A25="N2O",About!$D$59,1))</f>
        <v>0.38157069093309998</v>
      </c>
      <c r="L25">
        <f>SUMIFS('EPA Export Aggregation'!O:O,'EPA Export Aggregation'!$A:$A,$B25,'EPA Export Aggregation'!$D:$D,$A$1)*IF($A25="CH4",About!$D$58,IF($A25="N2O",About!$D$59,1))</f>
        <v>0.38311429046529999</v>
      </c>
      <c r="M25">
        <f>SUMIFS('EPA Export Aggregation'!P:P,'EPA Export Aggregation'!$A:$A,$B25,'EPA Export Aggregation'!$D:$D,$A$1)*IF($A25="CH4",About!$D$58,IF($A25="N2O",About!$D$59,1))</f>
        <v>0.3680395364363</v>
      </c>
      <c r="N25">
        <f>SUMIFS('EPA Export Aggregation'!Q:Q,'EPA Export Aggregation'!$A:$A,$B25,'EPA Export Aggregation'!$D:$D,$A$1)*IF($A25="CH4",About!$D$58,IF($A25="N2O",About!$D$59,1))</f>
        <v>0.33712740151300002</v>
      </c>
      <c r="O25">
        <f>SUMIFS('EPA Export Aggregation'!R:R,'EPA Export Aggregation'!$A:$A,$B25,'EPA Export Aggregation'!$D:$D,$A$1)*IF($A25="CH4",About!$D$58,IF($A25="N2O",About!$D$59,1))</f>
        <v>0.36011525310569997</v>
      </c>
      <c r="P25">
        <f>SUMIFS('EPA Export Aggregation'!S:S,'EPA Export Aggregation'!$A:$A,$B25,'EPA Export Aggregation'!$D:$D,$A$1)*IF($A25="CH4",About!$D$58,IF($A25="N2O",About!$D$59,1))</f>
        <v>0.35129686800510002</v>
      </c>
      <c r="Q25">
        <f>SUMIFS('EPA Export Aggregation'!T:T,'EPA Export Aggregation'!$A:$A,$B25,'EPA Export Aggregation'!$D:$D,$A$1)*IF($A25="CH4",About!$D$58,IF($A25="N2O",About!$D$59,1))</f>
        <v>0.37447742829769998</v>
      </c>
      <c r="R25">
        <f>SUMIFS('EPA Export Aggregation'!U:U,'EPA Export Aggregation'!$A:$A,$B25,'EPA Export Aggregation'!$D:$D,$A$1)*IF($A25="CH4",About!$D$58,IF($A25="N2O",About!$D$59,1))</f>
        <v>0.3424075929748</v>
      </c>
      <c r="S25">
        <f>SUMIFS('EPA Export Aggregation'!V:V,'EPA Export Aggregation'!$A:$A,$B25,'EPA Export Aggregation'!$D:$D,$A$1)*IF($A25="CH4",About!$D$58,IF($A25="N2O",About!$D$59,1))</f>
        <v>0.32965995358119998</v>
      </c>
      <c r="T25">
        <f>SUMIFS('EPA Export Aggregation'!W:W,'EPA Export Aggregation'!$A:$A,$B25,'EPA Export Aggregation'!$D:$D,$A$1)*IF($A25="CH4",About!$D$58,IF($A25="N2O",About!$D$59,1))</f>
        <v>0.34822548369119999</v>
      </c>
      <c r="U25">
        <f>SUMIFS('EPA Export Aggregation'!X:X,'EPA Export Aggregation'!$A:$A,$B25,'EPA Export Aggregation'!$D:$D,$A$1)*IF($A25="CH4",About!$D$58,IF($A25="N2O",About!$D$59,1))</f>
        <v>0.31604565582170002</v>
      </c>
      <c r="V25">
        <f>SUMIFS('EPA Export Aggregation'!Y:Y,'EPA Export Aggregation'!$A:$A,$B25,'EPA Export Aggregation'!$D:$D,$A$1)*IF($A25="CH4",About!$D$58,IF($A25="N2O",About!$D$59,1))</f>
        <v>0.27180996049349998</v>
      </c>
      <c r="W25">
        <f>SUMIFS('EPA Export Aggregation'!Z:Z,'EPA Export Aggregation'!$A:$A,$B25,'EPA Export Aggregation'!$D:$D,$A$1)*IF($A25="CH4",About!$D$58,IF($A25="N2O",About!$D$59,1))</f>
        <v>0.2538707765264</v>
      </c>
      <c r="X25">
        <f>SUMIFS('EPA Export Aggregation'!AA:AA,'EPA Export Aggregation'!$A:$A,$B25,'EPA Export Aggregation'!$D:$D,$A$1)*IF($A25="CH4",About!$D$58,IF($A25="N2O",About!$D$59,1))</f>
        <v>0.26453558504219998</v>
      </c>
      <c r="Y25">
        <f>SUMIFS('EPA Export Aggregation'!AB:AB,'EPA Export Aggregation'!$A:$A,$B25,'EPA Export Aggregation'!$D:$D,$A$1)*IF($A25="CH4",About!$D$58,IF($A25="N2O",About!$D$59,1))</f>
        <v>0.26686972255730002</v>
      </c>
      <c r="Z25">
        <f>SUMIFS('EPA Export Aggregation'!AC:AC,'EPA Export Aggregation'!$A:$A,$B25,'EPA Export Aggregation'!$D:$D,$A$1)*IF($A25="CH4",About!$D$58,IF($A25="N2O",About!$D$59,1))</f>
        <v>0.24819662243669999</v>
      </c>
      <c r="AA25">
        <f>SUMIFS('EPA Export Aggregation'!AD:AD,'EPA Export Aggregation'!$A:$A,$B25,'EPA Export Aggregation'!$D:$D,$A$1)*IF($A25="CH4",About!$D$58,IF($A25="N2O",About!$D$59,1))</f>
        <v>0.25442098914349998</v>
      </c>
      <c r="AB25">
        <f>SUMIFS('EPA Export Aggregation'!AE:AE,'EPA Export Aggregation'!$A:$A,$B25,'EPA Export Aggregation'!$D:$D,$A$1)*IF($A25="CH4",About!$D$58,IF($A25="N2O",About!$D$59,1))</f>
        <v>0.25364294330519999</v>
      </c>
      <c r="AC25">
        <f>SUMIFS('EPA Export Aggregation'!AF:AF,'EPA Export Aggregation'!$A:$A,$B25,'EPA Export Aggregation'!$D:$D,$A$1)*IF($A25="CH4",About!$D$58,IF($A25="N2O",About!$D$59,1))</f>
        <v>0.24586248492160001</v>
      </c>
      <c r="AD25">
        <f>SUMIFS('EPA Export Aggregation'!AG:AG,'EPA Export Aggregation'!$A:$A,$B25,'EPA Export Aggregation'!$D:$D,$A$1)*IF($A25="CH4",About!$D$58,IF($A25="N2O",About!$D$59,1))</f>
        <v>0.25753317249699997</v>
      </c>
      <c r="AE25">
        <f>SUMIFS('EPA Export Aggregation'!AH:AH,'EPA Export Aggregation'!$A:$A,$B25,'EPA Export Aggregation'!$D:$D,$A$1)*IF($A25="CH4",About!$D$58,IF($A25="N2O",About!$D$59,1))</f>
        <v>0.26764776839569998</v>
      </c>
      <c r="AF25">
        <f>SUMIFS('EPA Export Aggregation'!AI:AI,'EPA Export Aggregation'!$A:$A,$B25,'EPA Export Aggregation'!$D:$D,$A$1)*IF($A25="CH4",About!$D$58,IF($A25="N2O",About!$D$59,1))</f>
        <v>0.25675512665860001</v>
      </c>
      <c r="AG25">
        <f>SUMIFS('EPA Export Aggregation'!AJ:AJ,'EPA Export Aggregation'!$A:$A,$B25,'EPA Export Aggregation'!$D:$D,$A$1)*IF($A25="CH4",About!$D$58,IF($A25="N2O",About!$D$59,1))</f>
        <v>0.20306996381180001</v>
      </c>
      <c r="AH25">
        <f>SUMIFS('EPA Export Aggregation'!AK:AK,'EPA Export Aggregation'!$A:$A,$B25,'EPA Export Aggregation'!$D:$D,$A$1)*IF($A25="CH4",About!$D$58,IF($A25="N2O",About!$D$59,1))</f>
        <v>0.2334137515078</v>
      </c>
    </row>
    <row r="26" spans="1:34" x14ac:dyDescent="0.25">
      <c r="A26" s="413" t="s">
        <v>2216</v>
      </c>
      <c r="B26" s="414" t="s">
        <v>4275</v>
      </c>
      <c r="C26">
        <f>SUMIFS('EPA Export Aggregation'!F:F,'EPA Export Aggregation'!$A:$A,$B26,'EPA Export Aggregation'!$D:$D,$A$1)*IF($A26="CH4",About!$D$58,IF($A26="N2O",About!$D$59,1))</f>
        <v>9.0485555099999995E-4</v>
      </c>
      <c r="D26">
        <f>SUMIFS('EPA Export Aggregation'!G:G,'EPA Export Aggregation'!$A:$A,$B26,'EPA Export Aggregation'!$D:$D,$A$1)*IF($A26="CH4",About!$D$58,IF($A26="N2O",About!$D$59,1))</f>
        <v>6.7129709500000001E-4</v>
      </c>
      <c r="E26">
        <f>SUMIFS('EPA Export Aggregation'!H:H,'EPA Export Aggregation'!$A:$A,$B26,'EPA Export Aggregation'!$D:$D,$A$1)*IF($A26="CH4",About!$D$58,IF($A26="N2O",About!$D$59,1))</f>
        <v>8.2010345640000002E-4</v>
      </c>
      <c r="F26">
        <f>SUMIFS('EPA Export Aggregation'!I:I,'EPA Export Aggregation'!$A:$A,$B26,'EPA Export Aggregation'!$D:$D,$A$1)*IF($A26="CH4",About!$D$58,IF($A26="N2O",About!$D$59,1))</f>
        <v>9.0556039009999996E-4</v>
      </c>
      <c r="G26">
        <f>SUMIFS('EPA Export Aggregation'!J:J,'EPA Export Aggregation'!$A:$A,$B26,'EPA Export Aggregation'!$D:$D,$A$1)*IF($A26="CH4",About!$D$58,IF($A26="N2O",About!$D$59,1))</f>
        <v>9.4128182810000001E-4</v>
      </c>
      <c r="H26">
        <f>SUMIFS('EPA Export Aggregation'!K:K,'EPA Export Aggregation'!$A:$A,$B26,'EPA Export Aggregation'!$D:$D,$A$1)*IF($A26="CH4",About!$D$58,IF($A26="N2O",About!$D$59,1))</f>
        <v>1.2652945796999999E-3</v>
      </c>
      <c r="I26">
        <f>SUMIFS('EPA Export Aggregation'!L:L,'EPA Export Aggregation'!$A:$A,$B26,'EPA Export Aggregation'!$D:$D,$A$1)*IF($A26="CH4",About!$D$58,IF($A26="N2O",About!$D$59,1))</f>
        <v>1.4083807278999999E-3</v>
      </c>
      <c r="J26">
        <f>SUMIFS('EPA Export Aggregation'!M:M,'EPA Export Aggregation'!$A:$A,$B26,'EPA Export Aggregation'!$D:$D,$A$1)*IF($A26="CH4",About!$D$58,IF($A26="N2O",About!$D$59,1))</f>
        <v>1.7484377329000001E-3</v>
      </c>
      <c r="K26">
        <f>SUMIFS('EPA Export Aggregation'!N:N,'EPA Export Aggregation'!$A:$A,$B26,'EPA Export Aggregation'!$D:$D,$A$1)*IF($A26="CH4",About!$D$58,IF($A26="N2O",About!$D$59,1))</f>
        <v>1.9883081813E-3</v>
      </c>
      <c r="L26">
        <f>SUMIFS('EPA Export Aggregation'!O:O,'EPA Export Aggregation'!$A:$A,$B26,'EPA Export Aggregation'!$D:$D,$A$1)*IF($A26="CH4",About!$D$58,IF($A26="N2O",About!$D$59,1))</f>
        <v>1.2915334706999999E-3</v>
      </c>
      <c r="M26">
        <f>SUMIFS('EPA Export Aggregation'!P:P,'EPA Export Aggregation'!$A:$A,$B26,'EPA Export Aggregation'!$D:$D,$A$1)*IF($A26="CH4",About!$D$58,IF($A26="N2O",About!$D$59,1))</f>
        <v>1.4067966623000001E-3</v>
      </c>
      <c r="N26">
        <f>SUMIFS('EPA Export Aggregation'!Q:Q,'EPA Export Aggregation'!$A:$A,$B26,'EPA Export Aggregation'!$D:$D,$A$1)*IF($A26="CH4",About!$D$58,IF($A26="N2O",About!$D$59,1))</f>
        <v>1.0191783982999999E-3</v>
      </c>
      <c r="O26">
        <f>SUMIFS('EPA Export Aggregation'!R:R,'EPA Export Aggregation'!$A:$A,$B26,'EPA Export Aggregation'!$D:$D,$A$1)*IF($A26="CH4",About!$D$58,IF($A26="N2O",About!$D$59,1))</f>
        <v>1.1912107128000001E-3</v>
      </c>
      <c r="P26">
        <f>SUMIFS('EPA Export Aggregation'!S:S,'EPA Export Aggregation'!$A:$A,$B26,'EPA Export Aggregation'!$D:$D,$A$1)*IF($A26="CH4",About!$D$58,IF($A26="N2O",About!$D$59,1))</f>
        <v>1.2497029224E-3</v>
      </c>
      <c r="Q26">
        <f>SUMIFS('EPA Export Aggregation'!T:T,'EPA Export Aggregation'!$A:$A,$B26,'EPA Export Aggregation'!$D:$D,$A$1)*IF($A26="CH4",About!$D$58,IF($A26="N2O",About!$D$59,1))</f>
        <v>1.499071836E-3</v>
      </c>
      <c r="R26">
        <f>SUMIFS('EPA Export Aggregation'!U:U,'EPA Export Aggregation'!$A:$A,$B26,'EPA Export Aggregation'!$D:$D,$A$1)*IF($A26="CH4",About!$D$58,IF($A26="N2O",About!$D$59,1))</f>
        <v>1.4332474234000001E-3</v>
      </c>
      <c r="S26">
        <f>SUMIFS('EPA Export Aggregation'!V:V,'EPA Export Aggregation'!$A:$A,$B26,'EPA Export Aggregation'!$D:$D,$A$1)*IF($A26="CH4",About!$D$58,IF($A26="N2O",About!$D$59,1))</f>
        <v>1.3059216319999999E-3</v>
      </c>
      <c r="T26">
        <f>SUMIFS('EPA Export Aggregation'!W:W,'EPA Export Aggregation'!$A:$A,$B26,'EPA Export Aggregation'!$D:$D,$A$1)*IF($A26="CH4",About!$D$58,IF($A26="N2O",About!$D$59,1))</f>
        <v>1.1761470834E-3</v>
      </c>
      <c r="U26">
        <f>SUMIFS('EPA Export Aggregation'!X:X,'EPA Export Aggregation'!$A:$A,$B26,'EPA Export Aggregation'!$D:$D,$A$1)*IF($A26="CH4",About!$D$58,IF($A26="N2O",About!$D$59,1))</f>
        <v>9.4854754520000005E-4</v>
      </c>
      <c r="V26">
        <f>SUMIFS('EPA Export Aggregation'!Y:Y,'EPA Export Aggregation'!$A:$A,$B26,'EPA Export Aggregation'!$D:$D,$A$1)*IF($A26="CH4",About!$D$58,IF($A26="N2O",About!$D$59,1))</f>
        <v>6.0673170690000002E-4</v>
      </c>
      <c r="W26">
        <f>SUMIFS('EPA Export Aggregation'!Z:Z,'EPA Export Aggregation'!$A:$A,$B26,'EPA Export Aggregation'!$D:$D,$A$1)*IF($A26="CH4",About!$D$58,IF($A26="N2O",About!$D$59,1))</f>
        <v>1.0193591622999999E-3</v>
      </c>
      <c r="X26">
        <f>SUMIFS('EPA Export Aggregation'!AA:AA,'EPA Export Aggregation'!$A:$A,$B26,'EPA Export Aggregation'!$D:$D,$A$1)*IF($A26="CH4",About!$D$58,IF($A26="N2O",About!$D$59,1))</f>
        <v>8.9905960559999996E-4</v>
      </c>
      <c r="Y26">
        <f>SUMIFS('EPA Export Aggregation'!AB:AB,'EPA Export Aggregation'!$A:$A,$B26,'EPA Export Aggregation'!$D:$D,$A$1)*IF($A26="CH4",About!$D$58,IF($A26="N2O",About!$D$59,1))</f>
        <v>7.5482852009999999E-4</v>
      </c>
      <c r="Z26">
        <f>SUMIFS('EPA Export Aggregation'!AC:AC,'EPA Export Aggregation'!$A:$A,$B26,'EPA Export Aggregation'!$D:$D,$A$1)*IF($A26="CH4",About!$D$58,IF($A26="N2O",About!$D$59,1))</f>
        <v>8.8758989279999999E-4</v>
      </c>
      <c r="AA26">
        <f>SUMIFS('EPA Export Aggregation'!AD:AD,'EPA Export Aggregation'!$A:$A,$B26,'EPA Export Aggregation'!$D:$D,$A$1)*IF($A26="CH4",About!$D$58,IF($A26="N2O",About!$D$59,1))</f>
        <v>9.3131329010000003E-4</v>
      </c>
      <c r="AB26">
        <f>SUMIFS('EPA Export Aggregation'!AE:AE,'EPA Export Aggregation'!$A:$A,$B26,'EPA Export Aggregation'!$D:$D,$A$1)*IF($A26="CH4",About!$D$58,IF($A26="N2O",About!$D$59,1))</f>
        <v>1.0165960894E-3</v>
      </c>
      <c r="AC26">
        <f>SUMIFS('EPA Export Aggregation'!AF:AF,'EPA Export Aggregation'!$A:$A,$B26,'EPA Export Aggregation'!$D:$D,$A$1)*IF($A26="CH4",About!$D$58,IF($A26="N2O",About!$D$59,1))</f>
        <v>9.3896158379999997E-4</v>
      </c>
      <c r="AD26">
        <f>SUMIFS('EPA Export Aggregation'!AG:AG,'EPA Export Aggregation'!$A:$A,$B26,'EPA Export Aggregation'!$D:$D,$A$1)*IF($A26="CH4",About!$D$58,IF($A26="N2O",About!$D$59,1))</f>
        <v>1.0753029723999999E-3</v>
      </c>
      <c r="AE26">
        <f>SUMIFS('EPA Export Aggregation'!AH:AH,'EPA Export Aggregation'!$A:$A,$B26,'EPA Export Aggregation'!$D:$D,$A$1)*IF($A26="CH4",About!$D$58,IF($A26="N2O",About!$D$59,1))</f>
        <v>1.1058600108E-3</v>
      </c>
      <c r="AF26">
        <f>SUMIFS('EPA Export Aggregation'!AI:AI,'EPA Export Aggregation'!$A:$A,$B26,'EPA Export Aggregation'!$D:$D,$A$1)*IF($A26="CH4",About!$D$58,IF($A26="N2O",About!$D$59,1))</f>
        <v>9.999634652999999E-4</v>
      </c>
      <c r="AG26">
        <f>SUMIFS('EPA Export Aggregation'!AJ:AJ,'EPA Export Aggregation'!$A:$A,$B26,'EPA Export Aggregation'!$D:$D,$A$1)*IF($A26="CH4",About!$D$58,IF($A26="N2O",About!$D$59,1))</f>
        <v>7.3933041129999998E-4</v>
      </c>
      <c r="AH26">
        <f>SUMIFS('EPA Export Aggregation'!AK:AK,'EPA Export Aggregation'!$A:$A,$B26,'EPA Export Aggregation'!$D:$D,$A$1)*IF($A26="CH4",About!$D$58,IF($A26="N2O",About!$D$59,1))</f>
        <v>9.557564909E-4</v>
      </c>
    </row>
    <row r="27" spans="1:34" x14ac:dyDescent="0.2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0.24310279234939999</v>
      </c>
      <c r="D29">
        <f>SUMIFS('EPA Export Aggregation'!G:G,'EPA Export Aggregation'!$A:$A,$B29,'EPA Export Aggregation'!$D:$D,$A$1)*IF($A29="CH4",About!$D$58,IF($A29="N2O",About!$D$59,1))</f>
        <v>0.2432477128194</v>
      </c>
      <c r="E29">
        <f>SUMIFS('EPA Export Aggregation'!H:H,'EPA Export Aggregation'!$A:$A,$B29,'EPA Export Aggregation'!$D:$D,$A$1)*IF($A29="CH4",About!$D$58,IF($A29="N2O",About!$D$59,1))</f>
        <v>0.24145751553790001</v>
      </c>
      <c r="F29">
        <f>SUMIFS('EPA Export Aggregation'!I:I,'EPA Export Aggregation'!$A:$A,$B29,'EPA Export Aggregation'!$D:$D,$A$1)*IF($A29="CH4",About!$D$58,IF($A29="N2O",About!$D$59,1))</f>
        <v>0.24711852750810001</v>
      </c>
      <c r="G29">
        <f>SUMIFS('EPA Export Aggregation'!J:J,'EPA Export Aggregation'!$A:$A,$B29,'EPA Export Aggregation'!$D:$D,$A$1)*IF($A29="CH4",About!$D$58,IF($A29="N2O",About!$D$59,1))</f>
        <v>0.24816501597580001</v>
      </c>
      <c r="H29">
        <f>SUMIFS('EPA Export Aggregation'!K:K,'EPA Export Aggregation'!$A:$A,$B29,'EPA Export Aggregation'!$D:$D,$A$1)*IF($A29="CH4",About!$D$58,IF($A29="N2O",About!$D$59,1))</f>
        <v>0.24856306685179999</v>
      </c>
      <c r="I29">
        <f>SUMIFS('EPA Export Aggregation'!L:L,'EPA Export Aggregation'!$A:$A,$B29,'EPA Export Aggregation'!$D:$D,$A$1)*IF($A29="CH4",About!$D$58,IF($A29="N2O",About!$D$59,1))</f>
        <v>0.25459607916839999</v>
      </c>
      <c r="J29">
        <f>SUMIFS('EPA Export Aggregation'!M:M,'EPA Export Aggregation'!$A:$A,$B29,'EPA Export Aggregation'!$D:$D,$A$1)*IF($A29="CH4",About!$D$58,IF($A29="N2O",About!$D$59,1))</f>
        <v>0.26047900773499999</v>
      </c>
      <c r="K29">
        <f>SUMIFS('EPA Export Aggregation'!N:N,'EPA Export Aggregation'!$A:$A,$B29,'EPA Export Aggregation'!$D:$D,$A$1)*IF($A29="CH4",About!$D$58,IF($A29="N2O",About!$D$59,1))</f>
        <v>0.26011873934590002</v>
      </c>
      <c r="L29">
        <f>SUMIFS('EPA Export Aggregation'!O:O,'EPA Export Aggregation'!$A:$A,$B29,'EPA Export Aggregation'!$D:$D,$A$1)*IF($A29="CH4",About!$D$58,IF($A29="N2O",About!$D$59,1))</f>
        <v>0.2515980330616</v>
      </c>
      <c r="M29">
        <f>SUMIFS('EPA Export Aggregation'!P:P,'EPA Export Aggregation'!$A:$A,$B29,'EPA Export Aggregation'!$D:$D,$A$1)*IF($A29="CH4",About!$D$58,IF($A29="N2O",About!$D$59,1))</f>
        <v>0.25559282901410002</v>
      </c>
      <c r="N29">
        <f>SUMIFS('EPA Export Aggregation'!Q:Q,'EPA Export Aggregation'!$A:$A,$B29,'EPA Export Aggregation'!$D:$D,$A$1)*IF($A29="CH4",About!$D$58,IF($A29="N2O",About!$D$59,1))</f>
        <v>0.26426129435849999</v>
      </c>
      <c r="O29">
        <f>SUMIFS('EPA Export Aggregation'!R:R,'EPA Export Aggregation'!$A:$A,$B29,'EPA Export Aggregation'!$D:$D,$A$1)*IF($A29="CH4",About!$D$58,IF($A29="N2O",About!$D$59,1))</f>
        <v>0.26610376083800003</v>
      </c>
      <c r="P29">
        <f>SUMIFS('EPA Export Aggregation'!S:S,'EPA Export Aggregation'!$A:$A,$B29,'EPA Export Aggregation'!$D:$D,$A$1)*IF($A29="CH4",About!$D$58,IF($A29="N2O",About!$D$59,1))</f>
        <v>0.26851097260540002</v>
      </c>
      <c r="Q29">
        <f>SUMIFS('EPA Export Aggregation'!T:T,'EPA Export Aggregation'!$A:$A,$B29,'EPA Export Aggregation'!$D:$D,$A$1)*IF($A29="CH4",About!$D$58,IF($A29="N2O",About!$D$59,1))</f>
        <v>0.27335655163459999</v>
      </c>
      <c r="R29">
        <f>SUMIFS('EPA Export Aggregation'!U:U,'EPA Export Aggregation'!$A:$A,$B29,'EPA Export Aggregation'!$D:$D,$A$1)*IF($A29="CH4",About!$D$58,IF($A29="N2O",About!$D$59,1))</f>
        <v>0.27208181362779998</v>
      </c>
      <c r="S29">
        <f>SUMIFS('EPA Export Aggregation'!V:V,'EPA Export Aggregation'!$A:$A,$B29,'EPA Export Aggregation'!$D:$D,$A$1)*IF($A29="CH4",About!$D$58,IF($A29="N2O",About!$D$59,1))</f>
        <v>0.28105519254189998</v>
      </c>
      <c r="T29">
        <f>SUMIFS('EPA Export Aggregation'!W:W,'EPA Export Aggregation'!$A:$A,$B29,'EPA Export Aggregation'!$D:$D,$A$1)*IF($A29="CH4",About!$D$58,IF($A29="N2O",About!$D$59,1))</f>
        <v>0.2902893803139</v>
      </c>
      <c r="U29">
        <f>SUMIFS('EPA Export Aggregation'!X:X,'EPA Export Aggregation'!$A:$A,$B29,'EPA Export Aggregation'!$D:$D,$A$1)*IF($A29="CH4",About!$D$58,IF($A29="N2O",About!$D$59,1))</f>
        <v>0.31648674478819999</v>
      </c>
      <c r="V29">
        <f>SUMIFS('EPA Export Aggregation'!Y:Y,'EPA Export Aggregation'!$A:$A,$B29,'EPA Export Aggregation'!$D:$D,$A$1)*IF($A29="CH4",About!$D$58,IF($A29="N2O",About!$D$59,1))</f>
        <v>0.3166844837551</v>
      </c>
      <c r="W29">
        <f>SUMIFS('EPA Export Aggregation'!Z:Z,'EPA Export Aggregation'!$A:$A,$B29,'EPA Export Aggregation'!$D:$D,$A$1)*IF($A29="CH4",About!$D$58,IF($A29="N2O",About!$D$59,1))</f>
        <v>0.32476700916149998</v>
      </c>
      <c r="X29">
        <f>SUMIFS('EPA Export Aggregation'!AA:AA,'EPA Export Aggregation'!$A:$A,$B29,'EPA Export Aggregation'!$D:$D,$A$1)*IF($A29="CH4",About!$D$58,IF($A29="N2O",About!$D$59,1))</f>
        <v>0.41954914605650001</v>
      </c>
      <c r="Y29">
        <f>SUMIFS('EPA Export Aggregation'!AB:AB,'EPA Export Aggregation'!$A:$A,$B29,'EPA Export Aggregation'!$D:$D,$A$1)*IF($A29="CH4",About!$D$58,IF($A29="N2O",About!$D$59,1))</f>
        <v>0.56609170526069996</v>
      </c>
      <c r="Z29">
        <f>SUMIFS('EPA Export Aggregation'!AC:AC,'EPA Export Aggregation'!$A:$A,$B29,'EPA Export Aggregation'!$D:$D,$A$1)*IF($A29="CH4",About!$D$58,IF($A29="N2O",About!$D$59,1))</f>
        <v>0.72906064205679999</v>
      </c>
      <c r="AA29">
        <f>SUMIFS('EPA Export Aggregation'!AD:AD,'EPA Export Aggregation'!$A:$A,$B29,'EPA Export Aggregation'!$D:$D,$A$1)*IF($A29="CH4",About!$D$58,IF($A29="N2O",About!$D$59,1))</f>
        <v>0.86266135652889997</v>
      </c>
      <c r="AB29">
        <f>SUMIFS('EPA Export Aggregation'!AE:AE,'EPA Export Aggregation'!$A:$A,$B29,'EPA Export Aggregation'!$D:$D,$A$1)*IF($A29="CH4",About!$D$58,IF($A29="N2O",About!$D$59,1))</f>
        <v>0.87254492249680005</v>
      </c>
      <c r="AC29">
        <f>SUMIFS('EPA Export Aggregation'!AF:AF,'EPA Export Aggregation'!$A:$A,$B29,'EPA Export Aggregation'!$D:$D,$A$1)*IF($A29="CH4",About!$D$58,IF($A29="N2O",About!$D$59,1))</f>
        <v>0.48833882603489998</v>
      </c>
      <c r="AD29">
        <f>SUMIFS('EPA Export Aggregation'!AG:AG,'EPA Export Aggregation'!$A:$A,$B29,'EPA Export Aggregation'!$D:$D,$A$1)*IF($A29="CH4",About!$D$58,IF($A29="N2O",About!$D$59,1))</f>
        <v>0.63768798074620003</v>
      </c>
      <c r="AE29">
        <f>SUMIFS('EPA Export Aggregation'!AH:AH,'EPA Export Aggregation'!$A:$A,$B29,'EPA Export Aggregation'!$D:$D,$A$1)*IF($A29="CH4",About!$D$58,IF($A29="N2O",About!$D$59,1))</f>
        <v>0.91152420879439999</v>
      </c>
      <c r="AF29">
        <f>SUMIFS('EPA Export Aggregation'!AI:AI,'EPA Export Aggregation'!$A:$A,$B29,'EPA Export Aggregation'!$D:$D,$A$1)*IF($A29="CH4",About!$D$58,IF($A29="N2O",About!$D$59,1))</f>
        <v>0.79914551363440001</v>
      </c>
      <c r="AG29">
        <f>SUMIFS('EPA Export Aggregation'!AJ:AJ,'EPA Export Aggregation'!$A:$A,$B29,'EPA Export Aggregation'!$D:$D,$A$1)*IF($A29="CH4",About!$D$58,IF($A29="N2O",About!$D$59,1))</f>
        <v>0.61346516817550001</v>
      </c>
      <c r="AH29">
        <f>SUMIFS('EPA Export Aggregation'!AK:AK,'EPA Export Aggregation'!$A:$A,$B29,'EPA Export Aggregation'!$D:$D,$A$1)*IF($A29="CH4",About!$D$58,IF($A29="N2O",About!$D$59,1))</f>
        <v>0.57247142061120004</v>
      </c>
    </row>
    <row r="30" spans="1:34" x14ac:dyDescent="0.25">
      <c r="A30" s="413" t="s">
        <v>2216</v>
      </c>
      <c r="B30" s="414" t="s">
        <v>4280</v>
      </c>
      <c r="C30">
        <f>SUMIFS('EPA Export Aggregation'!F:F,'EPA Export Aggregation'!$A:$A,$B30,'EPA Export Aggregation'!$D:$D,$A$1)*IF($A30="CH4",About!$D$58,IF($A30="N2O",About!$D$59,1))</f>
        <v>4.4461112920000001E-4</v>
      </c>
      <c r="D30">
        <f>SUMIFS('EPA Export Aggregation'!G:G,'EPA Export Aggregation'!$A:$A,$B30,'EPA Export Aggregation'!$D:$D,$A$1)*IF($A30="CH4",About!$D$58,IF($A30="N2O",About!$D$59,1))</f>
        <v>4.482667124E-4</v>
      </c>
      <c r="E30">
        <f>SUMIFS('EPA Export Aggregation'!H:H,'EPA Export Aggregation'!$A:$A,$B30,'EPA Export Aggregation'!$D:$D,$A$1)*IF($A30="CH4",About!$D$58,IF($A30="N2O",About!$D$59,1))</f>
        <v>4.5082391859999998E-4</v>
      </c>
      <c r="F30">
        <f>SUMIFS('EPA Export Aggregation'!I:I,'EPA Export Aggregation'!$A:$A,$B30,'EPA Export Aggregation'!$D:$D,$A$1)*IF($A30="CH4",About!$D$58,IF($A30="N2O",About!$D$59,1))</f>
        <v>4.5394305980000002E-4</v>
      </c>
      <c r="G30">
        <f>SUMIFS('EPA Export Aggregation'!J:J,'EPA Export Aggregation'!$A:$A,$B30,'EPA Export Aggregation'!$D:$D,$A$1)*IF($A30="CH4",About!$D$58,IF($A30="N2O",About!$D$59,1))</f>
        <v>4.5537629380000002E-4</v>
      </c>
      <c r="H30">
        <f>SUMIFS('EPA Export Aggregation'!K:K,'EPA Export Aggregation'!$A:$A,$B30,'EPA Export Aggregation'!$D:$D,$A$1)*IF($A30="CH4",About!$D$58,IF($A30="N2O",About!$D$59,1))</f>
        <v>4.5620981400000001E-4</v>
      </c>
      <c r="I30">
        <f>SUMIFS('EPA Export Aggregation'!L:L,'EPA Export Aggregation'!$A:$A,$B30,'EPA Export Aggregation'!$D:$D,$A$1)*IF($A30="CH4",About!$D$58,IF($A30="N2O",About!$D$59,1))</f>
        <v>4.5687984850000001E-4</v>
      </c>
      <c r="J30">
        <f>SUMIFS('EPA Export Aggregation'!M:M,'EPA Export Aggregation'!$A:$A,$B30,'EPA Export Aggregation'!$D:$D,$A$1)*IF($A30="CH4",About!$D$58,IF($A30="N2O",About!$D$59,1))</f>
        <v>4.5706058269999998E-4</v>
      </c>
      <c r="K30">
        <f>SUMIFS('EPA Export Aggregation'!N:N,'EPA Export Aggregation'!$A:$A,$B30,'EPA Export Aggregation'!$D:$D,$A$1)*IF($A30="CH4",About!$D$58,IF($A30="N2O",About!$D$59,1))</f>
        <v>4.5648616269999999E-4</v>
      </c>
      <c r="L30">
        <f>SUMIFS('EPA Export Aggregation'!O:O,'EPA Export Aggregation'!$A:$A,$B30,'EPA Export Aggregation'!$D:$D,$A$1)*IF($A30="CH4",About!$D$58,IF($A30="N2O",About!$D$59,1))</f>
        <v>4.5685596819999998E-4</v>
      </c>
      <c r="M30">
        <f>SUMIFS('EPA Export Aggregation'!P:P,'EPA Export Aggregation'!$A:$A,$B30,'EPA Export Aggregation'!$D:$D,$A$1)*IF($A30="CH4",About!$D$58,IF($A30="N2O",About!$D$59,1))</f>
        <v>4.5603879159999999E-4</v>
      </c>
      <c r="N30">
        <f>SUMIFS('EPA Export Aggregation'!Q:Q,'EPA Export Aggregation'!$A:$A,$B30,'EPA Export Aggregation'!$D:$D,$A$1)*IF($A30="CH4",About!$D$58,IF($A30="N2O",About!$D$59,1))</f>
        <v>4.5481869089999998E-4</v>
      </c>
      <c r="O30">
        <f>SUMIFS('EPA Export Aggregation'!R:R,'EPA Export Aggregation'!$A:$A,$B30,'EPA Export Aggregation'!$D:$D,$A$1)*IF($A30="CH4",About!$D$58,IF($A30="N2O",About!$D$59,1))</f>
        <v>4.5348896170000001E-4</v>
      </c>
      <c r="P30">
        <f>SUMIFS('EPA Export Aggregation'!S:S,'EPA Export Aggregation'!$A:$A,$B30,'EPA Export Aggregation'!$D:$D,$A$1)*IF($A30="CH4",About!$D$58,IF($A30="N2O",About!$D$59,1))</f>
        <v>4.518593468E-4</v>
      </c>
      <c r="Q30">
        <f>SUMIFS('EPA Export Aggregation'!T:T,'EPA Export Aggregation'!$A:$A,$B30,'EPA Export Aggregation'!$D:$D,$A$1)*IF($A30="CH4",About!$D$58,IF($A30="N2O",About!$D$59,1))</f>
        <v>4.4941737209999998E-4</v>
      </c>
      <c r="R30">
        <f>SUMIFS('EPA Export Aggregation'!U:U,'EPA Export Aggregation'!$A:$A,$B30,'EPA Export Aggregation'!$D:$D,$A$1)*IF($A30="CH4",About!$D$58,IF($A30="N2O",About!$D$59,1))</f>
        <v>4.4929077720000003E-4</v>
      </c>
      <c r="S30">
        <f>SUMIFS('EPA Export Aggregation'!V:V,'EPA Export Aggregation'!$A:$A,$B30,'EPA Export Aggregation'!$D:$D,$A$1)*IF($A30="CH4",About!$D$58,IF($A30="N2O",About!$D$59,1))</f>
        <v>4.5099143149999999E-4</v>
      </c>
      <c r="T30">
        <f>SUMIFS('EPA Export Aggregation'!W:W,'EPA Export Aggregation'!$A:$A,$B30,'EPA Export Aggregation'!$D:$D,$A$1)*IF($A30="CH4",About!$D$58,IF($A30="N2O",About!$D$59,1))</f>
        <v>4.4969160060000002E-4</v>
      </c>
      <c r="U30">
        <f>SUMIFS('EPA Export Aggregation'!X:X,'EPA Export Aggregation'!$A:$A,$B30,'EPA Export Aggregation'!$D:$D,$A$1)*IF($A30="CH4",About!$D$58,IF($A30="N2O",About!$D$59,1))</f>
        <v>4.477218476E-4</v>
      </c>
      <c r="V30">
        <f>SUMIFS('EPA Export Aggregation'!Y:Y,'EPA Export Aggregation'!$A:$A,$B30,'EPA Export Aggregation'!$D:$D,$A$1)*IF($A30="CH4",About!$D$58,IF($A30="N2O",About!$D$59,1))</f>
        <v>4.4651419209999998E-4</v>
      </c>
      <c r="W30">
        <f>SUMIFS('EPA Export Aggregation'!Z:Z,'EPA Export Aggregation'!$A:$A,$B30,'EPA Export Aggregation'!$D:$D,$A$1)*IF($A30="CH4",About!$D$58,IF($A30="N2O",About!$D$59,1))</f>
        <v>4.4542743820000002E-4</v>
      </c>
      <c r="X30">
        <f>SUMIFS('EPA Export Aggregation'!AA:AA,'EPA Export Aggregation'!$A:$A,$B30,'EPA Export Aggregation'!$D:$D,$A$1)*IF($A30="CH4",About!$D$58,IF($A30="N2O",About!$D$59,1))</f>
        <v>4.443236672E-4</v>
      </c>
      <c r="Y30">
        <f>SUMIFS('EPA Export Aggregation'!AB:AB,'EPA Export Aggregation'!$A:$A,$B30,'EPA Export Aggregation'!$D:$D,$A$1)*IF($A30="CH4",About!$D$58,IF($A30="N2O",About!$D$59,1))</f>
        <v>4.4333233589999998E-4</v>
      </c>
      <c r="Z30">
        <f>SUMIFS('EPA Export Aggregation'!AC:AC,'EPA Export Aggregation'!$A:$A,$B30,'EPA Export Aggregation'!$D:$D,$A$1)*IF($A30="CH4",About!$D$58,IF($A30="N2O",About!$D$59,1))</f>
        <v>4.4206434890000002E-4</v>
      </c>
      <c r="AA30">
        <f>SUMIFS('EPA Export Aggregation'!AD:AD,'EPA Export Aggregation'!$A:$A,$B30,'EPA Export Aggregation'!$D:$D,$A$1)*IF($A30="CH4",About!$D$58,IF($A30="N2O",About!$D$59,1))</f>
        <v>4.4049148890000001E-4</v>
      </c>
      <c r="AB30">
        <f>SUMIFS('EPA Export Aggregation'!AE:AE,'EPA Export Aggregation'!$A:$A,$B30,'EPA Export Aggregation'!$D:$D,$A$1)*IF($A30="CH4",About!$D$58,IF($A30="N2O",About!$D$59,1))</f>
        <v>4.3943075540000002E-4</v>
      </c>
      <c r="AC30">
        <f>SUMIFS('EPA Export Aggregation'!AF:AF,'EPA Export Aggregation'!$A:$A,$B30,'EPA Export Aggregation'!$D:$D,$A$1)*IF($A30="CH4",About!$D$58,IF($A30="N2O",About!$D$59,1))</f>
        <v>4.3885835600000002E-4</v>
      </c>
      <c r="AD30">
        <f>SUMIFS('EPA Export Aggregation'!AG:AG,'EPA Export Aggregation'!$A:$A,$B30,'EPA Export Aggregation'!$D:$D,$A$1)*IF($A30="CH4",About!$D$58,IF($A30="N2O",About!$D$59,1))</f>
        <v>4.3952654260000001E-4</v>
      </c>
      <c r="AE30">
        <f>SUMIFS('EPA Export Aggregation'!AH:AH,'EPA Export Aggregation'!$A:$A,$B30,'EPA Export Aggregation'!$D:$D,$A$1)*IF($A30="CH4",About!$D$58,IF($A30="N2O",About!$D$59,1))</f>
        <v>4.395448697E-4</v>
      </c>
      <c r="AF30">
        <f>SUMIFS('EPA Export Aggregation'!AI:AI,'EPA Export Aggregation'!$A:$A,$B30,'EPA Export Aggregation'!$D:$D,$A$1)*IF($A30="CH4",About!$D$58,IF($A30="N2O",About!$D$59,1))</f>
        <v>4.3979131489999999E-4</v>
      </c>
      <c r="AG30">
        <f>SUMIFS('EPA Export Aggregation'!AJ:AJ,'EPA Export Aggregation'!$A:$A,$B30,'EPA Export Aggregation'!$D:$D,$A$1)*IF($A30="CH4",About!$D$58,IF($A30="N2O",About!$D$59,1))</f>
        <v>4.3358332160000002E-4</v>
      </c>
      <c r="AH30">
        <f>SUMIFS('EPA Export Aggregation'!AK:AK,'EPA Export Aggregation'!$A:$A,$B30,'EPA Export Aggregation'!$D:$D,$A$1)*IF($A30="CH4",About!$D$58,IF($A30="N2O",About!$D$59,1))</f>
        <v>4.3358332160000002E-4</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2.1959923444000002E-3</v>
      </c>
      <c r="D32">
        <f>SUMIFS('EPA Export Aggregation'!G:G,'EPA Export Aggregation'!$A:$A,$B32,'EPA Export Aggregation'!$D:$D,$A$1)*IF($A32="CH4",About!$D$58,IF($A32="N2O",About!$D$59,1))</f>
        <v>1.5890973654E-3</v>
      </c>
      <c r="E32">
        <f>SUMIFS('EPA Export Aggregation'!H:H,'EPA Export Aggregation'!$A:$A,$B32,'EPA Export Aggregation'!$D:$D,$A$1)*IF($A32="CH4",About!$D$58,IF($A32="N2O",About!$D$59,1))</f>
        <v>1.8112705369E-3</v>
      </c>
      <c r="F32">
        <f>SUMIFS('EPA Export Aggregation'!I:I,'EPA Export Aggregation'!$A:$A,$B32,'EPA Export Aggregation'!$D:$D,$A$1)*IF($A32="CH4",About!$D$58,IF($A32="N2O",About!$D$59,1))</f>
        <v>2.1850756462000001E-3</v>
      </c>
      <c r="G32">
        <f>SUMIFS('EPA Export Aggregation'!J:J,'EPA Export Aggregation'!$A:$A,$B32,'EPA Export Aggregation'!$D:$D,$A$1)*IF($A32="CH4",About!$D$58,IF($A32="N2O",About!$D$59,1))</f>
        <v>2.6339288831E-3</v>
      </c>
      <c r="H32">
        <f>SUMIFS('EPA Export Aggregation'!K:K,'EPA Export Aggregation'!$A:$A,$B32,'EPA Export Aggregation'!$D:$D,$A$1)*IF($A32="CH4",About!$D$58,IF($A32="N2O",About!$D$59,1))</f>
        <v>1.6056894112999999E-3</v>
      </c>
      <c r="I32">
        <f>SUMIFS('EPA Export Aggregation'!L:L,'EPA Export Aggregation'!$A:$A,$B32,'EPA Export Aggregation'!$D:$D,$A$1)*IF($A32="CH4",About!$D$58,IF($A32="N2O",About!$D$59,1))</f>
        <v>2.4979208438000002E-3</v>
      </c>
      <c r="J32">
        <f>SUMIFS('EPA Export Aggregation'!M:M,'EPA Export Aggregation'!$A:$A,$B32,'EPA Export Aggregation'!$D:$D,$A$1)*IF($A32="CH4",About!$D$58,IF($A32="N2O",About!$D$59,1))</f>
        <v>3.1227098604999998E-3</v>
      </c>
      <c r="K32">
        <f>SUMIFS('EPA Export Aggregation'!N:N,'EPA Export Aggregation'!$A:$A,$B32,'EPA Export Aggregation'!$D:$D,$A$1)*IF($A32="CH4",About!$D$58,IF($A32="N2O",About!$D$59,1))</f>
        <v>3.4718105148999999E-3</v>
      </c>
      <c r="L32">
        <f>SUMIFS('EPA Export Aggregation'!O:O,'EPA Export Aggregation'!$A:$A,$B32,'EPA Export Aggregation'!$D:$D,$A$1)*IF($A32="CH4",About!$D$58,IF($A32="N2O",About!$D$59,1))</f>
        <v>3.0427208418999999E-3</v>
      </c>
      <c r="M32">
        <f>SUMIFS('EPA Export Aggregation'!P:P,'EPA Export Aggregation'!$A:$A,$B32,'EPA Export Aggregation'!$D:$D,$A$1)*IF($A32="CH4",About!$D$58,IF($A32="N2O",About!$D$59,1))</f>
        <v>3.3613081561E-3</v>
      </c>
      <c r="N32">
        <f>SUMIFS('EPA Export Aggregation'!Q:Q,'EPA Export Aggregation'!$A:$A,$B32,'EPA Export Aggregation'!$D:$D,$A$1)*IF($A32="CH4",About!$D$58,IF($A32="N2O",About!$D$59,1))</f>
        <v>5.0380381319000004E-3</v>
      </c>
      <c r="O32">
        <f>SUMIFS('EPA Export Aggregation'!R:R,'EPA Export Aggregation'!$A:$A,$B32,'EPA Export Aggregation'!$D:$D,$A$1)*IF($A32="CH4",About!$D$58,IF($A32="N2O",About!$D$59,1))</f>
        <v>5.2569746526000003E-3</v>
      </c>
      <c r="P32">
        <f>SUMIFS('EPA Export Aggregation'!S:S,'EPA Export Aggregation'!$A:$A,$B32,'EPA Export Aggregation'!$D:$D,$A$1)*IF($A32="CH4",About!$D$58,IF($A32="N2O",About!$D$59,1))</f>
        <v>4.7289561237000002E-3</v>
      </c>
      <c r="Q32">
        <f>SUMIFS('EPA Export Aggregation'!T:T,'EPA Export Aggregation'!$A:$A,$B32,'EPA Export Aggregation'!$D:$D,$A$1)*IF($A32="CH4",About!$D$58,IF($A32="N2O",About!$D$59,1))</f>
        <v>5.0445209480999998E-3</v>
      </c>
      <c r="R32">
        <f>SUMIFS('EPA Export Aggregation'!U:U,'EPA Export Aggregation'!$A:$A,$B32,'EPA Export Aggregation'!$D:$D,$A$1)*IF($A32="CH4",About!$D$58,IF($A32="N2O",About!$D$59,1))</f>
        <v>5.6056825396E-3</v>
      </c>
      <c r="S32">
        <f>SUMIFS('EPA Export Aggregation'!V:V,'EPA Export Aggregation'!$A:$A,$B32,'EPA Export Aggregation'!$D:$D,$A$1)*IF($A32="CH4",About!$D$58,IF($A32="N2O",About!$D$59,1))</f>
        <v>5.6973733908000004E-3</v>
      </c>
      <c r="T32">
        <f>SUMIFS('EPA Export Aggregation'!W:W,'EPA Export Aggregation'!$A:$A,$B32,'EPA Export Aggregation'!$D:$D,$A$1)*IF($A32="CH4",About!$D$58,IF($A32="N2O",About!$D$59,1))</f>
        <v>5.8975273814999996E-3</v>
      </c>
      <c r="U32">
        <f>SUMIFS('EPA Export Aggregation'!X:X,'EPA Export Aggregation'!$A:$A,$B32,'EPA Export Aggregation'!$D:$D,$A$1)*IF($A32="CH4",About!$D$58,IF($A32="N2O",About!$D$59,1))</f>
        <v>5.0902672219999999E-3</v>
      </c>
      <c r="V32">
        <f>SUMIFS('EPA Export Aggregation'!Y:Y,'EPA Export Aggregation'!$A:$A,$B32,'EPA Export Aggregation'!$D:$D,$A$1)*IF($A32="CH4",About!$D$58,IF($A32="N2O",About!$D$59,1))</f>
        <v>4.2059543685000001E-3</v>
      </c>
      <c r="W32">
        <f>SUMIFS('EPA Export Aggregation'!Z:Z,'EPA Export Aggregation'!$A:$A,$B32,'EPA Export Aggregation'!$D:$D,$A$1)*IF($A32="CH4",About!$D$58,IF($A32="N2O",About!$D$59,1))</f>
        <v>4.3320024395000004E-3</v>
      </c>
      <c r="X32">
        <f>SUMIFS('EPA Export Aggregation'!AA:AA,'EPA Export Aggregation'!$A:$A,$B32,'EPA Export Aggregation'!$D:$D,$A$1)*IF($A32="CH4",About!$D$58,IF($A32="N2O",About!$D$59,1))</f>
        <v>4.5624575792000003E-3</v>
      </c>
      <c r="Y32">
        <f>SUMIFS('EPA Export Aggregation'!AB:AB,'EPA Export Aggregation'!$A:$A,$B32,'EPA Export Aggregation'!$D:$D,$A$1)*IF($A32="CH4",About!$D$58,IF($A32="N2O",About!$D$59,1))</f>
        <v>3.9593196469999998E-3</v>
      </c>
      <c r="Z32">
        <f>SUMIFS('EPA Export Aggregation'!AC:AC,'EPA Export Aggregation'!$A:$A,$B32,'EPA Export Aggregation'!$D:$D,$A$1)*IF($A32="CH4",About!$D$58,IF($A32="N2O",About!$D$59,1))</f>
        <v>4.8758619657000004E-3</v>
      </c>
      <c r="AA32">
        <f>SUMIFS('EPA Export Aggregation'!AD:AD,'EPA Export Aggregation'!$A:$A,$B32,'EPA Export Aggregation'!$D:$D,$A$1)*IF($A32="CH4",About!$D$58,IF($A32="N2O",About!$D$59,1))</f>
        <v>4.2920908236E-3</v>
      </c>
      <c r="AB32">
        <f>SUMIFS('EPA Export Aggregation'!AE:AE,'EPA Export Aggregation'!$A:$A,$B32,'EPA Export Aggregation'!$D:$D,$A$1)*IF($A32="CH4",About!$D$58,IF($A32="N2O",About!$D$59,1))</f>
        <v>4.1338937773E-3</v>
      </c>
      <c r="AC32">
        <f>SUMIFS('EPA Export Aggregation'!AF:AF,'EPA Export Aggregation'!$A:$A,$B32,'EPA Export Aggregation'!$D:$D,$A$1)*IF($A32="CH4",About!$D$58,IF($A32="N2O",About!$D$59,1))</f>
        <v>3.9772237332000001E-3</v>
      </c>
      <c r="AD32">
        <f>SUMIFS('EPA Export Aggregation'!AG:AG,'EPA Export Aggregation'!$A:$A,$B32,'EPA Export Aggregation'!$D:$D,$A$1)*IF($A32="CH4",About!$D$58,IF($A32="N2O",About!$D$59,1))</f>
        <v>3.3219092243999999E-3</v>
      </c>
      <c r="AE32">
        <f>SUMIFS('EPA Export Aggregation'!AH:AH,'EPA Export Aggregation'!$A:$A,$B32,'EPA Export Aggregation'!$D:$D,$A$1)*IF($A32="CH4",About!$D$58,IF($A32="N2O",About!$D$59,1))</f>
        <v>2.3271927966E-3</v>
      </c>
      <c r="AF32">
        <f>SUMIFS('EPA Export Aggregation'!AI:AI,'EPA Export Aggregation'!$A:$A,$B32,'EPA Export Aggregation'!$D:$D,$A$1)*IF($A32="CH4",About!$D$58,IF($A32="N2O",About!$D$59,1))</f>
        <v>1.6697213549999999E-4</v>
      </c>
      <c r="AG32">
        <f>SUMIFS('EPA Export Aggregation'!AJ:AJ,'EPA Export Aggregation'!$A:$A,$B32,'EPA Export Aggregation'!$D:$D,$A$1)*IF($A32="CH4",About!$D$58,IF($A32="N2O",About!$D$59,1))</f>
        <v>7.3445680000000001E-7</v>
      </c>
      <c r="AH32">
        <f>SUMIFS('EPA Export Aggregation'!AK:AK,'EPA Export Aggregation'!$A:$A,$B32,'EPA Export Aggregation'!$D:$D,$A$1)*IF($A32="CH4",About!$D$58,IF($A32="N2O",About!$D$59,1))</f>
        <v>7.3445680000000001E-7</v>
      </c>
    </row>
    <row r="33" spans="1:34" x14ac:dyDescent="0.25">
      <c r="A33" s="413" t="s">
        <v>2216</v>
      </c>
      <c r="B33" s="414" t="s">
        <v>4257</v>
      </c>
      <c r="C33">
        <f>SUMIFS('EPA Export Aggregation'!F:F,'EPA Export Aggregation'!$A:$A,$B33,'EPA Export Aggregation'!$D:$D,$A$1)*IF($A33="CH4",About!$D$58,IF($A33="N2O",About!$D$59,1))</f>
        <v>8.1145420979599994E-2</v>
      </c>
      <c r="D33">
        <f>SUMIFS('EPA Export Aggregation'!G:G,'EPA Export Aggregation'!$A:$A,$B33,'EPA Export Aggregation'!$D:$D,$A$1)*IF($A33="CH4",About!$D$58,IF($A33="N2O",About!$D$59,1))</f>
        <v>8.6678244622399994E-2</v>
      </c>
      <c r="E33">
        <f>SUMIFS('EPA Export Aggregation'!H:H,'EPA Export Aggregation'!$A:$A,$B33,'EPA Export Aggregation'!$D:$D,$A$1)*IF($A33="CH4",About!$D$58,IF($A33="N2O",About!$D$59,1))</f>
        <v>7.6759182007800006E-2</v>
      </c>
      <c r="F33">
        <f>SUMIFS('EPA Export Aggregation'!I:I,'EPA Export Aggregation'!$A:$A,$B33,'EPA Export Aggregation'!$D:$D,$A$1)*IF($A33="CH4",About!$D$58,IF($A33="N2O",About!$D$59,1))</f>
        <v>6.5777903445700003E-2</v>
      </c>
      <c r="G33" s="415">
        <f>SUMIFS('EPA Export Aggregation'!J:J,'EPA Export Aggregation'!$A:$A,$B33,'EPA Export Aggregation'!$D:$D,$A$1)*IF($A33="CH4",About!$D$58,IF($A33="N2O",About!$D$59,1))</f>
        <v>0</v>
      </c>
      <c r="H33">
        <f>SUMIFS('EPA Export Aggregation'!K:K,'EPA Export Aggregation'!$A:$A,$B33,'EPA Export Aggregation'!$D:$D,$A$1)*IF($A33="CH4",About!$D$58,IF($A33="N2O",About!$D$59,1))</f>
        <v>7.5445325808700003E-2</v>
      </c>
      <c r="I33">
        <f>SUMIFS('EPA Export Aggregation'!L:L,'EPA Export Aggregation'!$A:$A,$B33,'EPA Export Aggregation'!$D:$D,$A$1)*IF($A33="CH4",About!$D$58,IF($A33="N2O",About!$D$59,1))</f>
        <v>4.4418883365200001E-2</v>
      </c>
      <c r="J33">
        <f>SUMIFS('EPA Export Aggregation'!M:M,'EPA Export Aggregation'!$A:$A,$B33,'EPA Export Aggregation'!$D:$D,$A$1)*IF($A33="CH4",About!$D$58,IF($A33="N2O",About!$D$59,1))</f>
        <v>6.9595907555599995E-2</v>
      </c>
      <c r="K33">
        <f>SUMIFS('EPA Export Aggregation'!N:N,'EPA Export Aggregation'!$A:$A,$B33,'EPA Export Aggregation'!$D:$D,$A$1)*IF($A33="CH4",About!$D$58,IF($A33="N2O",About!$D$59,1))</f>
        <v>2.14915241261E-2</v>
      </c>
      <c r="L33">
        <f>SUMIFS('EPA Export Aggregation'!O:O,'EPA Export Aggregation'!$A:$A,$B33,'EPA Export Aggregation'!$D:$D,$A$1)*IF($A33="CH4",About!$D$58,IF($A33="N2O",About!$D$59,1))</f>
        <v>0</v>
      </c>
      <c r="M33">
        <f>SUMIFS('EPA Export Aggregation'!P:P,'EPA Export Aggregation'!$A:$A,$B33,'EPA Export Aggregation'!$D:$D,$A$1)*IF($A33="CH4",About!$D$58,IF($A33="N2O",About!$D$59,1))</f>
        <v>5.6015243325999997E-2</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3.73081970382E-2</v>
      </c>
      <c r="Q33">
        <f>SUMIFS('EPA Export Aggregation'!T:T,'EPA Export Aggregation'!$A:$A,$B33,'EPA Export Aggregation'!$D:$D,$A$1)*IF($A33="CH4",About!$D$58,IF($A33="N2O",About!$D$59,1))</f>
        <v>3.08232238107E-2</v>
      </c>
      <c r="R33" s="415">
        <f>SUMIFS('EPA Export Aggregation'!U:U,'EPA Export Aggregation'!$A:$A,$B33,'EPA Export Aggregation'!$D:$D,$A$1)*IF($A33="CH4",About!$D$58,IF($A33="N2O",About!$D$59,1))</f>
        <v>7.27267716057E-2</v>
      </c>
      <c r="S33" s="415">
        <f>SUMIFS('EPA Export Aggregation'!V:V,'EPA Export Aggregation'!$A:$A,$B33,'EPA Export Aggregation'!$D:$D,$A$1)*IF($A33="CH4",About!$D$58,IF($A33="N2O",About!$D$59,1))</f>
        <v>0</v>
      </c>
      <c r="T33" s="415">
        <f>SUMIFS('EPA Export Aggregation'!W:W,'EPA Export Aggregation'!$A:$A,$B33,'EPA Export Aggregation'!$D:$D,$A$1)*IF($A33="CH4",About!$D$58,IF($A33="N2O",About!$D$59,1))</f>
        <v>5.0332443048800003E-2</v>
      </c>
      <c r="U33">
        <f>SUMIFS('EPA Export Aggregation'!X:X,'EPA Export Aggregation'!$A:$A,$B33,'EPA Export Aggregation'!$D:$D,$A$1)*IF($A33="CH4",About!$D$58,IF($A33="N2O",About!$D$59,1))</f>
        <v>0.1400788601562</v>
      </c>
      <c r="V33" s="415">
        <f>SUMIFS('EPA Export Aggregation'!Y:Y,'EPA Export Aggregation'!$A:$A,$B33,'EPA Export Aggregation'!$D:$D,$A$1)*IF($A33="CH4",About!$D$58,IF($A33="N2O",About!$D$59,1))</f>
        <v>0</v>
      </c>
      <c r="W33">
        <f>SUMIFS('EPA Export Aggregation'!Z:Z,'EPA Export Aggregation'!$A:$A,$B33,'EPA Export Aggregation'!$D:$D,$A$1)*IF($A33="CH4",About!$D$58,IF($A33="N2O",About!$D$59,1))</f>
        <v>5.1554294840999999E-2</v>
      </c>
      <c r="X33">
        <f>SUMIFS('EPA Export Aggregation'!AA:AA,'EPA Export Aggregation'!$A:$A,$B33,'EPA Export Aggregation'!$D:$D,$A$1)*IF($A33="CH4",About!$D$58,IF($A33="N2O",About!$D$59,1))</f>
        <v>9.4641655294600002E-2</v>
      </c>
      <c r="Y33" s="415">
        <f>SUMIFS('EPA Export Aggregation'!AB:AB,'EPA Export Aggregation'!$A:$A,$B33,'EPA Export Aggregation'!$D:$D,$A$1)*IF($A33="CH4",About!$D$58,IF($A33="N2O",About!$D$59,1))</f>
        <v>8.3535149527199995E-2</v>
      </c>
      <c r="Z33">
        <f>SUMIFS('EPA Export Aggregation'!AC:AC,'EPA Export Aggregation'!$A:$A,$B33,'EPA Export Aggregation'!$D:$D,$A$1)*IF($A33="CH4",About!$D$58,IF($A33="N2O",About!$D$59,1))</f>
        <v>6.8085936951299997E-2</v>
      </c>
      <c r="AA33" s="415">
        <f>SUMIFS('EPA Export Aggregation'!AD:AD,'EPA Export Aggregation'!$A:$A,$B33,'EPA Export Aggregation'!$D:$D,$A$1)*IF($A33="CH4",About!$D$58,IF($A33="N2O",About!$D$59,1))</f>
        <v>0.12087377384420001</v>
      </c>
      <c r="AB33" s="415">
        <f>SUMIFS('EPA Export Aggregation'!AE:AE,'EPA Export Aggregation'!$A:$A,$B33,'EPA Export Aggregation'!$D:$D,$A$1)*IF($A33="CH4",About!$D$58,IF($A33="N2O",About!$D$59,1))</f>
        <v>0.1057261798033</v>
      </c>
      <c r="AC33" s="415">
        <f>SUMIFS('EPA Export Aggregation'!AF:AF,'EPA Export Aggregation'!$A:$A,$B33,'EPA Export Aggregation'!$D:$D,$A$1)*IF($A33="CH4",About!$D$58,IF($A33="N2O",About!$D$59,1))</f>
        <v>3.7295866243500002E-2</v>
      </c>
      <c r="AD33" s="415">
        <f>SUMIFS('EPA Export Aggregation'!AG:AG,'EPA Export Aggregation'!$A:$A,$B33,'EPA Export Aggregation'!$D:$D,$A$1)*IF($A33="CH4",About!$D$58,IF($A33="N2O",About!$D$59,1))</f>
        <v>5.4063709978499998E-2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2216</v>
      </c>
      <c r="B34" s="414" t="s">
        <v>4251</v>
      </c>
      <c r="C34">
        <f>SUMIFS('EPA Export Aggregation'!F:F,'EPA Export Aggregation'!$A:$A,$B34,'EPA Export Aggregation'!$D:$D,$A$1)*IF($A34="CH4",About!$D$58,IF($A34="N2O",About!$D$59,1))</f>
        <v>0.1118111703408</v>
      </c>
      <c r="D34">
        <f>SUMIFS('EPA Export Aggregation'!G:G,'EPA Export Aggregation'!$A:$A,$B34,'EPA Export Aggregation'!$D:$D,$A$1)*IF($A34="CH4",About!$D$58,IF($A34="N2O",About!$D$59,1))</f>
        <v>9.8759621276700002E-2</v>
      </c>
      <c r="E34">
        <f>SUMIFS('EPA Export Aggregation'!H:H,'EPA Export Aggregation'!$A:$A,$B34,'EPA Export Aggregation'!$D:$D,$A$1)*IF($A34="CH4",About!$D$58,IF($A34="N2O",About!$D$59,1))</f>
        <v>9.8568596691800001E-2</v>
      </c>
      <c r="F34">
        <f>SUMIFS('EPA Export Aggregation'!I:I,'EPA Export Aggregation'!$A:$A,$B34,'EPA Export Aggregation'!$D:$D,$A$1)*IF($A34="CH4",About!$D$58,IF($A34="N2O",About!$D$59,1))</f>
        <v>9.8675167195899999E-2</v>
      </c>
      <c r="G34">
        <f>SUMIFS('EPA Export Aggregation'!J:J,'EPA Export Aggregation'!$A:$A,$B34,'EPA Export Aggregation'!$D:$D,$A$1)*IF($A34="CH4",About!$D$58,IF($A34="N2O",About!$D$59,1))</f>
        <v>0.1031318380356</v>
      </c>
      <c r="H34">
        <f>SUMIFS('EPA Export Aggregation'!K:K,'EPA Export Aggregation'!$A:$A,$B34,'EPA Export Aggregation'!$D:$D,$A$1)*IF($A34="CH4",About!$D$58,IF($A34="N2O",About!$D$59,1))</f>
        <v>9.1716441259200004E-2</v>
      </c>
      <c r="I34">
        <f>SUMIFS('EPA Export Aggregation'!L:L,'EPA Export Aggregation'!$A:$A,$B34,'EPA Export Aggregation'!$D:$D,$A$1)*IF($A34="CH4",About!$D$58,IF($A34="N2O",About!$D$59,1))</f>
        <v>8.8752684871000007E-2</v>
      </c>
      <c r="J34">
        <f>SUMIFS('EPA Export Aggregation'!M:M,'EPA Export Aggregation'!$A:$A,$B34,'EPA Export Aggregation'!$D:$D,$A$1)*IF($A34="CH4",About!$D$58,IF($A34="N2O",About!$D$59,1))</f>
        <v>0.11566642402250001</v>
      </c>
      <c r="K34">
        <f>SUMIFS('EPA Export Aggregation'!N:N,'EPA Export Aggregation'!$A:$A,$B34,'EPA Export Aggregation'!$D:$D,$A$1)*IF($A34="CH4",About!$D$58,IF($A34="N2O",About!$D$59,1))</f>
        <v>0.14305483867070001</v>
      </c>
      <c r="L34">
        <f>SUMIFS('EPA Export Aggregation'!O:O,'EPA Export Aggregation'!$A:$A,$B34,'EPA Export Aggregation'!$D:$D,$A$1)*IF($A34="CH4",About!$D$58,IF($A34="N2O",About!$D$59,1))</f>
        <v>0.13765576364570001</v>
      </c>
      <c r="M34">
        <f>SUMIFS('EPA Export Aggregation'!P:P,'EPA Export Aggregation'!$A:$A,$B34,'EPA Export Aggregation'!$D:$D,$A$1)*IF($A34="CH4",About!$D$58,IF($A34="N2O",About!$D$59,1))</f>
        <v>0.11604750455109999</v>
      </c>
      <c r="N34">
        <f>SUMIFS('EPA Export Aggregation'!Q:Q,'EPA Export Aggregation'!$A:$A,$B34,'EPA Export Aggregation'!$D:$D,$A$1)*IF($A34="CH4",About!$D$58,IF($A34="N2O",About!$D$59,1))</f>
        <v>0.1333176143216</v>
      </c>
      <c r="O34">
        <f>SUMIFS('EPA Export Aggregation'!R:R,'EPA Export Aggregation'!$A:$A,$B34,'EPA Export Aggregation'!$D:$D,$A$1)*IF($A34="CH4",About!$D$58,IF($A34="N2O",About!$D$59,1))</f>
        <v>0.1568584193051</v>
      </c>
      <c r="P34">
        <f>SUMIFS('EPA Export Aggregation'!S:S,'EPA Export Aggregation'!$A:$A,$B34,'EPA Export Aggregation'!$D:$D,$A$1)*IF($A34="CH4",About!$D$58,IF($A34="N2O",About!$D$59,1))</f>
        <v>0.1871313693187</v>
      </c>
      <c r="Q34">
        <f>SUMIFS('EPA Export Aggregation'!T:T,'EPA Export Aggregation'!$A:$A,$B34,'EPA Export Aggregation'!$D:$D,$A$1)*IF($A34="CH4",About!$D$58,IF($A34="N2O",About!$D$59,1))</f>
        <v>0.17066566294720001</v>
      </c>
      <c r="R34">
        <f>SUMIFS('EPA Export Aggregation'!U:U,'EPA Export Aggregation'!$A:$A,$B34,'EPA Export Aggregation'!$D:$D,$A$1)*IF($A34="CH4",About!$D$58,IF($A34="N2O",About!$D$59,1))</f>
        <v>0.1330788069793</v>
      </c>
      <c r="S34">
        <f>SUMIFS('EPA Export Aggregation'!V:V,'EPA Export Aggregation'!$A:$A,$B34,'EPA Export Aggregation'!$D:$D,$A$1)*IF($A34="CH4",About!$D$58,IF($A34="N2O",About!$D$59,1))</f>
        <v>0.12899958426319999</v>
      </c>
      <c r="T34">
        <f>SUMIFS('EPA Export Aggregation'!W:W,'EPA Export Aggregation'!$A:$A,$B34,'EPA Export Aggregation'!$D:$D,$A$1)*IF($A34="CH4",About!$D$58,IF($A34="N2O",About!$D$59,1))</f>
        <v>0.1248493393813</v>
      </c>
      <c r="U34">
        <f>SUMIFS('EPA Export Aggregation'!X:X,'EPA Export Aggregation'!$A:$A,$B34,'EPA Export Aggregation'!$D:$D,$A$1)*IF($A34="CH4",About!$D$58,IF($A34="N2O",About!$D$59,1))</f>
        <v>0.122574917657</v>
      </c>
      <c r="V34">
        <f>SUMIFS('EPA Export Aggregation'!Y:Y,'EPA Export Aggregation'!$A:$A,$B34,'EPA Export Aggregation'!$D:$D,$A$1)*IF($A34="CH4",About!$D$58,IF($A34="N2O",About!$D$59,1))</f>
        <v>0.12812265783660001</v>
      </c>
      <c r="W34">
        <f>SUMIFS('EPA Export Aggregation'!Z:Z,'EPA Export Aggregation'!$A:$A,$B34,'EPA Export Aggregation'!$D:$D,$A$1)*IF($A34="CH4",About!$D$58,IF($A34="N2O",About!$D$59,1))</f>
        <v>0.12791806029819999</v>
      </c>
      <c r="X34">
        <f>SUMIFS('EPA Export Aggregation'!AA:AA,'EPA Export Aggregation'!$A:$A,$B34,'EPA Export Aggregation'!$D:$D,$A$1)*IF($A34="CH4",About!$D$58,IF($A34="N2O",About!$D$59,1))</f>
        <v>0.1233738285403</v>
      </c>
      <c r="Y34">
        <f>SUMIFS('EPA Export Aggregation'!AB:AB,'EPA Export Aggregation'!$A:$A,$B34,'EPA Export Aggregation'!$D:$D,$A$1)*IF($A34="CH4",About!$D$58,IF($A34="N2O",About!$D$59,1))</f>
        <v>0.1141399637122</v>
      </c>
      <c r="Z34">
        <f>SUMIFS('EPA Export Aggregation'!AC:AC,'EPA Export Aggregation'!$A:$A,$B34,'EPA Export Aggregation'!$D:$D,$A$1)*IF($A34="CH4",About!$D$58,IF($A34="N2O",About!$D$59,1))</f>
        <v>0.1278605392361</v>
      </c>
      <c r="AA34">
        <f>SUMIFS('EPA Export Aggregation'!AD:AD,'EPA Export Aggregation'!$A:$A,$B34,'EPA Export Aggregation'!$D:$D,$A$1)*IF($A34="CH4",About!$D$58,IF($A34="N2O",About!$D$59,1))</f>
        <v>0.13559968405459999</v>
      </c>
      <c r="AB34">
        <f>SUMIFS('EPA Export Aggregation'!AE:AE,'EPA Export Aggregation'!$A:$A,$B34,'EPA Export Aggregation'!$D:$D,$A$1)*IF($A34="CH4",About!$D$58,IF($A34="N2O",About!$D$59,1))</f>
        <v>0.1486171883032</v>
      </c>
      <c r="AC34">
        <f>SUMIFS('EPA Export Aggregation'!AF:AF,'EPA Export Aggregation'!$A:$A,$B34,'EPA Export Aggregation'!$D:$D,$A$1)*IF($A34="CH4",About!$D$58,IF($A34="N2O",About!$D$59,1))</f>
        <v>0.15526133067219999</v>
      </c>
      <c r="AD34">
        <f>SUMIFS('EPA Export Aggregation'!AG:AG,'EPA Export Aggregation'!$A:$A,$B34,'EPA Export Aggregation'!$D:$D,$A$1)*IF($A34="CH4",About!$D$58,IF($A34="N2O",About!$D$59,1))</f>
        <v>0.1547881654354</v>
      </c>
      <c r="AE34">
        <f>SUMIFS('EPA Export Aggregation'!AH:AH,'EPA Export Aggregation'!$A:$A,$B34,'EPA Export Aggregation'!$D:$D,$A$1)*IF($A34="CH4",About!$D$58,IF($A34="N2O",About!$D$59,1))</f>
        <v>0.1668611891109</v>
      </c>
      <c r="AF34">
        <f>SUMIFS('EPA Export Aggregation'!AI:AI,'EPA Export Aggregation'!$A:$A,$B34,'EPA Export Aggregation'!$D:$D,$A$1)*IF($A34="CH4",About!$D$58,IF($A34="N2O",About!$D$59,1))</f>
        <v>0.1750535932867</v>
      </c>
      <c r="AG34">
        <f>SUMIFS('EPA Export Aggregation'!AJ:AJ,'EPA Export Aggregation'!$A:$A,$B34,'EPA Export Aggregation'!$D:$D,$A$1)*IF($A34="CH4",About!$D$58,IF($A34="N2O",About!$D$59,1))</f>
        <v>0.1832459974625</v>
      </c>
      <c r="AH34">
        <f>SUMIFS('EPA Export Aggregation'!AK:AK,'EPA Export Aggregation'!$A:$A,$B34,'EPA Export Aggregation'!$D:$D,$A$1)*IF($A34="CH4",About!$D$58,IF($A34="N2O",About!$D$59,1))</f>
        <v>0.1914384016383</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3.1406998104E-3</v>
      </c>
      <c r="D74">
        <f>SUMIFS('EPA Export Aggregation'!G:G,'EPA Export Aggregation'!$A:$A,$B74,'EPA Export Aggregation'!$D:$D,$A$1)*IF($A74="CH4",About!$D$58,IF($A74="N2O",About!$D$59,1))</f>
        <v>6.5766368537999997E-3</v>
      </c>
      <c r="E74">
        <f>SUMIFS('EPA Export Aggregation'!H:H,'EPA Export Aggregation'!$A:$A,$B74,'EPA Export Aggregation'!$D:$D,$A$1)*IF($A74="CH4",About!$D$58,IF($A74="N2O",About!$D$59,1))</f>
        <v>2.4902606255400001E-2</v>
      </c>
      <c r="F74">
        <f>SUMIFS('EPA Export Aggregation'!I:I,'EPA Export Aggregation'!$A:$A,$B74,'EPA Export Aggregation'!$D:$D,$A$1)*IF($A74="CH4",About!$D$58,IF($A74="N2O",About!$D$59,1))</f>
        <v>8.8392789070199998E-2</v>
      </c>
      <c r="G74">
        <f>SUMIFS('EPA Export Aggregation'!J:J,'EPA Export Aggregation'!$A:$A,$B74,'EPA Export Aggregation'!$D:$D,$A$1)*IF($A74="CH4",About!$D$58,IF($A74="N2O",About!$D$59,1))</f>
        <v>0.21729163166579998</v>
      </c>
      <c r="H74">
        <f>SUMIFS('EPA Export Aggregation'!K:K,'EPA Export Aggregation'!$A:$A,$B74,'EPA Export Aggregation'!$D:$D,$A$1)*IF($A74="CH4",About!$D$58,IF($A74="N2O",About!$D$59,1))</f>
        <v>0.47038915838880002</v>
      </c>
      <c r="I74">
        <f>SUMIFS('EPA Export Aggregation'!L:L,'EPA Export Aggregation'!$A:$A,$B74,'EPA Export Aggregation'!$D:$D,$A$1)*IF($A74="CH4",About!$D$58,IF($A74="N2O",About!$D$59,1))</f>
        <v>0.65008466891060002</v>
      </c>
      <c r="J74">
        <f>SUMIFS('EPA Export Aggregation'!M:M,'EPA Export Aggregation'!$A:$A,$B74,'EPA Export Aggregation'!$D:$D,$A$1)*IF($A74="CH4",About!$D$58,IF($A74="N2O",About!$D$59,1))</f>
        <v>0.81986642211780014</v>
      </c>
      <c r="K74">
        <f>SUMIFS('EPA Export Aggregation'!N:N,'EPA Export Aggregation'!$A:$A,$B74,'EPA Export Aggregation'!$D:$D,$A$1)*IF($A74="CH4",About!$D$58,IF($A74="N2O",About!$D$59,1))</f>
        <v>0.93676283853950004</v>
      </c>
      <c r="L74">
        <f>SUMIFS('EPA Export Aggregation'!O:O,'EPA Export Aggregation'!$A:$A,$B74,'EPA Export Aggregation'!$D:$D,$A$1)*IF($A74="CH4",About!$D$58,IF($A74="N2O",About!$D$59,1))</f>
        <v>1.0591834192384999</v>
      </c>
      <c r="M74">
        <f>SUMIFS('EPA Export Aggregation'!P:P,'EPA Export Aggregation'!$A:$A,$B74,'EPA Export Aggregation'!$D:$D,$A$1)*IF($A74="CH4",About!$D$58,IF($A74="N2O",About!$D$59,1))</f>
        <v>1.1592746650327999</v>
      </c>
      <c r="N74">
        <f>SUMIFS('EPA Export Aggregation'!Q:Q,'EPA Export Aggregation'!$A:$A,$B74,'EPA Export Aggregation'!$D:$D,$A$1)*IF($A74="CH4",About!$D$58,IF($A74="N2O",About!$D$59,1))</f>
        <v>1.2525481348460001</v>
      </c>
      <c r="O74">
        <f>SUMIFS('EPA Export Aggregation'!R:R,'EPA Export Aggregation'!$A:$A,$B74,'EPA Export Aggregation'!$D:$D,$A$1)*IF($A74="CH4",About!$D$58,IF($A74="N2O",About!$D$59,1))</f>
        <v>1.3161807150802001</v>
      </c>
      <c r="P74">
        <f>SUMIFS('EPA Export Aggregation'!S:S,'EPA Export Aggregation'!$A:$A,$B74,'EPA Export Aggregation'!$D:$D,$A$1)*IF($A74="CH4",About!$D$58,IF($A74="N2O",About!$D$59,1))</f>
        <v>1.3703737401545995</v>
      </c>
      <c r="Q74">
        <f>SUMIFS('EPA Export Aggregation'!T:T,'EPA Export Aggregation'!$A:$A,$B74,'EPA Export Aggregation'!$D:$D,$A$1)*IF($A74="CH4",About!$D$58,IF($A74="N2O",About!$D$59,1))</f>
        <v>1.4158264553349</v>
      </c>
      <c r="R74">
        <f>SUMIFS('EPA Export Aggregation'!U:U,'EPA Export Aggregation'!$A:$A,$B74,'EPA Export Aggregation'!$D:$D,$A$1)*IF($A74="CH4",About!$D$58,IF($A74="N2O",About!$D$59,1))</f>
        <v>1.4676598351008003</v>
      </c>
      <c r="S74">
        <f>SUMIFS('EPA Export Aggregation'!V:V,'EPA Export Aggregation'!$A:$A,$B74,'EPA Export Aggregation'!$D:$D,$A$1)*IF($A74="CH4",About!$D$58,IF($A74="N2O",About!$D$59,1))</f>
        <v>1.5587980679844</v>
      </c>
      <c r="T74">
        <f>SUMIFS('EPA Export Aggregation'!W:W,'EPA Export Aggregation'!$A:$A,$B74,'EPA Export Aggregation'!$D:$D,$A$1)*IF($A74="CH4",About!$D$58,IF($A74="N2O",About!$D$59,1))</f>
        <v>1.6529660438799001</v>
      </c>
      <c r="U74">
        <f>SUMIFS('EPA Export Aggregation'!X:X,'EPA Export Aggregation'!$A:$A,$B74,'EPA Export Aggregation'!$D:$D,$A$1)*IF($A74="CH4",About!$D$58,IF($A74="N2O",About!$D$59,1))</f>
        <v>1.7556801464496001</v>
      </c>
      <c r="V74">
        <f>SUMIFS('EPA Export Aggregation'!Y:Y,'EPA Export Aggregation'!$A:$A,$B74,'EPA Export Aggregation'!$D:$D,$A$1)*IF($A74="CH4",About!$D$58,IF($A74="N2O",About!$D$59,1))</f>
        <v>2.1512538808938997</v>
      </c>
      <c r="W74">
        <f>SUMIFS('EPA Export Aggregation'!Z:Z,'EPA Export Aggregation'!$A:$A,$B74,'EPA Export Aggregation'!$D:$D,$A$1)*IF($A74="CH4",About!$D$58,IF($A74="N2O",About!$D$59,1))</f>
        <v>2.2532236760458004</v>
      </c>
      <c r="X74">
        <f>SUMIFS('EPA Export Aggregation'!AA:AA,'EPA Export Aggregation'!$A:$A,$B74,'EPA Export Aggregation'!$D:$D,$A$1)*IF($A74="CH4",About!$D$58,IF($A74="N2O",About!$D$59,1))</f>
        <v>2.4855247036600998</v>
      </c>
      <c r="Y74">
        <f>SUMIFS('EPA Export Aggregation'!AB:AB,'EPA Export Aggregation'!$A:$A,$B74,'EPA Export Aggregation'!$D:$D,$A$1)*IF($A74="CH4",About!$D$58,IF($A74="N2O",About!$D$59,1))</f>
        <v>2.0861930368923995</v>
      </c>
      <c r="Z74">
        <f>SUMIFS('EPA Export Aggregation'!AC:AC,'EPA Export Aggregation'!$A:$A,$B74,'EPA Export Aggregation'!$D:$D,$A$1)*IF($A74="CH4",About!$D$58,IF($A74="N2O",About!$D$59,1))</f>
        <v>2.0938319553313991</v>
      </c>
      <c r="AA74">
        <f>SUMIFS('EPA Export Aggregation'!AD:AD,'EPA Export Aggregation'!$A:$A,$B74,'EPA Export Aggregation'!$D:$D,$A$1)*IF($A74="CH4",About!$D$58,IF($A74="N2O",About!$D$59,1))</f>
        <v>2.1471993612889997</v>
      </c>
      <c r="AB74">
        <f>SUMIFS('EPA Export Aggregation'!AE:AE,'EPA Export Aggregation'!$A:$A,$B74,'EPA Export Aggregation'!$D:$D,$A$1)*IF($A74="CH4",About!$D$58,IF($A74="N2O",About!$D$59,1))</f>
        <v>2.2501450854213996</v>
      </c>
      <c r="AC74">
        <f>SUMIFS('EPA Export Aggregation'!AF:AF,'EPA Export Aggregation'!$A:$A,$B74,'EPA Export Aggregation'!$D:$D,$A$1)*IF($A74="CH4",About!$D$58,IF($A74="N2O",About!$D$59,1))</f>
        <v>2.2835579199683997</v>
      </c>
      <c r="AD74">
        <f>SUMIFS('EPA Export Aggregation'!AG:AG,'EPA Export Aggregation'!$A:$A,$B74,'EPA Export Aggregation'!$D:$D,$A$1)*IF($A74="CH4",About!$D$58,IF($A74="N2O",About!$D$59,1))</f>
        <v>2.3633951049075002</v>
      </c>
      <c r="AE74">
        <f>SUMIFS('EPA Export Aggregation'!AH:AH,'EPA Export Aggregation'!$A:$A,$B74,'EPA Export Aggregation'!$D:$D,$A$1)*IF($A74="CH4",About!$D$58,IF($A74="N2O",About!$D$59,1))</f>
        <v>2.3890016839532002</v>
      </c>
      <c r="AF74">
        <f>SUMIFS('EPA Export Aggregation'!AI:AI,'EPA Export Aggregation'!$A:$A,$B74,'EPA Export Aggregation'!$D:$D,$A$1)*IF($A74="CH4",About!$D$58,IF($A74="N2O",About!$D$59,1))</f>
        <v>2.3099231802040996</v>
      </c>
      <c r="AG74">
        <f>SUMIFS('EPA Export Aggregation'!AJ:AJ,'EPA Export Aggregation'!$A:$A,$B74,'EPA Export Aggregation'!$D:$D,$A$1)*IF($A74="CH4",About!$D$58,IF($A74="N2O",About!$D$59,1))</f>
        <v>2.6804033430918999</v>
      </c>
      <c r="AH74">
        <f>SUMIFS('EPA Export Aggregation'!AK:AK,'EPA Export Aggregation'!$A:$A,$B74,'EPA Export Aggregation'!$D:$D,$A$1)*IF($A74="CH4",About!$D$58,IF($A74="N2O",About!$D$59,1))</f>
        <v>2.7999578664886995</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4423</v>
      </c>
      <c r="B80" s="414" t="s">
        <v>4392</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2026-09-18T22:19:47Z</dcterms:modified>
</cp:coreProperties>
</file>