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PA\land\BLAPE\"/>
    </mc:Choice>
  </mc:AlternateContent>
  <xr:revisionPtr revIDLastSave="0" documentId="8_{66551CA9-7834-410B-865A-AB9E533CD0F7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S23" i="4" l="1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<sst xmlns="http://schemas.openxmlformats.org/spreadsheetml/2006/main" count="15367" uniqueCount="462">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</sst>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99</v>
      </c>
      <c r="C1" s="57">
        <v>44412</v>
      </c>
      <c r="H1" s="53" t="s">
        <v>2</v>
      </c>
    </row>
    <row r="2" spans="1:8" x14ac:dyDescent="0.25">
      <c r="B2" s="2" t="str">
        <f>LOOKUP(B1,F2:G51,G2:G51)</f>
        <v>PA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Pennsylvania</v>
      </c>
      <c r="B18" s="2">
        <f>SUMIFS('LULUCF Dataframe EPA'!AD2:AD766,'LULUCF Dataframe EPA'!A2:A766,Data!A18)</f>
        <v>-30.783243679708207</v>
      </c>
      <c r="C18" s="2">
        <f>B18/D11</f>
        <v>-32.576495664439975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-32576495664439.742</v>
      </c>
      <c r="C23" s="56">
        <f>$B$23*C11</f>
        <v>-31679869672073.867</v>
      </c>
      <c r="D23" s="56">
        <f t="shared" ref="D23:AK23" si="0">$B$23*D11</f>
        <v>-30783243679707.988</v>
      </c>
      <c r="E23" s="56">
        <f t="shared" si="0"/>
        <v>-29886617687342.113</v>
      </c>
      <c r="F23" s="56">
        <f t="shared" si="0"/>
        <v>-28989991694976.234</v>
      </c>
      <c r="G23" s="56">
        <f t="shared" si="0"/>
        <v>-28093365702610.59</v>
      </c>
      <c r="H23" s="56">
        <f t="shared" si="0"/>
        <v>-28129752515470.797</v>
      </c>
      <c r="I23" s="56">
        <f t="shared" si="0"/>
        <v>-28166139328330.977</v>
      </c>
      <c r="J23" s="56">
        <f t="shared" si="0"/>
        <v>-28202526141191.152</v>
      </c>
      <c r="K23" s="56">
        <f t="shared" si="0"/>
        <v>-28238912954051.316</v>
      </c>
      <c r="L23" s="56">
        <f t="shared" si="0"/>
        <v>-28275299766911.496</v>
      </c>
      <c r="M23" s="56">
        <f t="shared" si="0"/>
        <v>-28311686579771.68</v>
      </c>
      <c r="N23" s="56">
        <f t="shared" si="0"/>
        <v>-28348073392631.859</v>
      </c>
      <c r="O23" s="56">
        <f t="shared" si="0"/>
        <v>-28384460205492.035</v>
      </c>
      <c r="P23" s="56">
        <f t="shared" si="0"/>
        <v>-28420847018352.215</v>
      </c>
      <c r="Q23" s="56">
        <f t="shared" si="0"/>
        <v>-28457233831212.391</v>
      </c>
      <c r="R23" s="56">
        <f t="shared" si="0"/>
        <v>-28493620644072.563</v>
      </c>
      <c r="S23" s="56">
        <f t="shared" si="0"/>
        <v>-28530007456932.727</v>
      </c>
      <c r="T23" s="56">
        <f t="shared" si="0"/>
        <v>-28566394269792.902</v>
      </c>
      <c r="U23" s="56">
        <f t="shared" si="0"/>
        <v>-28602781082653.082</v>
      </c>
      <c r="V23" s="56">
        <f t="shared" si="0"/>
        <v>-28639167895513.258</v>
      </c>
      <c r="W23" s="56">
        <f t="shared" si="0"/>
        <v>-28675554708373.438</v>
      </c>
      <c r="X23" s="56">
        <f t="shared" si="0"/>
        <v>-28711941521233.602</v>
      </c>
      <c r="Y23" s="56">
        <f t="shared" si="0"/>
        <v>-28748328334093.777</v>
      </c>
      <c r="Z23" s="56">
        <f t="shared" si="0"/>
        <v>-28784715146953.957</v>
      </c>
      <c r="AA23" s="56">
        <f t="shared" si="0"/>
        <v>-28821101959814.137</v>
      </c>
      <c r="AB23" s="56">
        <f t="shared" si="0"/>
        <v>-28857488772674.297</v>
      </c>
      <c r="AC23" s="56">
        <f t="shared" si="0"/>
        <v>-28893875585534.477</v>
      </c>
      <c r="AD23" s="56">
        <f t="shared" si="0"/>
        <v>-28930262398394.652</v>
      </c>
      <c r="AE23" s="56">
        <f t="shared" si="0"/>
        <v>-28966649211254.832</v>
      </c>
      <c r="AF23" s="56">
        <f t="shared" si="0"/>
        <v>-29003036024115.012</v>
      </c>
      <c r="AG23" s="56">
        <f t="shared" si="0"/>
        <v>-29039422836975.172</v>
      </c>
      <c r="AH23" s="56">
        <f t="shared" si="0"/>
        <v>-29075809649835.352</v>
      </c>
      <c r="AI23" s="56">
        <f t="shared" si="0"/>
        <v>-29112196462695.531</v>
      </c>
      <c r="AJ23" s="56">
        <f t="shared" si="0"/>
        <v>-29148583275555.707</v>
      </c>
      <c r="AK23" s="56">
        <f t="shared" si="0"/>
        <v>-29184970088415.887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-0.10410958904109564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-32576495664439.742</v>
      </c>
      <c r="C2" s="25">
        <f>$B$2*Data!C$11</f>
        <v>-31679869672073.867</v>
      </c>
      <c r="D2" s="25">
        <f>$B$2*Data!D$11</f>
        <v>-30783243679707.988</v>
      </c>
      <c r="E2" s="25">
        <f>$B$2*Data!E$11</f>
        <v>-29886617687342.113</v>
      </c>
      <c r="F2" s="25">
        <f>$B$2*Data!F$11</f>
        <v>-28989991694976.234</v>
      </c>
      <c r="G2" s="25">
        <f>$B$2*Data!G$11</f>
        <v>-28093365702610.59</v>
      </c>
      <c r="H2" s="25">
        <f>$B$2*Data!H$11</f>
        <v>-28129752515470.797</v>
      </c>
      <c r="I2" s="25">
        <f>$B$2*Data!I$11</f>
        <v>-28166139328330.977</v>
      </c>
      <c r="J2" s="25">
        <f>$B$2*Data!J$11</f>
        <v>-28202526141191.152</v>
      </c>
      <c r="K2" s="25">
        <f>$B$2*Data!K$11</f>
        <v>-28238912954051.316</v>
      </c>
      <c r="L2" s="25">
        <f>$B$2*Data!L$11</f>
        <v>-28275299766911.496</v>
      </c>
      <c r="M2" s="25">
        <f>$B$2*Data!M$11</f>
        <v>-28311686579771.68</v>
      </c>
      <c r="N2" s="25">
        <f>$B$2*Data!N$11</f>
        <v>-28348073392631.859</v>
      </c>
      <c r="O2" s="25">
        <f>$B$2*Data!O$11</f>
        <v>-28384460205492.035</v>
      </c>
      <c r="P2" s="25">
        <f>$B$2*Data!P$11</f>
        <v>-28420847018352.215</v>
      </c>
      <c r="Q2" s="25">
        <f>$B$2*Data!Q$11</f>
        <v>-28457233831212.391</v>
      </c>
      <c r="R2" s="25">
        <f>$B$2*Data!R$11</f>
        <v>-28493620644072.563</v>
      </c>
      <c r="S2" s="25">
        <f>$B$2*Data!S$11</f>
        <v>-28530007456932.727</v>
      </c>
      <c r="T2" s="25">
        <f>$B$2*Data!T$11</f>
        <v>-28566394269792.902</v>
      </c>
      <c r="U2" s="25">
        <f>$B$2*Data!U$11</f>
        <v>-28602781082653.082</v>
      </c>
      <c r="V2" s="25">
        <f>$B$2*Data!V$11</f>
        <v>-28639167895513.258</v>
      </c>
      <c r="W2" s="25">
        <f>$B$2*Data!W$11</f>
        <v>-28675554708373.438</v>
      </c>
      <c r="X2" s="25">
        <f>$B$2*Data!X$11</f>
        <v>-28711941521233.602</v>
      </c>
      <c r="Y2" s="25">
        <f>$B$2*Data!Y$11</f>
        <v>-28748328334093.777</v>
      </c>
      <c r="Z2" s="25">
        <f>$B$2*Data!Z$11</f>
        <v>-28784715146953.957</v>
      </c>
      <c r="AA2" s="25">
        <f>$B$2*Data!AA$11</f>
        <v>-28821101959814.137</v>
      </c>
      <c r="AB2" s="25">
        <f>$B$2*Data!AB$11</f>
        <v>-28857488772674.297</v>
      </c>
      <c r="AC2" s="25">
        <f>$B$2*Data!AC$11</f>
        <v>-28893875585534.477</v>
      </c>
      <c r="AD2" s="25">
        <f>$B$2*Data!AD$11</f>
        <v>-28930262398394.652</v>
      </c>
      <c r="AE2" s="25">
        <f>$B$2*Data!AE$11</f>
        <v>-28966649211254.832</v>
      </c>
      <c r="AF2" s="25">
        <f>$B$2*Data!AF$11</f>
        <v>-29003036024115.012</v>
      </c>
      <c r="AG2" s="25">
        <f>$B$2*Data!AG$11</f>
        <v>-29039422836975.172</v>
      </c>
      <c r="AH2" s="25">
        <f>$B$2*Data!AH$11</f>
        <v>-29075809649835.352</v>
      </c>
      <c r="AI2" s="25">
        <f>$B$2*Data!AI$11</f>
        <v>-29112196462695.531</v>
      </c>
      <c r="AJ2" s="25">
        <f>$B$2*Data!AJ$11</f>
        <v>-29148583275555.707</v>
      </c>
      <c r="AK2" s="25">
        <f>$B$2*Data!AK$11</f>
        <v>-29184970088415.887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14006970757.617285</v>
      </c>
      <c r="C11" s="25">
        <f>(ABS(C$2)*'data from RPEpUACE'!$B11)+SUMIFS('Override Calcs'!$E$4:$E$6,'Override Calcs'!$A$4:$A$6,About!$B$2,'Override Calcs'!$B$4:$B$6,"CH4")</f>
        <v>13621446968.1663</v>
      </c>
      <c r="D11" s="25">
        <f>(ABS(D$2)*'data from RPEpUACE'!$B11)+SUMIFS('Override Calcs'!$E$4:$E$6,'Override Calcs'!$A$4:$A$6,About!$B$2,'Override Calcs'!$B$4:$B$6,"CH4")</f>
        <v>13235923178.715313</v>
      </c>
      <c r="E11" s="25">
        <f>(ABS(E$2)*'data from RPEpUACE'!$B11)+SUMIFS('Override Calcs'!$E$4:$E$6,'Override Calcs'!$A$4:$A$6,About!$B$2,'Override Calcs'!$B$4:$B$6,"CH4")</f>
        <v>12850399389.264328</v>
      </c>
      <c r="F11" s="25">
        <f>(ABS(F$2)*'data from RPEpUACE'!$B11)+SUMIFS('Override Calcs'!$E$4:$E$6,'Override Calcs'!$A$4:$A$6,About!$B$2,'Override Calcs'!$B$4:$B$6,"CH4")</f>
        <v>12464875599.813341</v>
      </c>
      <c r="G11" s="25">
        <f>(ABS(G$2)*'data from RPEpUACE'!$B11)+SUMIFS('Override Calcs'!$E$4:$E$6,'Override Calcs'!$A$4:$A$6,About!$B$2,'Override Calcs'!$B$4:$B$6,"CH4")</f>
        <v>12079351810.362455</v>
      </c>
      <c r="H11" s="25">
        <f>(ABS(H$2)*'data from RPEpUACE'!$B11)+SUMIFS('Override Calcs'!$E$4:$E$6,'Override Calcs'!$A$4:$A$6,About!$B$2,'Override Calcs'!$B$4:$B$6,"CH4")</f>
        <v>12094997109.62809</v>
      </c>
      <c r="I11" s="25">
        <f>(ABS(I$2)*'data from RPEpUACE'!$B11)+SUMIFS('Override Calcs'!$E$4:$E$6,'Override Calcs'!$A$4:$A$6,About!$B$2,'Override Calcs'!$B$4:$B$6,"CH4")</f>
        <v>12110642408.893713</v>
      </c>
      <c r="J11" s="25">
        <f>(ABS(J$2)*'data from RPEpUACE'!$B11)+SUMIFS('Override Calcs'!$E$4:$E$6,'Override Calcs'!$A$4:$A$6,About!$B$2,'Override Calcs'!$B$4:$B$6,"CH4")</f>
        <v>12126287708.159334</v>
      </c>
      <c r="K11" s="25">
        <f>(ABS(K$2)*'data from RPEpUACE'!$B11)+SUMIFS('Override Calcs'!$E$4:$E$6,'Override Calcs'!$A$4:$A$6,About!$B$2,'Override Calcs'!$B$4:$B$6,"CH4")</f>
        <v>12141933007.424952</v>
      </c>
      <c r="L11" s="25">
        <f>(ABS(L$2)*'data from RPEpUACE'!$B11)+SUMIFS('Override Calcs'!$E$4:$E$6,'Override Calcs'!$A$4:$A$6,About!$B$2,'Override Calcs'!$B$4:$B$6,"CH4")</f>
        <v>12157578306.690575</v>
      </c>
      <c r="M11" s="25">
        <f>(ABS(M$2)*'data from RPEpUACE'!$B11)+SUMIFS('Override Calcs'!$E$4:$E$6,'Override Calcs'!$A$4:$A$6,About!$B$2,'Override Calcs'!$B$4:$B$6,"CH4")</f>
        <v>12173223605.9562</v>
      </c>
      <c r="N11" s="25">
        <f>(ABS(N$2)*'data from RPEpUACE'!$B11)+SUMIFS('Override Calcs'!$E$4:$E$6,'Override Calcs'!$A$4:$A$6,About!$B$2,'Override Calcs'!$B$4:$B$6,"CH4")</f>
        <v>12188868905.221823</v>
      </c>
      <c r="O11" s="25">
        <f>(ABS(O$2)*'data from RPEpUACE'!$B11)+SUMIFS('Override Calcs'!$E$4:$E$6,'Override Calcs'!$A$4:$A$6,About!$B$2,'Override Calcs'!$B$4:$B$6,"CH4")</f>
        <v>12204514204.487444</v>
      </c>
      <c r="P11" s="25">
        <f>(ABS(P$2)*'data from RPEpUACE'!$B11)+SUMIFS('Override Calcs'!$E$4:$E$6,'Override Calcs'!$A$4:$A$6,About!$B$2,'Override Calcs'!$B$4:$B$6,"CH4")</f>
        <v>12220159503.753067</v>
      </c>
      <c r="Q11" s="25">
        <f>(ABS(Q$2)*'data from RPEpUACE'!$B11)+SUMIFS('Override Calcs'!$E$4:$E$6,'Override Calcs'!$A$4:$A$6,About!$B$2,'Override Calcs'!$B$4:$B$6,"CH4")</f>
        <v>12235804803.018688</v>
      </c>
      <c r="R11" s="25">
        <f>(ABS(R$2)*'data from RPEpUACE'!$B11)+SUMIFS('Override Calcs'!$E$4:$E$6,'Override Calcs'!$A$4:$A$6,About!$B$2,'Override Calcs'!$B$4:$B$6,"CH4")</f>
        <v>12251450102.284307</v>
      </c>
      <c r="S11" s="25">
        <f>(ABS(S$2)*'data from RPEpUACE'!$B11)+SUMIFS('Override Calcs'!$E$4:$E$6,'Override Calcs'!$A$4:$A$6,About!$B$2,'Override Calcs'!$B$4:$B$6,"CH4")</f>
        <v>12267095401.549923</v>
      </c>
      <c r="T11" s="25">
        <f>(ABS(T$2)*'data from RPEpUACE'!$B11)+SUMIFS('Override Calcs'!$E$4:$E$6,'Override Calcs'!$A$4:$A$6,About!$B$2,'Override Calcs'!$B$4:$B$6,"CH4")</f>
        <v>12282740700.815544</v>
      </c>
      <c r="U11" s="25">
        <f>(ABS(U$2)*'data from RPEpUACE'!$B11)+SUMIFS('Override Calcs'!$E$4:$E$6,'Override Calcs'!$A$4:$A$6,About!$B$2,'Override Calcs'!$B$4:$B$6,"CH4")</f>
        <v>12298386000.081167</v>
      </c>
      <c r="V11" s="25">
        <f>(ABS(V$2)*'data from RPEpUACE'!$B11)+SUMIFS('Override Calcs'!$E$4:$E$6,'Override Calcs'!$A$4:$A$6,About!$B$2,'Override Calcs'!$B$4:$B$6,"CH4")</f>
        <v>12314031299.346788</v>
      </c>
      <c r="W11" s="25">
        <f>(ABS(W$2)*'data from RPEpUACE'!$B11)+SUMIFS('Override Calcs'!$E$4:$E$6,'Override Calcs'!$A$4:$A$6,About!$B$2,'Override Calcs'!$B$4:$B$6,"CH4")</f>
        <v>12329676598.612411</v>
      </c>
      <c r="X11" s="25">
        <f>(ABS(X$2)*'data from RPEpUACE'!$B11)+SUMIFS('Override Calcs'!$E$4:$E$6,'Override Calcs'!$A$4:$A$6,About!$B$2,'Override Calcs'!$B$4:$B$6,"CH4")</f>
        <v>12345321897.878029</v>
      </c>
      <c r="Y11" s="25">
        <f>(ABS(Y$2)*'data from RPEpUACE'!$B11)+SUMIFS('Override Calcs'!$E$4:$E$6,'Override Calcs'!$A$4:$A$6,About!$B$2,'Override Calcs'!$B$4:$B$6,"CH4")</f>
        <v>12360967197.14365</v>
      </c>
      <c r="Z11" s="25">
        <f>(ABS(Z$2)*'data from RPEpUACE'!$B11)+SUMIFS('Override Calcs'!$E$4:$E$6,'Override Calcs'!$A$4:$A$6,About!$B$2,'Override Calcs'!$B$4:$B$6,"CH4")</f>
        <v>12376612496.409273</v>
      </c>
      <c r="AA11" s="25">
        <f>(ABS(AA$2)*'data from RPEpUACE'!$B11)+SUMIFS('Override Calcs'!$E$4:$E$6,'Override Calcs'!$A$4:$A$6,About!$B$2,'Override Calcs'!$B$4:$B$6,"CH4")</f>
        <v>12392257795.674896</v>
      </c>
      <c r="AB11" s="25">
        <f>(ABS(AB$2)*'data from RPEpUACE'!$B11)+SUMIFS('Override Calcs'!$E$4:$E$6,'Override Calcs'!$A$4:$A$6,About!$B$2,'Override Calcs'!$B$4:$B$6,"CH4")</f>
        <v>12407903094.94051</v>
      </c>
      <c r="AC11" s="25">
        <f>(ABS(AC$2)*'data from RPEpUACE'!$B11)+SUMIFS('Override Calcs'!$E$4:$E$6,'Override Calcs'!$A$4:$A$6,About!$B$2,'Override Calcs'!$B$4:$B$6,"CH4")</f>
        <v>12423548394.206133</v>
      </c>
      <c r="AD11" s="25">
        <f>(ABS(AD$2)*'data from RPEpUACE'!$B11)+SUMIFS('Override Calcs'!$E$4:$E$6,'Override Calcs'!$A$4:$A$6,About!$B$2,'Override Calcs'!$B$4:$B$6,"CH4")</f>
        <v>12439193693.471754</v>
      </c>
      <c r="AE11" s="25">
        <f>(ABS(AE$2)*'data from RPEpUACE'!$B11)+SUMIFS('Override Calcs'!$E$4:$E$6,'Override Calcs'!$A$4:$A$6,About!$B$2,'Override Calcs'!$B$4:$B$6,"CH4")</f>
        <v>12454838992.737377</v>
      </c>
      <c r="AF11" s="25">
        <f>(ABS(AF$2)*'data from RPEpUACE'!$B11)+SUMIFS('Override Calcs'!$E$4:$E$6,'Override Calcs'!$A$4:$A$6,About!$B$2,'Override Calcs'!$B$4:$B$6,"CH4")</f>
        <v>12470484292.003</v>
      </c>
      <c r="AG11" s="25">
        <f>(ABS(AG$2)*'data from RPEpUACE'!$B11)+SUMIFS('Override Calcs'!$E$4:$E$6,'Override Calcs'!$A$4:$A$6,About!$B$2,'Override Calcs'!$B$4:$B$6,"CH4")</f>
        <v>12486129591.268616</v>
      </c>
      <c r="AH11" s="25">
        <f>(ABS(AH$2)*'data from RPEpUACE'!$B11)+SUMIFS('Override Calcs'!$E$4:$E$6,'Override Calcs'!$A$4:$A$6,About!$B$2,'Override Calcs'!$B$4:$B$6,"CH4")</f>
        <v>12501774890.534239</v>
      </c>
      <c r="AI11" s="25">
        <f>(ABS(AI$2)*'data from RPEpUACE'!$B11)+SUMIFS('Override Calcs'!$E$4:$E$6,'Override Calcs'!$A$4:$A$6,About!$B$2,'Override Calcs'!$B$4:$B$6,"CH4")</f>
        <v>12517420189.79986</v>
      </c>
      <c r="AJ11" s="25">
        <f>(ABS(AJ$2)*'data from RPEpUACE'!$B11)+SUMIFS('Override Calcs'!$E$4:$E$6,'Override Calcs'!$A$4:$A$6,About!$B$2,'Override Calcs'!$B$4:$B$6,"CH4")</f>
        <v>12533065489.065483</v>
      </c>
      <c r="AK11" s="25">
        <f>(ABS(AK$2)*'data from RPEpUACE'!$B11)+SUMIFS('Override Calcs'!$E$4:$E$6,'Override Calcs'!$A$4:$A$6,About!$B$2,'Override Calcs'!$B$4:$B$6,"CH4")</f>
        <v>12548710788.331104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1140299618.0444264</v>
      </c>
      <c r="C12" s="25">
        <f>(ABS(C$2)*'data from RPEpUACE'!$B12)+SUMIFS('Override Calcs'!$E$4:$E$6,'Override Calcs'!$A$4:$A$6,About!$B$2,'Override Calcs'!$B$4:$B$6,"N2O")</f>
        <v>1108914342.9935074</v>
      </c>
      <c r="D12" s="25">
        <f>(ABS(D$2)*'data from RPEpUACE'!$B12)+SUMIFS('Override Calcs'!$E$4:$E$6,'Override Calcs'!$A$4:$A$6,About!$B$2,'Override Calcs'!$B$4:$B$6,"N2O")</f>
        <v>1077529067.9425881</v>
      </c>
      <c r="E12" s="25">
        <f>(ABS(E$2)*'data from RPEpUACE'!$B12)+SUMIFS('Override Calcs'!$E$4:$E$6,'Override Calcs'!$A$4:$A$6,About!$B$2,'Override Calcs'!$B$4:$B$6,"N2O")</f>
        <v>1046143792.8916692</v>
      </c>
      <c r="F12" s="25">
        <f>(ABS(F$2)*'data from RPEpUACE'!$B12)+SUMIFS('Override Calcs'!$E$4:$E$6,'Override Calcs'!$A$4:$A$6,About!$B$2,'Override Calcs'!$B$4:$B$6,"N2O")</f>
        <v>1014758517.84075</v>
      </c>
      <c r="G12" s="25">
        <f>(ABS(G$2)*'data from RPEpUACE'!$B12)+SUMIFS('Override Calcs'!$E$4:$E$6,'Override Calcs'!$A$4:$A$6,About!$B$2,'Override Calcs'!$B$4:$B$6,"N2O")</f>
        <v>983373242.78983903</v>
      </c>
      <c r="H12" s="25">
        <f>(ABS(H$2)*'data from RPEpUACE'!$B12)+SUMIFS('Override Calcs'!$E$4:$E$6,'Override Calcs'!$A$4:$A$6,About!$B$2,'Override Calcs'!$B$4:$B$6,"N2O")</f>
        <v>984646917.81104898</v>
      </c>
      <c r="I12" s="25">
        <f>(ABS(I$2)*'data from RPEpUACE'!$B12)+SUMIFS('Override Calcs'!$E$4:$E$6,'Override Calcs'!$A$4:$A$6,About!$B$2,'Override Calcs'!$B$4:$B$6,"N2O")</f>
        <v>985920592.83225787</v>
      </c>
      <c r="J12" s="25">
        <f>(ABS(J$2)*'data from RPEpUACE'!$B12)+SUMIFS('Override Calcs'!$E$4:$E$6,'Override Calcs'!$A$4:$A$6,About!$B$2,'Override Calcs'!$B$4:$B$6,"N2O")</f>
        <v>987194267.85346663</v>
      </c>
      <c r="K12" s="25">
        <f>(ABS(K$2)*'data from RPEpUACE'!$B12)+SUMIFS('Override Calcs'!$E$4:$E$6,'Override Calcs'!$A$4:$A$6,About!$B$2,'Override Calcs'!$B$4:$B$6,"N2O")</f>
        <v>988467942.87467492</v>
      </c>
      <c r="L12" s="25">
        <f>(ABS(L$2)*'data from RPEpUACE'!$B12)+SUMIFS('Override Calcs'!$E$4:$E$6,'Override Calcs'!$A$4:$A$6,About!$B$2,'Override Calcs'!$B$4:$B$6,"N2O")</f>
        <v>989741617.8958838</v>
      </c>
      <c r="M12" s="25">
        <f>(ABS(M$2)*'data from RPEpUACE'!$B12)+SUMIFS('Override Calcs'!$E$4:$E$6,'Override Calcs'!$A$4:$A$6,About!$B$2,'Override Calcs'!$B$4:$B$6,"N2O")</f>
        <v>991015292.91709292</v>
      </c>
      <c r="N12" s="25">
        <f>(ABS(N$2)*'data from RPEpUACE'!$B12)+SUMIFS('Override Calcs'!$E$4:$E$6,'Override Calcs'!$A$4:$A$6,About!$B$2,'Override Calcs'!$B$4:$B$6,"N2O")</f>
        <v>992288967.9383018</v>
      </c>
      <c r="O12" s="25">
        <f>(ABS(O$2)*'data from RPEpUACE'!$B12)+SUMIFS('Override Calcs'!$E$4:$E$6,'Override Calcs'!$A$4:$A$6,About!$B$2,'Override Calcs'!$B$4:$B$6,"N2O")</f>
        <v>993562642.95951056</v>
      </c>
      <c r="P12" s="25">
        <f>(ABS(P$2)*'data from RPEpUACE'!$B12)+SUMIFS('Override Calcs'!$E$4:$E$6,'Override Calcs'!$A$4:$A$6,About!$B$2,'Override Calcs'!$B$4:$B$6,"N2O")</f>
        <v>994836317.98071945</v>
      </c>
      <c r="Q12" s="25">
        <f>(ABS(Q$2)*'data from RPEpUACE'!$B12)+SUMIFS('Override Calcs'!$E$4:$E$6,'Override Calcs'!$A$4:$A$6,About!$B$2,'Override Calcs'!$B$4:$B$6,"N2O")</f>
        <v>996109993.00192821</v>
      </c>
      <c r="R12" s="25">
        <f>(ABS(R$2)*'data from RPEpUACE'!$B12)+SUMIFS('Override Calcs'!$E$4:$E$6,'Override Calcs'!$A$4:$A$6,About!$B$2,'Override Calcs'!$B$4:$B$6,"N2O")</f>
        <v>997383668.02313685</v>
      </c>
      <c r="S12" s="25">
        <f>(ABS(S$2)*'data from RPEpUACE'!$B12)+SUMIFS('Override Calcs'!$E$4:$E$6,'Override Calcs'!$A$4:$A$6,About!$B$2,'Override Calcs'!$B$4:$B$6,"N2O")</f>
        <v>998657343.04434514</v>
      </c>
      <c r="T12" s="25">
        <f>(ABS(T$2)*'data from RPEpUACE'!$B12)+SUMIFS('Override Calcs'!$E$4:$E$6,'Override Calcs'!$A$4:$A$6,About!$B$2,'Override Calcs'!$B$4:$B$6,"N2O")</f>
        <v>999931018.0655539</v>
      </c>
      <c r="U12" s="25">
        <f>(ABS(U$2)*'data from RPEpUACE'!$B12)+SUMIFS('Override Calcs'!$E$4:$E$6,'Override Calcs'!$A$4:$A$6,About!$B$2,'Override Calcs'!$B$4:$B$6,"N2O")</f>
        <v>1001204693.0867629</v>
      </c>
      <c r="V12" s="25">
        <f>(ABS(V$2)*'data from RPEpUACE'!$B12)+SUMIFS('Override Calcs'!$E$4:$E$6,'Override Calcs'!$A$4:$A$6,About!$B$2,'Override Calcs'!$B$4:$B$6,"N2O")</f>
        <v>1002478368.1079717</v>
      </c>
      <c r="W12" s="25">
        <f>(ABS(W$2)*'data from RPEpUACE'!$B12)+SUMIFS('Override Calcs'!$E$4:$E$6,'Override Calcs'!$A$4:$A$6,About!$B$2,'Override Calcs'!$B$4:$B$6,"N2O")</f>
        <v>1003752043.1291806</v>
      </c>
      <c r="X12" s="25">
        <f>(ABS(X$2)*'data from RPEpUACE'!$B12)+SUMIFS('Override Calcs'!$E$4:$E$6,'Override Calcs'!$A$4:$A$6,About!$B$2,'Override Calcs'!$B$4:$B$6,"N2O")</f>
        <v>1005025718.1503888</v>
      </c>
      <c r="Y12" s="25">
        <f>(ABS(Y$2)*'data from RPEpUACE'!$B12)+SUMIFS('Override Calcs'!$E$4:$E$6,'Override Calcs'!$A$4:$A$6,About!$B$2,'Override Calcs'!$B$4:$B$6,"N2O")</f>
        <v>1006299393.1715976</v>
      </c>
      <c r="Z12" s="25">
        <f>(ABS(Z$2)*'data from RPEpUACE'!$B12)+SUMIFS('Override Calcs'!$E$4:$E$6,'Override Calcs'!$A$4:$A$6,About!$B$2,'Override Calcs'!$B$4:$B$6,"N2O")</f>
        <v>1007573068.1928065</v>
      </c>
      <c r="AA12" s="25">
        <f>(ABS(AA$2)*'data from RPEpUACE'!$B12)+SUMIFS('Override Calcs'!$E$4:$E$6,'Override Calcs'!$A$4:$A$6,About!$B$2,'Override Calcs'!$B$4:$B$6,"N2O")</f>
        <v>1008846743.2140155</v>
      </c>
      <c r="AB12" s="25">
        <f>(ABS(AB$2)*'data from RPEpUACE'!$B12)+SUMIFS('Override Calcs'!$E$4:$E$6,'Override Calcs'!$A$4:$A$6,About!$B$2,'Override Calcs'!$B$4:$B$6,"N2O")</f>
        <v>1010120418.2352237</v>
      </c>
      <c r="AC12" s="25">
        <f>(ABS(AC$2)*'data from RPEpUACE'!$B12)+SUMIFS('Override Calcs'!$E$4:$E$6,'Override Calcs'!$A$4:$A$6,About!$B$2,'Override Calcs'!$B$4:$B$6,"N2O")</f>
        <v>1011394093.2564325</v>
      </c>
      <c r="AD12" s="25">
        <f>(ABS(AD$2)*'data from RPEpUACE'!$B12)+SUMIFS('Override Calcs'!$E$4:$E$6,'Override Calcs'!$A$4:$A$6,About!$B$2,'Override Calcs'!$B$4:$B$6,"N2O")</f>
        <v>1012667768.2776413</v>
      </c>
      <c r="AE12" s="25">
        <f>(ABS(AE$2)*'data from RPEpUACE'!$B12)+SUMIFS('Override Calcs'!$E$4:$E$6,'Override Calcs'!$A$4:$A$6,About!$B$2,'Override Calcs'!$B$4:$B$6,"N2O")</f>
        <v>1013941443.2988502</v>
      </c>
      <c r="AF12" s="25">
        <f>(ABS(AF$2)*'data from RPEpUACE'!$B12)+SUMIFS('Override Calcs'!$E$4:$E$6,'Override Calcs'!$A$4:$A$6,About!$B$2,'Override Calcs'!$B$4:$B$6,"N2O")</f>
        <v>1015215118.3200591</v>
      </c>
      <c r="AG12" s="25">
        <f>(ABS(AG$2)*'data from RPEpUACE'!$B12)+SUMIFS('Override Calcs'!$E$4:$E$6,'Override Calcs'!$A$4:$A$6,About!$B$2,'Override Calcs'!$B$4:$B$6,"N2O")</f>
        <v>1016488793.3412673</v>
      </c>
      <c r="AH12" s="25">
        <f>(ABS(AH$2)*'data from RPEpUACE'!$B12)+SUMIFS('Override Calcs'!$E$4:$E$6,'Override Calcs'!$A$4:$A$6,About!$B$2,'Override Calcs'!$B$4:$B$6,"N2O")</f>
        <v>1017762468.3624762</v>
      </c>
      <c r="AI12" s="25">
        <f>(ABS(AI$2)*'data from RPEpUACE'!$B12)+SUMIFS('Override Calcs'!$E$4:$E$6,'Override Calcs'!$A$4:$A$6,About!$B$2,'Override Calcs'!$B$4:$B$6,"N2O")</f>
        <v>1019036143.3836851</v>
      </c>
      <c r="AJ12" s="25">
        <f>(ABS(AJ$2)*'data from RPEpUACE'!$B12)+SUMIFS('Override Calcs'!$E$4:$E$6,'Override Calcs'!$A$4:$A$6,About!$B$2,'Override Calcs'!$B$4:$B$6,"N2O")</f>
        <v>1020309818.4048939</v>
      </c>
      <c r="AK12" s="25">
        <f>(ABS(AK$2)*'data from RPEpUACE'!$B12)+SUMIFS('Override Calcs'!$E$4:$E$6,'Override Calcs'!$A$4:$A$6,About!$B$2,'Override Calcs'!$B$4:$B$6,"N2O")</f>
        <v>1021583493.4261028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2021-08-04T19:42:52Z</dcterms:modified>
</cp:coreProperties>
</file>