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_(* #,##0.0_);_(* \(#,##0.0\);_(* &quot;-&quot;??_);_(@_)"/>
    <numFmt numFmtId="166" formatCode="0.000%"/>
    <numFmt numFmtId="167" formatCode="0.000E+00"/>
    <numFmt numFmtId="168" formatCode="0.0%"/>
    <numFmt numFmtId="169" formatCode="#,##0.0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0" fontId="29" fillId="0" borderId="0" pivotButton="0" quotePrefix="0" xfId="51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0" fontId="30" fillId="0" borderId="0" pivotButton="0" quotePrefix="0" xfId="51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166" fontId="24" fillId="0" borderId="0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67" fontId="0" fillId="0" borderId="0" pivotButton="0" quotePrefix="0" xfId="0"/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0" fillId="0" borderId="11" pivotButton="0" quotePrefix="0" xfId="0"/>
    <xf numFmtId="0" fontId="12" fillId="0" borderId="11" applyAlignment="1" pivotButton="0" quotePrefix="0" xfId="23">
      <alignment wrapText="1"/>
    </xf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4" fontId="0" fillId="0" borderId="0" pivotButton="0" quotePrefix="0" xfId="0"/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166" fontId="24" fillId="0" borderId="0" pivotButton="0" quotePrefix="0" xfId="52"/>
    <xf numFmtId="167" fontId="0" fillId="0" borderId="0" pivotButton="0" quotePrefix="0" xfId="0"/>
    <xf numFmtId="170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59" min="2" max="2"/>
    <col width="42.5" customWidth="1" style="159" min="3" max="3"/>
    <col width="57.83203125" bestFit="1" customWidth="1" style="159" min="4" max="4"/>
    <col width="60.5" customWidth="1" style="159" min="5" max="5"/>
  </cols>
  <sheetData>
    <row r="1">
      <c r="A1" s="15" t="inlineStr">
        <is>
          <t>BPoIFUfE BAU Proportion of Industrial Fuel Used for Energy</t>
        </is>
      </c>
      <c r="C1" s="165" t="n">
        <v>44307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59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69" t="n"/>
    </row>
    <row r="19" ht="15" customHeight="1" s="159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69" t="n"/>
    </row>
    <row r="20" ht="15" customHeight="1" s="159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69" t="n"/>
    </row>
    <row r="21" ht="15" customHeight="1" s="159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69" t="n"/>
    </row>
    <row r="22" ht="15" customHeight="1" s="159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69" t="n"/>
    </row>
    <row r="25" ht="15" customHeight="1" s="159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69" t="n"/>
    </row>
    <row r="26" ht="15" customHeight="1" s="159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69" t="n"/>
    </row>
    <row r="28" ht="15" customHeight="1" s="159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8" ht="15" customHeight="1" s="159">
      <c r="B48" s="25" t="inlineStr">
        <is>
          <t>Combined Heat and Power 4/</t>
        </is>
      </c>
    </row>
    <row r="49" ht="15" customHeight="1" s="159">
      <c r="B49" s="25" t="inlineStr">
        <is>
          <t xml:space="preserve">  Generating Capacity (gigawatts)</t>
        </is>
      </c>
    </row>
    <row r="50" ht="15" customHeight="1" s="159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8" t="n"/>
    </row>
    <row r="55" ht="15" customHeight="1" s="159">
      <c r="B55" s="25" t="inlineStr">
        <is>
          <t xml:space="preserve">  Net Generation (billion kilowatthours)</t>
        </is>
      </c>
    </row>
    <row r="56" ht="15" customHeight="1" s="159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8" t="n"/>
    </row>
    <row r="61" ht="15" customHeight="1" s="159">
      <c r="B61" s="25" t="inlineStr">
        <is>
          <t xml:space="preserve">    Disposition</t>
        </is>
      </c>
    </row>
    <row r="62" ht="15" customHeight="1" s="159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B64" s="162" t="inlineStr">
        <is>
          <t xml:space="preserve">   1/ Includes energy for combined heat and power plants that have a non-regulatory status, small on-site generating systems.</t>
        </is>
      </c>
      <c r="C64" s="162" t="n"/>
      <c r="D64" s="162" t="n"/>
      <c r="E64" s="162" t="n"/>
      <c r="F64" s="162" t="n"/>
      <c r="G64" s="162" t="n"/>
      <c r="H64" s="162" t="n"/>
      <c r="I64" s="162" t="n"/>
      <c r="J64" s="162" t="n"/>
      <c r="K64" s="162" t="n"/>
      <c r="L64" s="162" t="n"/>
      <c r="M64" s="162" t="n"/>
      <c r="N64" s="162" t="n"/>
      <c r="O64" s="162" t="n"/>
      <c r="P64" s="162" t="n"/>
      <c r="Q64" s="162" t="n"/>
      <c r="R64" s="162" t="n"/>
      <c r="S64" s="162" t="n"/>
      <c r="T64" s="162" t="n"/>
      <c r="U64" s="162" t="n"/>
      <c r="V64" s="162" t="n"/>
      <c r="W64" s="162" t="n"/>
      <c r="X64" s="162" t="n"/>
      <c r="Y64" s="162" t="n"/>
      <c r="Z64" s="162" t="n"/>
      <c r="AA64" s="162" t="n"/>
      <c r="AB64" s="162" t="n"/>
      <c r="AC64" s="162" t="n"/>
      <c r="AD64" s="162" t="n"/>
      <c r="AE64" s="162" t="n"/>
      <c r="AF64" s="162" t="n"/>
      <c r="AG64" s="162" t="n"/>
      <c r="AH64" s="162" t="n"/>
      <c r="AI64" s="162" t="n"/>
    </row>
    <row r="65" ht="15" customHeight="1" s="159">
      <c r="B65" s="31" t="inlineStr">
        <is>
          <t xml:space="preserve">   2/ Includes lubricants, and miscellaneous petroleum products.</t>
        </is>
      </c>
    </row>
    <row r="66" ht="15" customHeight="1" s="159">
      <c r="B66" s="31" t="inlineStr">
        <is>
          <t xml:space="preserve">   3/ Includes emissions attributable to the fuels consumed to generate the purchased electricity.</t>
        </is>
      </c>
    </row>
    <row r="67" ht="15" customHeight="1" s="159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59">
      <c r="B68" s="31" t="inlineStr">
        <is>
          <t xml:space="preserve">   5/ Includes wood and other biomass, waste heat, municipal waste, and renewable sources.</t>
        </is>
      </c>
    </row>
    <row r="69" ht="15" customHeight="1" s="159">
      <c r="B69" s="31" t="inlineStr">
        <is>
          <t xml:space="preserve">   Btu = British thermal unit.</t>
        </is>
      </c>
    </row>
    <row r="70" ht="15" customHeight="1" s="159">
      <c r="B70" s="31" t="inlineStr">
        <is>
          <t xml:space="preserve">   - - = Not applicable.</t>
        </is>
      </c>
    </row>
    <row r="71" ht="15" customHeight="1" s="159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59">
      <c r="B72" s="31" t="inlineStr">
        <is>
          <t>rounding.</t>
        </is>
      </c>
    </row>
    <row r="73" ht="15" customHeight="1" s="159">
      <c r="B73" s="31" t="inlineStr">
        <is>
          <t xml:space="preserve">   Sources:  2019 value of shipments:  IHS Markit, Macroeconomic model, May 2019.</t>
        </is>
      </c>
    </row>
    <row r="74" ht="15" customHeight="1" s="159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59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Fabricated Metal Products Consumption 1/</t>
        </is>
      </c>
    </row>
    <row r="17" ht="15" customHeight="1" s="159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69" t="n"/>
    </row>
    <row r="18" ht="15" customHeight="1" s="159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69" t="n"/>
    </row>
    <row r="19" ht="15" customHeight="1" s="159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69" t="n"/>
    </row>
    <row r="22" ht="15" customHeight="1" s="159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69" t="n"/>
    </row>
    <row r="23" ht="15" customHeight="1" s="159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69" t="n"/>
    </row>
    <row r="27" ht="15" customHeight="1" s="159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Machinery Consumption 1/</t>
        </is>
      </c>
    </row>
    <row r="30" ht="15" customHeight="1" s="159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69" t="n"/>
    </row>
    <row r="31" ht="15" customHeight="1" s="159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69" t="n"/>
    </row>
    <row r="32" ht="15" customHeight="1" s="159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69" t="n"/>
    </row>
    <row r="33" ht="15" customHeight="1" s="159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69" t="n"/>
    </row>
    <row r="34" ht="15" customHeight="1" s="159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69" t="n"/>
    </row>
    <row r="35" ht="15" customHeight="1" s="159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69" t="n"/>
    </row>
    <row r="36" ht="15" customHeight="1" s="159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69" t="n"/>
    </row>
    <row r="37" ht="15" customHeight="1" s="159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69" t="n"/>
    </row>
    <row r="38" ht="15" customHeight="1" s="159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69" t="n"/>
    </row>
    <row r="39" ht="15" customHeight="1" s="159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8" t="n"/>
    </row>
    <row r="41" ht="15" customHeight="1" s="159">
      <c r="B41" s="25" t="inlineStr">
        <is>
          <t xml:space="preserve">   Computers Consumption 1/</t>
        </is>
      </c>
    </row>
    <row r="42" ht="15" customHeight="1" s="159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69" t="n"/>
    </row>
    <row r="43" ht="15" customHeight="1" s="159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69" t="n"/>
    </row>
    <row r="44" ht="15" customHeight="1" s="159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69" t="n"/>
    </row>
    <row r="45" ht="15" customHeight="1" s="159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69" t="n"/>
    </row>
    <row r="46" ht="15" customHeight="1" s="159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69" t="n"/>
    </row>
    <row r="48" ht="15" customHeight="1" s="159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69" t="n"/>
    </row>
    <row r="49" ht="15" customHeight="1" s="159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69" t="n"/>
    </row>
    <row r="51" ht="15" customHeight="1" s="159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 Transportation Equipment Consumption 1/</t>
        </is>
      </c>
    </row>
    <row r="54" ht="15" customHeight="1" s="159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69" t="n"/>
    </row>
    <row r="55" ht="15" customHeight="1" s="159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69" t="n"/>
    </row>
    <row r="56" ht="15" customHeight="1" s="159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69" t="n"/>
    </row>
    <row r="57" ht="15" customHeight="1" s="159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69" t="n"/>
    </row>
    <row r="58" ht="15" customHeight="1" s="159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69" t="n"/>
    </row>
    <row r="59" ht="15" customHeight="1" s="159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69" t="n"/>
    </row>
    <row r="60" ht="15" customHeight="1" s="159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69" t="n"/>
    </row>
    <row r="61" ht="15" customHeight="1" s="159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69" t="n"/>
    </row>
    <row r="63" ht="15" customHeight="1" s="159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8" t="n"/>
    </row>
    <row r="66" ht="15" customHeight="1" s="159">
      <c r="B66" s="25" t="inlineStr">
        <is>
          <t xml:space="preserve">   Electrical Equipment Consumption 1/</t>
        </is>
      </c>
    </row>
    <row r="67" ht="15" customHeight="1" s="159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69" t="n"/>
    </row>
    <row r="68" ht="15" customHeight="1" s="159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69" t="n"/>
    </row>
    <row r="69" ht="15" customHeight="1" s="159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69" t="n"/>
    </row>
    <row r="70" ht="15" customHeight="1" s="159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69" t="n"/>
    </row>
    <row r="71" ht="15" customHeight="1" s="159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69" t="n"/>
    </row>
    <row r="72" ht="15" customHeight="1" s="159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69" t="n"/>
    </row>
    <row r="73" ht="15" customHeight="1" s="159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69" t="n"/>
    </row>
    <row r="74" ht="15" customHeight="1" s="159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69" t="n"/>
    </row>
    <row r="75" ht="15" customHeight="1" s="159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69" t="n"/>
    </row>
    <row r="76" ht="15" customHeight="1" s="159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8" t="n"/>
    </row>
    <row r="78" ht="15" customHeight="1" s="159">
      <c r="B78" s="25" t="inlineStr">
        <is>
          <t>Value of Shipments (billion 2012 dollars)</t>
        </is>
      </c>
    </row>
    <row r="79" ht="15" customHeight="1" s="159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5" ht="15" customHeight="1" s="159">
      <c r="B85" s="25" t="inlineStr">
        <is>
          <t>Energy Consumption per Unit of Output</t>
        </is>
      </c>
    </row>
    <row r="86" ht="15" customHeight="1" s="159">
      <c r="B86" s="25" t="inlineStr">
        <is>
          <t>(thousand Btu per 2012 dollar shipments)</t>
        </is>
      </c>
    </row>
    <row r="87" ht="15" customHeight="1" s="159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69" t="n"/>
    </row>
    <row r="93" ht="15" customHeight="1" s="159">
      <c r="B93" s="25" t="inlineStr">
        <is>
          <t>Carbon Dioxide Emissions 2/ (million metric</t>
        </is>
      </c>
    </row>
    <row r="94" ht="15" customHeight="1" s="159">
      <c r="B94" s="25" t="inlineStr">
        <is>
          <t xml:space="preserve"> tons carbon dioxide equivalent)</t>
        </is>
      </c>
    </row>
    <row r="95" ht="15" customHeight="1" s="159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69" t="n"/>
    </row>
    <row r="96" ht="15" customHeight="1" s="159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2" ht="15" customHeight="1" s="159">
      <c r="B102" s="25" t="inlineStr">
        <is>
          <t>Fabricated Metal Products, Machinery,</t>
        </is>
      </c>
    </row>
    <row r="103" ht="15" customHeight="1" s="159">
      <c r="B103" s="25" t="inlineStr">
        <is>
          <t>Computers, Transportation Equipment,</t>
        </is>
      </c>
    </row>
    <row r="104" ht="15" customHeight="1" s="159">
      <c r="B104" s="25" t="inlineStr">
        <is>
          <t>and Electrical Equipment:</t>
        </is>
      </c>
    </row>
    <row r="106" ht="15" customHeight="1" s="159">
      <c r="B106" s="25" t="inlineStr">
        <is>
          <t xml:space="preserve"> Combined Heat and Power 3/</t>
        </is>
      </c>
    </row>
    <row r="107" ht="15" customHeight="1" s="159">
      <c r="B107" s="25" t="inlineStr">
        <is>
          <t xml:space="preserve">  Generating Capacity (gigawatts)</t>
        </is>
      </c>
    </row>
    <row r="108" ht="15" customHeight="1" s="159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69" t="n"/>
    </row>
    <row r="109" ht="15" customHeight="1" s="159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69" t="n"/>
    </row>
    <row r="110" ht="15" customHeight="1" s="159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69" t="n"/>
    </row>
    <row r="111" ht="15" customHeight="1" s="159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69" t="n"/>
    </row>
    <row r="112" ht="15" customHeight="1" s="159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8" t="n"/>
    </row>
    <row r="113" ht="15" customHeight="1" s="159">
      <c r="B113" s="25" t="inlineStr">
        <is>
          <t xml:space="preserve">  Net Generation (billion kilowatthours)</t>
        </is>
      </c>
    </row>
    <row r="114" ht="15" customHeight="1" s="159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69" t="n"/>
    </row>
    <row r="115" ht="15" customHeight="1" s="159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69" t="n"/>
    </row>
    <row r="116" ht="15" customHeight="1" s="159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69" t="n"/>
    </row>
    <row r="117" ht="15" customHeight="1" s="159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69" t="n"/>
    </row>
    <row r="118" ht="15" customHeight="1" s="159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8" t="n"/>
    </row>
    <row r="119" ht="15" customHeight="1" s="159">
      <c r="B119" s="25" t="inlineStr">
        <is>
          <t xml:space="preserve">    Disposition</t>
        </is>
      </c>
    </row>
    <row r="120" ht="15" customHeight="1" s="159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69" t="n"/>
    </row>
    <row r="121" ht="15" customHeight="1" s="159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69" t="n"/>
    </row>
    <row r="122" ht="15" customHeight="1" s="159" thickBot="1"/>
    <row r="123" ht="15" customHeight="1" s="159">
      <c r="B123" s="162" t="inlineStr">
        <is>
          <t xml:space="preserve">   1/ Includes energy for combined heat and power plants that have a non-regulatory status, small on-site generating systems.</t>
        </is>
      </c>
      <c r="C123" s="162" t="n"/>
      <c r="D123" s="162" t="n"/>
      <c r="E123" s="162" t="n"/>
      <c r="F123" s="162" t="n"/>
      <c r="G123" s="162" t="n"/>
      <c r="H123" s="162" t="n"/>
      <c r="I123" s="162" t="n"/>
      <c r="J123" s="162" t="n"/>
      <c r="K123" s="162" t="n"/>
      <c r="L123" s="162" t="n"/>
      <c r="M123" s="162" t="n"/>
      <c r="N123" s="162" t="n"/>
      <c r="O123" s="162" t="n"/>
      <c r="P123" s="162" t="n"/>
      <c r="Q123" s="162" t="n"/>
      <c r="R123" s="162" t="n"/>
      <c r="S123" s="162" t="n"/>
      <c r="T123" s="162" t="n"/>
      <c r="U123" s="162" t="n"/>
      <c r="V123" s="162" t="n"/>
      <c r="W123" s="162" t="n"/>
      <c r="X123" s="162" t="n"/>
      <c r="Y123" s="162" t="n"/>
      <c r="Z123" s="162" t="n"/>
      <c r="AA123" s="162" t="n"/>
      <c r="AB123" s="162" t="n"/>
      <c r="AC123" s="162" t="n"/>
      <c r="AD123" s="162" t="n"/>
      <c r="AE123" s="162" t="n"/>
      <c r="AF123" s="162" t="n"/>
      <c r="AG123" s="162" t="n"/>
      <c r="AH123" s="162" t="n"/>
      <c r="AI123" s="162" t="n"/>
    </row>
    <row r="124" ht="15" customHeight="1" s="159">
      <c r="B124" s="31" t="inlineStr">
        <is>
          <t xml:space="preserve">   2/ Includes emissions attributable to the fuels consumed to generate the purchased electricity.</t>
        </is>
      </c>
    </row>
    <row r="125" ht="15" customHeight="1" s="159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59">
      <c r="B126" s="31" t="inlineStr">
        <is>
          <t xml:space="preserve">   4/ Includes wood and other biomass, waste heat, municipal waste, and renewable sources.</t>
        </is>
      </c>
    </row>
    <row r="127" ht="15" customHeight="1" s="159">
      <c r="B127" s="31" t="inlineStr">
        <is>
          <t xml:space="preserve">   Btu = British thermal unit.</t>
        </is>
      </c>
    </row>
    <row r="128" ht="15" customHeight="1" s="159">
      <c r="B128" s="31" t="inlineStr">
        <is>
          <t xml:space="preserve">   - - = Not applicable.</t>
        </is>
      </c>
    </row>
    <row r="129" ht="15" customHeight="1" s="159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59">
      <c r="B130" s="31" t="inlineStr">
        <is>
          <t>rounding.</t>
        </is>
      </c>
    </row>
    <row r="131" ht="15" customHeight="1" s="159">
      <c r="B131" s="31" t="inlineStr">
        <is>
          <t xml:space="preserve">   Sources:  2019 value of shipments:  IHS Markit, Macroeconomic model, May 2019.</t>
        </is>
      </c>
    </row>
    <row r="132" ht="15" customHeight="1" s="159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59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Wood Products Consumption 1/</t>
        </is>
      </c>
    </row>
    <row r="17" ht="15" customHeight="1" s="159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69" t="n"/>
    </row>
    <row r="18" ht="15" customHeight="1" s="159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69" t="n"/>
    </row>
    <row r="19" ht="15" customHeight="1" s="159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69" t="n"/>
    </row>
    <row r="20" ht="15" customHeight="1" s="159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69" t="n"/>
    </row>
    <row r="21" ht="15" customHeight="1" s="159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69" t="n"/>
    </row>
    <row r="22" ht="15" customHeight="1" s="159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69" t="n"/>
    </row>
    <row r="23" ht="15" customHeight="1" s="159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69" t="n"/>
    </row>
    <row r="26" ht="15" customHeight="1" s="159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8" t="n"/>
    </row>
    <row r="28" ht="15" customHeight="1" s="159">
      <c r="B28" s="25" t="inlineStr">
        <is>
          <t xml:space="preserve">   Plastics Consumption 1/</t>
        </is>
      </c>
    </row>
    <row r="29" ht="15" customHeight="1" s="159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69" t="n"/>
    </row>
    <row r="30" ht="15" customHeight="1" s="159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69" t="n"/>
    </row>
    <row r="31" ht="15" customHeight="1" s="159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69" t="n"/>
    </row>
    <row r="32" ht="15" customHeight="1" s="159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69" t="n"/>
    </row>
    <row r="34" ht="15" customHeight="1" s="159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69" t="n"/>
    </row>
    <row r="35" ht="15" customHeight="1" s="159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69" t="n"/>
    </row>
    <row r="37" ht="15" customHeight="1" s="159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69" t="n"/>
    </row>
    <row r="38" ht="15" customHeight="1" s="159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Balance of Manufacturing Consumption 1/</t>
        </is>
      </c>
    </row>
    <row r="41" ht="15" customHeight="1" s="159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69" t="n"/>
    </row>
    <row r="42" ht="15" customHeight="1" s="159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69" t="n"/>
    </row>
    <row r="43" ht="15" customHeight="1" s="159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69" t="n"/>
    </row>
    <row r="44" ht="15" customHeight="1" s="159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69" t="n"/>
    </row>
    <row r="45" ht="15" customHeight="1" s="159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69" t="n"/>
    </row>
    <row r="46" ht="15" customHeight="1" s="159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69" t="n"/>
    </row>
    <row r="48" ht="15" customHeight="1" s="159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69" t="n"/>
    </row>
    <row r="49" ht="15" customHeight="1" s="159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69" t="n"/>
    </row>
    <row r="52" ht="15" customHeight="1" s="159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8" t="n"/>
    </row>
    <row r="55" ht="15" customHeight="1" s="159">
      <c r="B55" s="25" t="inlineStr">
        <is>
          <t>Value of Shipments (billion 2012 dollars)</t>
        </is>
      </c>
    </row>
    <row r="56" ht="15" customHeight="1" s="159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60" ht="15" customHeight="1" s="159">
      <c r="B60" s="25" t="inlineStr">
        <is>
          <t>Energy Consumption per Unit of Output</t>
        </is>
      </c>
    </row>
    <row r="61" ht="15" customHeight="1" s="159">
      <c r="B61" s="25" t="inlineStr">
        <is>
          <t>(thousand Btu per 2012 dollar shipments)</t>
        </is>
      </c>
    </row>
    <row r="62" ht="15" customHeight="1" s="159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6" ht="15" customHeight="1" s="159">
      <c r="B66" s="25" t="inlineStr">
        <is>
          <t>Carbon Dioxide Emissions 3/ (million metric</t>
        </is>
      </c>
    </row>
    <row r="67" ht="15" customHeight="1" s="159">
      <c r="B67" s="25" t="inlineStr">
        <is>
          <t xml:space="preserve"> tons carbon dioxide equivalent)</t>
        </is>
      </c>
    </row>
    <row r="68" ht="15" customHeight="1" s="159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69" ht="15" customHeight="1" s="159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69" t="n"/>
    </row>
    <row r="70" ht="15" customHeight="1" s="159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3" ht="15" customHeight="1" s="159">
      <c r="B73" s="25" t="inlineStr">
        <is>
          <t>Wood, Plastics, and Balance of Manufacturing:</t>
        </is>
      </c>
    </row>
    <row r="75" ht="15" customHeight="1" s="159">
      <c r="B75" s="25" t="inlineStr">
        <is>
          <t xml:space="preserve"> Combined Heat and Power 4/</t>
        </is>
      </c>
    </row>
    <row r="76" ht="15" customHeight="1" s="159">
      <c r="B76" s="25" t="inlineStr">
        <is>
          <t xml:space="preserve">  Generating Capacity (gigawatts)</t>
        </is>
      </c>
    </row>
    <row r="77" ht="15" customHeight="1" s="159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69" t="n"/>
    </row>
    <row r="79" ht="15" customHeight="1" s="159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8" t="n"/>
    </row>
    <row r="82" ht="15" customHeight="1" s="159">
      <c r="B82" s="25" t="inlineStr">
        <is>
          <t xml:space="preserve">  Net Generation (billion kilowatthours)</t>
        </is>
      </c>
    </row>
    <row r="83" ht="15" customHeight="1" s="159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69" t="n"/>
    </row>
    <row r="85" ht="15" customHeight="1" s="159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8" t="n"/>
    </row>
    <row r="88" ht="15" customHeight="1" s="159">
      <c r="B88" s="25" t="inlineStr">
        <is>
          <t xml:space="preserve">    Disposition</t>
        </is>
      </c>
    </row>
    <row r="89" ht="15" customHeight="1" s="159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B91" s="162" t="inlineStr">
        <is>
          <t xml:space="preserve">   1/ Includes energy for combined heat and power plants that have a non-regulatory status, small on-site generating systems.</t>
        </is>
      </c>
      <c r="C91" s="162" t="n"/>
      <c r="D91" s="162" t="n"/>
      <c r="E91" s="162" t="n"/>
      <c r="F91" s="162" t="n"/>
      <c r="G91" s="162" t="n"/>
      <c r="H91" s="162" t="n"/>
      <c r="I91" s="162" t="n"/>
      <c r="J91" s="162" t="n"/>
      <c r="K91" s="162" t="n"/>
      <c r="L91" s="162" t="n"/>
      <c r="M91" s="162" t="n"/>
      <c r="N91" s="162" t="n"/>
      <c r="O91" s="162" t="n"/>
      <c r="P91" s="162" t="n"/>
      <c r="Q91" s="162" t="n"/>
      <c r="R91" s="162" t="n"/>
      <c r="S91" s="162" t="n"/>
      <c r="T91" s="162" t="n"/>
      <c r="U91" s="162" t="n"/>
      <c r="V91" s="162" t="n"/>
      <c r="W91" s="162" t="n"/>
      <c r="X91" s="162" t="n"/>
      <c r="Y91" s="162" t="n"/>
      <c r="Z91" s="162" t="n"/>
      <c r="AA91" s="162" t="n"/>
      <c r="AB91" s="162" t="n"/>
      <c r="AC91" s="162" t="n"/>
      <c r="AD91" s="162" t="n"/>
      <c r="AE91" s="162" t="n"/>
      <c r="AF91" s="162" t="n"/>
      <c r="AG91" s="162" t="n"/>
      <c r="AH91" s="162" t="n"/>
      <c r="AI91" s="162" t="n"/>
    </row>
    <row r="92" ht="15" customHeight="1" s="159">
      <c r="B92" s="31" t="inlineStr">
        <is>
          <t xml:space="preserve">   2/ Includes lubricants, and miscellaneous petroleum products.</t>
        </is>
      </c>
    </row>
    <row r="93" ht="15" customHeight="1" s="159">
      <c r="B93" s="31" t="inlineStr">
        <is>
          <t xml:space="preserve">   3/ Includes emissions attributable to the fuels consumed to generate the purchased electricity.</t>
        </is>
      </c>
    </row>
    <row r="94" ht="15" customHeight="1" s="159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59">
      <c r="B95" s="31" t="inlineStr">
        <is>
          <t xml:space="preserve">   5/ Includes wood and other biomass, waste heat, municipal waste, and renewable sources.</t>
        </is>
      </c>
    </row>
    <row r="96" ht="15" customHeight="1" s="159">
      <c r="B96" s="31" t="inlineStr">
        <is>
          <t xml:space="preserve">   Btu = British thermal unit.</t>
        </is>
      </c>
    </row>
    <row r="97" ht="15" customHeight="1" s="159">
      <c r="B97" s="31" t="inlineStr">
        <is>
          <t xml:space="preserve">   - - - Not applicable.</t>
        </is>
      </c>
    </row>
    <row r="98" ht="15" customHeight="1" s="159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59">
      <c r="B99" s="31" t="inlineStr">
        <is>
          <t>rounding.</t>
        </is>
      </c>
    </row>
    <row r="100" ht="15" customHeight="1" s="159">
      <c r="B100" s="31" t="inlineStr">
        <is>
          <t xml:space="preserve">   Sources:  2019 value of shipments:  IHS Markit, Macroeconomic model, May 2019.</t>
        </is>
      </c>
    </row>
    <row r="101" ht="15" customHeight="1" s="159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59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Agriculture</t>
        </is>
      </c>
    </row>
    <row r="17" ht="15" customHeight="1" s="159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69" t="n"/>
    </row>
    <row r="18" ht="15" customHeight="1" s="159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69" t="n"/>
    </row>
    <row r="19" ht="15" customHeight="1" s="159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69" t="n"/>
    </row>
    <row r="20" ht="15" customHeight="1" s="159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69" t="n"/>
    </row>
    <row r="21" ht="15" customHeight="1" s="159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69" t="n"/>
    </row>
    <row r="22" ht="15" customHeight="1" s="159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69" t="n"/>
    </row>
    <row r="24" ht="15" customHeight="1" s="159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69" t="n"/>
    </row>
    <row r="27" ht="15" customHeight="1" s="159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Construction</t>
        </is>
      </c>
    </row>
    <row r="30" ht="15" customHeight="1" s="159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69" t="n"/>
    </row>
    <row r="31" ht="15" customHeight="1" s="159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69" t="n"/>
    </row>
    <row r="32" ht="15" customHeight="1" s="159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69" t="n"/>
    </row>
    <row r="33" ht="15" customHeight="1" s="159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69" t="n"/>
    </row>
    <row r="34" ht="15" customHeight="1" s="159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69" t="n"/>
    </row>
    <row r="35" ht="15" customHeight="1" s="159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69" t="n"/>
    </row>
    <row r="37" ht="15" customHeight="1" s="159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69" t="n"/>
    </row>
    <row r="38" ht="15" customHeight="1" s="159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Mining</t>
        </is>
      </c>
    </row>
    <row r="41" ht="15" customHeight="1" s="159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69" t="n"/>
    </row>
    <row r="42" ht="15" customHeight="1" s="159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69" t="n"/>
    </row>
    <row r="43" ht="15" customHeight="1" s="159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69" t="n"/>
    </row>
    <row r="44" ht="15" customHeight="1" s="159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69" t="n"/>
    </row>
    <row r="45" ht="15" customHeight="1" s="159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69" t="n"/>
    </row>
    <row r="46" ht="15" customHeight="1" s="159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69" t="n"/>
    </row>
    <row r="47" ht="15" customHeight="1" s="159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69" t="n"/>
    </row>
    <row r="48" ht="15" customHeight="1" s="159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69" t="n"/>
    </row>
    <row r="49" ht="15" customHeight="1" s="159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69" t="n"/>
    </row>
    <row r="51" ht="15" customHeight="1" s="159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69" t="n"/>
    </row>
    <row r="52" ht="15" customHeight="1" s="159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8" t="n"/>
    </row>
    <row r="54" ht="15" customHeight="1" s="159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69" t="n"/>
    </row>
    <row r="57" ht="15" customHeight="1" s="159">
      <c r="B57" s="25" t="inlineStr">
        <is>
          <t>Value of Shipments (billion 2012 dollars)</t>
        </is>
      </c>
    </row>
    <row r="58" ht="15" customHeight="1" s="159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0" ht="15" customHeight="1" s="159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69" t="n"/>
    </row>
    <row r="62" ht="15" customHeight="1" s="159">
      <c r="B62" s="25" t="inlineStr">
        <is>
          <t>Energy Consumption per Unit of Output</t>
        </is>
      </c>
    </row>
    <row r="63" ht="15" customHeight="1" s="159">
      <c r="B63" s="25" t="inlineStr">
        <is>
          <t>(thousand Btu per 2012 dollar shipments)</t>
        </is>
      </c>
    </row>
    <row r="64" ht="15" customHeight="1" s="159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8" ht="15" customHeight="1" s="159">
      <c r="B68" s="25" t="inlineStr">
        <is>
          <t>Carbon Dioxide Emissions 4/</t>
        </is>
      </c>
    </row>
    <row r="69" ht="15" customHeight="1" s="159">
      <c r="B69" s="25" t="inlineStr">
        <is>
          <t>(million metric tons carbon dioxide)</t>
        </is>
      </c>
    </row>
    <row r="70" ht="15" customHeight="1" s="159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1" ht="15" customHeight="1" s="159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6" ht="15" customHeight="1" s="159">
      <c r="B76" s="25" t="inlineStr">
        <is>
          <t>Agriculture, Construction, and Mining:</t>
        </is>
      </c>
    </row>
    <row r="78" ht="15" customHeight="1" s="159">
      <c r="B78" s="25" t="inlineStr">
        <is>
          <t xml:space="preserve"> Combined Heat and Power 5/</t>
        </is>
      </c>
    </row>
    <row r="79" ht="15" customHeight="1" s="159">
      <c r="B79" s="25" t="inlineStr">
        <is>
          <t xml:space="preserve">  Generating Capacity (gigawatts)</t>
        </is>
      </c>
    </row>
    <row r="80" ht="15" customHeight="1" s="159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8" t="n"/>
    </row>
    <row r="85" ht="15" customHeight="1" s="159">
      <c r="B85" s="25" t="inlineStr">
        <is>
          <t xml:space="preserve">  Net Generation (billion kilowatthours)</t>
        </is>
      </c>
    </row>
    <row r="86" ht="15" customHeight="1" s="159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8" t="n"/>
    </row>
    <row r="91" ht="15" customHeight="1" s="159">
      <c r="B91" s="25" t="inlineStr">
        <is>
          <t xml:space="preserve">    Disposition</t>
        </is>
      </c>
    </row>
    <row r="92" ht="15" customHeight="1" s="159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69" t="n"/>
    </row>
    <row r="93" ht="15" customHeight="1" s="159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69" t="n"/>
    </row>
    <row r="94" ht="15" customHeight="1" s="159" thickBot="1"/>
    <row r="95" ht="15" customHeight="1" s="159">
      <c r="B95" s="162" t="inlineStr">
        <is>
          <t xml:space="preserve">   1/ Includes lubricants, and miscellaneous petroleum products.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59">
      <c r="B97" s="31" t="inlineStr">
        <is>
          <t xml:space="preserve">   3/ Fuel used in facilities that liquefy natural gas for export.</t>
        </is>
      </c>
    </row>
    <row r="98" ht="15" customHeight="1" s="159">
      <c r="B98" s="31" t="inlineStr">
        <is>
          <t xml:space="preserve">   4/ Includes emissions attributable to the fuels consumed to generate the purchased electricity.</t>
        </is>
      </c>
    </row>
    <row r="99" ht="15" customHeight="1" s="159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59">
      <c r="B100" s="31" t="inlineStr">
        <is>
          <t xml:space="preserve">   6/ Includes wood and other biomass, waste heat, municipal waste, and renewable sources.</t>
        </is>
      </c>
    </row>
    <row r="101" ht="15" customHeight="1" s="159">
      <c r="B101" s="31" t="inlineStr">
        <is>
          <t xml:space="preserve">   Btu = British thermal unit.</t>
        </is>
      </c>
    </row>
    <row r="102" ht="15" customHeight="1" s="159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59">
      <c r="B103" s="31" t="inlineStr">
        <is>
          <t>rounding.</t>
        </is>
      </c>
    </row>
    <row r="104" ht="15" customHeight="1" s="159">
      <c r="B104" s="31" t="inlineStr">
        <is>
          <t xml:space="preserve">   Sources:  2019 value of shipments:  IHS Markit, Macroeconomic model, May 2019.</t>
        </is>
      </c>
    </row>
    <row r="105" ht="15" customHeight="1" s="159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59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59">
      <c r="B11" s="22" t="inlineStr">
        <is>
          <t>(trillion Btu)</t>
        </is>
      </c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69" t="n"/>
    </row>
    <row r="17" ht="15" customHeight="1" s="159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69" t="n"/>
    </row>
    <row r="18" ht="15" customHeight="1" s="159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69" t="n"/>
    </row>
    <row r="19" ht="15" customHeight="1" s="159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69" t="n"/>
    </row>
    <row r="20" ht="15" customHeight="1" s="159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69" t="n"/>
    </row>
    <row r="21" ht="15" customHeight="1" s="159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69" t="n"/>
    </row>
    <row r="22" ht="15" customHeight="1" s="159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69" t="n"/>
    </row>
    <row r="24" ht="15" customHeight="1" s="159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8" t="n"/>
    </row>
    <row r="25" ht="15" customHeight="1" s="159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69" t="n"/>
    </row>
    <row r="26" ht="15" customHeight="1" s="159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69" t="n"/>
    </row>
    <row r="27" ht="15" customHeight="1" s="159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69" t="n"/>
    </row>
    <row r="28" ht="15" customHeight="1" s="159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69" t="n"/>
    </row>
    <row r="29" ht="15" customHeight="1" s="159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69" t="n"/>
    </row>
    <row r="30" ht="15" customHeight="1" s="159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69" t="n"/>
    </row>
    <row r="31" ht="15" customHeight="1" s="159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69" t="n"/>
    </row>
    <row r="33" ht="15" customHeight="1" s="159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8" t="n"/>
    </row>
    <row r="34" ht="15" customHeight="1" s="159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69" t="n"/>
    </row>
    <row r="35" ht="15" customHeight="1" s="159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69" t="n"/>
    </row>
    <row r="36" ht="15" customHeight="1" s="159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69" t="n"/>
    </row>
    <row r="37" ht="15" customHeight="1" s="159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69" t="n"/>
    </row>
    <row r="38" ht="15" customHeight="1" s="159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69" t="n"/>
    </row>
    <row r="39" ht="15" customHeight="1" s="159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69" t="n"/>
    </row>
    <row r="40" ht="15" customHeight="1" s="159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69" t="n"/>
    </row>
    <row r="43" ht="15" customHeight="1" s="159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4" ht="15" customHeight="1" s="159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69" t="n"/>
    </row>
    <row r="45" ht="15" customHeight="1" s="159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69" t="n"/>
    </row>
    <row r="46" ht="15" customHeight="1" s="159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69" t="n"/>
    </row>
    <row r="47" ht="15" customHeight="1" s="159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69" t="n"/>
    </row>
    <row r="49" ht="15" customHeight="1" s="159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0" ht="15" customHeight="1" s="159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69" t="n"/>
    </row>
    <row r="51" ht="15" customHeight="1" s="159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69" t="n"/>
    </row>
    <row r="52" ht="15" customHeight="1" s="159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69" t="n"/>
    </row>
    <row r="53" ht="15" customHeight="1" s="159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69" t="n"/>
    </row>
    <row r="55" ht="15" customHeight="1" s="159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8" t="n"/>
    </row>
    <row r="56" ht="15" customHeight="1" s="159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1" ht="15" customHeight="1" s="159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8" t="n"/>
    </row>
    <row r="62" ht="15" customHeight="1" s="159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69" t="n"/>
    </row>
    <row r="63" ht="15" customHeight="1" s="159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69" t="n"/>
    </row>
    <row r="65" ht="15" customHeight="1" s="159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8" t="n"/>
    </row>
    <row r="66" ht="15" customHeight="1" s="159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69" t="n"/>
    </row>
    <row r="67" ht="15" customHeight="1" s="159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69" t="n"/>
    </row>
    <row r="68" ht="15" customHeight="1" s="159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70" ht="15" customHeight="1" s="159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8" t="n"/>
    </row>
    <row r="71" ht="15" customHeight="1" s="159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4" ht="15" customHeight="1" s="159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69" t="n"/>
    </row>
    <row r="75" ht="15" customHeight="1" s="159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69" t="n"/>
    </row>
    <row r="76" ht="15" customHeight="1" s="159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69" t="n"/>
    </row>
    <row r="77" ht="15" customHeight="1" s="159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69" t="n"/>
    </row>
    <row r="78" ht="15" customHeight="1" s="159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69" t="n"/>
    </row>
    <row r="79" ht="15" customHeight="1" s="159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4" ht="15" customHeight="1" s="159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69" t="n"/>
    </row>
    <row r="85" ht="15" customHeight="1" s="159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69" t="n"/>
    </row>
    <row r="86" ht="15" customHeight="1" s="159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69" t="n"/>
    </row>
    <row r="87" ht="15" customHeight="1" s="159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69" t="n"/>
    </row>
    <row r="88" ht="15" customHeight="1" s="159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69" t="n"/>
    </row>
    <row r="89" ht="15" customHeight="1" s="159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69" t="n"/>
    </row>
    <row r="90" ht="15" customHeight="1" s="159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69" t="n"/>
    </row>
    <row r="91" ht="15" customHeight="1" s="159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69" t="n"/>
    </row>
    <row r="92" ht="15" customHeight="1" s="159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69" t="n"/>
    </row>
    <row r="93" ht="15" customHeight="1" s="159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69" t="n"/>
    </row>
    <row r="94" ht="15" customHeight="1" s="159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69" t="n"/>
    </row>
    <row r="95" ht="15" customHeight="1" s="159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8" t="n"/>
    </row>
    <row r="96" ht="15" customHeight="1" s="159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0" ht="15" customHeight="1" s="159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69" t="n"/>
    </row>
    <row r="101" ht="15" customHeight="1" s="159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69" t="n"/>
    </row>
    <row r="102" ht="15" customHeight="1" s="159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69" t="n"/>
    </row>
    <row r="103" ht="15" customHeight="1" s="159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69" t="n"/>
    </row>
    <row r="104" ht="15" customHeight="1" s="159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69" t="n"/>
    </row>
    <row r="105" ht="15" customHeight="1" s="159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69" t="n"/>
    </row>
    <row r="106" ht="15" customHeight="1" s="159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69" t="n"/>
    </row>
    <row r="107" ht="15" customHeight="1" s="159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69" t="n"/>
    </row>
    <row r="109" ht="15" customHeight="1" s="159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8" t="n"/>
    </row>
    <row r="110" ht="15" customHeight="1" s="159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69" t="n"/>
    </row>
    <row r="111" ht="15" customHeight="1" s="159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69" t="n"/>
    </row>
    <row r="113" ht="15" customHeight="1" s="159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69" t="n"/>
    </row>
    <row r="114" ht="15" customHeight="1" s="159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69" t="n"/>
    </row>
    <row r="116" ht="15" customHeight="1" s="159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8" t="n"/>
    </row>
    <row r="117" ht="15" customHeight="1" s="159" thickBot="1"/>
    <row r="118" ht="15" customHeight="1" s="159">
      <c r="B118" s="162" t="inlineStr">
        <is>
          <t xml:space="preserve">   1/ E85 refers to a blend of 85 percent ethanol (renewable) and 15 percent motor gasoline (nonrenewable).  To address cold starting issues,</t>
        </is>
      </c>
      <c r="C118" s="162" t="n"/>
      <c r="D118" s="162" t="n"/>
      <c r="E118" s="162" t="n"/>
      <c r="F118" s="162" t="n"/>
      <c r="G118" s="162" t="n"/>
      <c r="H118" s="162" t="n"/>
      <c r="I118" s="162" t="n"/>
      <c r="J118" s="162" t="n"/>
      <c r="K118" s="162" t="n"/>
      <c r="L118" s="162" t="n"/>
      <c r="M118" s="162" t="n"/>
      <c r="N118" s="162" t="n"/>
      <c r="O118" s="162" t="n"/>
      <c r="P118" s="162" t="n"/>
      <c r="Q118" s="162" t="n"/>
      <c r="R118" s="162" t="n"/>
      <c r="S118" s="162" t="n"/>
      <c r="T118" s="162" t="n"/>
      <c r="U118" s="162" t="n"/>
      <c r="V118" s="162" t="n"/>
      <c r="W118" s="162" t="n"/>
      <c r="X118" s="162" t="n"/>
      <c r="Y118" s="162" t="n"/>
      <c r="Z118" s="162" t="n"/>
      <c r="AA118" s="162" t="n"/>
      <c r="AB118" s="162" t="n"/>
      <c r="AC118" s="162" t="n"/>
      <c r="AD118" s="162" t="n"/>
      <c r="AE118" s="162" t="n"/>
      <c r="AF118" s="162" t="n"/>
      <c r="AG118" s="162" t="n"/>
      <c r="AH118" s="162" t="n"/>
      <c r="AI118" s="162" t="n"/>
    </row>
    <row r="119" ht="15" customHeight="1" s="159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59">
      <c r="B120" s="31" t="inlineStr">
        <is>
          <t xml:space="preserve">   2/ Commercial trucks from 8,501 to 10,000 pounds.</t>
        </is>
      </c>
    </row>
    <row r="121" ht="15" customHeight="1" s="159">
      <c r="B121" s="31" t="inlineStr">
        <is>
          <t xml:space="preserve">   3/ Does not include military distillate.  Does not include commercial buses.</t>
        </is>
      </c>
    </row>
    <row r="122" ht="15" customHeight="1" s="159">
      <c r="B122" s="31" t="inlineStr">
        <is>
          <t xml:space="preserve">   4/ Does not include passenger rail.</t>
        </is>
      </c>
    </row>
    <row r="123" ht="15" customHeight="1" s="159">
      <c r="B123" s="31" t="inlineStr">
        <is>
          <t xml:space="preserve">   Btu = British thermal unit.</t>
        </is>
      </c>
    </row>
    <row r="124" ht="15" customHeight="1" s="159">
      <c r="B124" s="31" t="inlineStr">
        <is>
          <t xml:space="preserve">   - - = Not applicable.</t>
        </is>
      </c>
    </row>
    <row r="125" ht="15" customHeight="1" s="159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59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59" min="1" max="1"/>
    <col width="42.6640625" customWidth="1" style="159" min="2" max="2"/>
    <col width="9" customWidth="1" style="159" min="3" max="3"/>
    <col width="9" customWidth="1" style="159" min="4" max="16384"/>
  </cols>
  <sheetData>
    <row r="1" ht="15" customHeight="1" s="159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59" thickTop="1"/>
    <row r="3" ht="15" customHeight="1" s="159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59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59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59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59">
      <c r="A10" s="21" t="inlineStr">
        <is>
          <t>CNV000</t>
        </is>
      </c>
      <c r="B10" s="24" t="inlineStr">
        <is>
          <t>72. Conversion Factors</t>
        </is>
      </c>
    </row>
    <row r="11" ht="15" customHeight="1" s="159">
      <c r="B11" s="22" t="inlineStr">
        <is>
          <t>(from physical units to million Btu)</t>
        </is>
      </c>
    </row>
    <row r="12" ht="15" customHeight="1" s="159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59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59" thickTop="1">
      <c r="B14" s="25" t="inlineStr">
        <is>
          <t>Petroleum and Other Liquids</t>
        </is>
      </c>
    </row>
    <row r="15" ht="15" customHeight="1" s="159">
      <c r="B15" s="25" t="inlineStr">
        <is>
          <t>(million Btu per barrel)</t>
        </is>
      </c>
    </row>
    <row r="16" ht="15" customHeight="1" s="159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2" t="n">
        <v>6.636</v>
      </c>
      <c r="D16" s="172" t="n">
        <v>6.636</v>
      </c>
      <c r="E16" s="172" t="n">
        <v>6.636</v>
      </c>
      <c r="F16" s="172" t="n">
        <v>6.636</v>
      </c>
      <c r="G16" s="172" t="n">
        <v>6.636</v>
      </c>
      <c r="H16" s="172" t="n">
        <v>6.636</v>
      </c>
      <c r="I16" s="172" t="n">
        <v>6.636</v>
      </c>
      <c r="J16" s="172" t="n">
        <v>6.636</v>
      </c>
      <c r="K16" s="172" t="n">
        <v>6.636</v>
      </c>
      <c r="L16" s="172" t="n">
        <v>6.636</v>
      </c>
      <c r="M16" s="172" t="n">
        <v>6.636</v>
      </c>
      <c r="N16" s="172" t="n">
        <v>6.636</v>
      </c>
      <c r="O16" s="172" t="n">
        <v>6.636</v>
      </c>
      <c r="P16" s="172" t="n">
        <v>6.636</v>
      </c>
      <c r="Q16" s="172" t="n">
        <v>6.636</v>
      </c>
      <c r="R16" s="172" t="n">
        <v>6.636</v>
      </c>
      <c r="S16" s="172" t="n">
        <v>6.636</v>
      </c>
      <c r="T16" s="172" t="n">
        <v>6.636</v>
      </c>
      <c r="U16" s="172" t="n">
        <v>6.636</v>
      </c>
      <c r="V16" s="172" t="n">
        <v>6.636</v>
      </c>
      <c r="W16" s="172" t="n">
        <v>6.636</v>
      </c>
      <c r="X16" s="172" t="n">
        <v>6.636</v>
      </c>
      <c r="Y16" s="172" t="n">
        <v>6.636</v>
      </c>
      <c r="Z16" s="172" t="n">
        <v>6.636</v>
      </c>
      <c r="AA16" s="172" t="n">
        <v>6.636</v>
      </c>
      <c r="AB16" s="172" t="n">
        <v>6.636</v>
      </c>
      <c r="AC16" s="172" t="n">
        <v>6.636</v>
      </c>
      <c r="AD16" s="172" t="n">
        <v>6.636</v>
      </c>
      <c r="AE16" s="172" t="n">
        <v>6.636</v>
      </c>
      <c r="AF16" s="172" t="n">
        <v>6.636</v>
      </c>
      <c r="AG16" s="172" t="n">
        <v>6.636</v>
      </c>
      <c r="AH16" s="172" t="n">
        <v>6.636</v>
      </c>
      <c r="AI16" s="169" t="n">
        <v>0</v>
      </c>
    </row>
    <row r="17" ht="15" customHeight="1" s="159">
      <c r="A17" s="21" t="inlineStr">
        <is>
          <t>CNV000:aa_AviationGasol</t>
        </is>
      </c>
      <c r="B17" s="26" t="inlineStr">
        <is>
          <t xml:space="preserve">  Aviation Gasoline</t>
        </is>
      </c>
      <c r="C17" s="172" t="n">
        <v>5.048</v>
      </c>
      <c r="D17" s="172" t="n">
        <v>5.048</v>
      </c>
      <c r="E17" s="172" t="n">
        <v>5.048</v>
      </c>
      <c r="F17" s="172" t="n">
        <v>5.048</v>
      </c>
      <c r="G17" s="172" t="n">
        <v>5.048</v>
      </c>
      <c r="H17" s="172" t="n">
        <v>5.048</v>
      </c>
      <c r="I17" s="172" t="n">
        <v>5.048</v>
      </c>
      <c r="J17" s="172" t="n">
        <v>5.048</v>
      </c>
      <c r="K17" s="172" t="n">
        <v>5.048</v>
      </c>
      <c r="L17" s="172" t="n">
        <v>5.048</v>
      </c>
      <c r="M17" s="172" t="n">
        <v>5.048</v>
      </c>
      <c r="N17" s="172" t="n">
        <v>5.048</v>
      </c>
      <c r="O17" s="172" t="n">
        <v>5.048</v>
      </c>
      <c r="P17" s="172" t="n">
        <v>5.048</v>
      </c>
      <c r="Q17" s="172" t="n">
        <v>5.048</v>
      </c>
      <c r="R17" s="172" t="n">
        <v>5.048</v>
      </c>
      <c r="S17" s="172" t="n">
        <v>5.048</v>
      </c>
      <c r="T17" s="172" t="n">
        <v>5.048</v>
      </c>
      <c r="U17" s="172" t="n">
        <v>5.048</v>
      </c>
      <c r="V17" s="172" t="n">
        <v>5.048</v>
      </c>
      <c r="W17" s="172" t="n">
        <v>5.048</v>
      </c>
      <c r="X17" s="172" t="n">
        <v>5.048</v>
      </c>
      <c r="Y17" s="172" t="n">
        <v>5.048</v>
      </c>
      <c r="Z17" s="172" t="n">
        <v>5.048</v>
      </c>
      <c r="AA17" s="172" t="n">
        <v>5.048</v>
      </c>
      <c r="AB17" s="172" t="n">
        <v>5.048</v>
      </c>
      <c r="AC17" s="172" t="n">
        <v>5.048</v>
      </c>
      <c r="AD17" s="172" t="n">
        <v>5.048</v>
      </c>
      <c r="AE17" s="172" t="n">
        <v>5.048</v>
      </c>
      <c r="AF17" s="172" t="n">
        <v>5.048</v>
      </c>
      <c r="AG17" s="172" t="n">
        <v>5.048</v>
      </c>
      <c r="AH17" s="172" t="n">
        <v>5.048</v>
      </c>
      <c r="AI17" s="169" t="n">
        <v>0</v>
      </c>
    </row>
    <row r="18" ht="15" customHeight="1" s="159">
      <c r="A18" s="21" t="inlineStr">
        <is>
          <t>CNV000:ea_Biodiesel</t>
        </is>
      </c>
      <c r="B18" s="26" t="inlineStr">
        <is>
          <t xml:space="preserve">  Biodiesel</t>
        </is>
      </c>
      <c r="C18" s="172" t="n">
        <v>5.359</v>
      </c>
      <c r="D18" s="172" t="n">
        <v>5.359</v>
      </c>
      <c r="E18" s="172" t="n">
        <v>5.359</v>
      </c>
      <c r="F18" s="172" t="n">
        <v>5.359</v>
      </c>
      <c r="G18" s="172" t="n">
        <v>5.359</v>
      </c>
      <c r="H18" s="172" t="n">
        <v>5.359</v>
      </c>
      <c r="I18" s="172" t="n">
        <v>5.359</v>
      </c>
      <c r="J18" s="172" t="n">
        <v>5.359</v>
      </c>
      <c r="K18" s="172" t="n">
        <v>5.359</v>
      </c>
      <c r="L18" s="172" t="n">
        <v>5.359</v>
      </c>
      <c r="M18" s="172" t="n">
        <v>5.359</v>
      </c>
      <c r="N18" s="172" t="n">
        <v>5.359</v>
      </c>
      <c r="O18" s="172" t="n">
        <v>5.359</v>
      </c>
      <c r="P18" s="172" t="n">
        <v>5.359</v>
      </c>
      <c r="Q18" s="172" t="n">
        <v>5.359</v>
      </c>
      <c r="R18" s="172" t="n">
        <v>5.359</v>
      </c>
      <c r="S18" s="172" t="n">
        <v>5.359</v>
      </c>
      <c r="T18" s="172" t="n">
        <v>5.359</v>
      </c>
      <c r="U18" s="172" t="n">
        <v>5.359</v>
      </c>
      <c r="V18" s="172" t="n">
        <v>5.359</v>
      </c>
      <c r="W18" s="172" t="n">
        <v>5.359</v>
      </c>
      <c r="X18" s="172" t="n">
        <v>5.359</v>
      </c>
      <c r="Y18" s="172" t="n">
        <v>5.359</v>
      </c>
      <c r="Z18" s="172" t="n">
        <v>5.359</v>
      </c>
      <c r="AA18" s="172" t="n">
        <v>5.359</v>
      </c>
      <c r="AB18" s="172" t="n">
        <v>5.359</v>
      </c>
      <c r="AC18" s="172" t="n">
        <v>5.359</v>
      </c>
      <c r="AD18" s="172" t="n">
        <v>5.359</v>
      </c>
      <c r="AE18" s="172" t="n">
        <v>5.359</v>
      </c>
      <c r="AF18" s="172" t="n">
        <v>5.359</v>
      </c>
      <c r="AG18" s="172" t="n">
        <v>5.359</v>
      </c>
      <c r="AH18" s="172" t="n">
        <v>5.359</v>
      </c>
      <c r="AI18" s="169" t="n">
        <v>0</v>
      </c>
    </row>
    <row r="19" ht="15" customHeight="1" s="159">
      <c r="A19" s="21" t="inlineStr">
        <is>
          <t>CNV000:aa_Distillate</t>
        </is>
      </c>
      <c r="B19" s="26" t="inlineStr">
        <is>
          <t xml:space="preserve">  Distillate Fuel Oil</t>
        </is>
      </c>
      <c r="C19" s="172" t="n">
        <v>5.825</v>
      </c>
      <c r="D19" s="172" t="n">
        <v>5.825</v>
      </c>
      <c r="E19" s="172" t="n">
        <v>5.825</v>
      </c>
      <c r="F19" s="172" t="n">
        <v>5.825</v>
      </c>
      <c r="G19" s="172" t="n">
        <v>5.825</v>
      </c>
      <c r="H19" s="172" t="n">
        <v>5.825</v>
      </c>
      <c r="I19" s="172" t="n">
        <v>5.825</v>
      </c>
      <c r="J19" s="172" t="n">
        <v>5.825</v>
      </c>
      <c r="K19" s="172" t="n">
        <v>5.825</v>
      </c>
      <c r="L19" s="172" t="n">
        <v>5.825</v>
      </c>
      <c r="M19" s="172" t="n">
        <v>5.825</v>
      </c>
      <c r="N19" s="172" t="n">
        <v>5.825</v>
      </c>
      <c r="O19" s="172" t="n">
        <v>5.825</v>
      </c>
      <c r="P19" s="172" t="n">
        <v>5.825</v>
      </c>
      <c r="Q19" s="172" t="n">
        <v>5.825</v>
      </c>
      <c r="R19" s="172" t="n">
        <v>5.825</v>
      </c>
      <c r="S19" s="172" t="n">
        <v>5.825</v>
      </c>
      <c r="T19" s="172" t="n">
        <v>5.825</v>
      </c>
      <c r="U19" s="172" t="n">
        <v>5.825</v>
      </c>
      <c r="V19" s="172" t="n">
        <v>5.825</v>
      </c>
      <c r="W19" s="172" t="n">
        <v>5.825</v>
      </c>
      <c r="X19" s="172" t="n">
        <v>5.825</v>
      </c>
      <c r="Y19" s="172" t="n">
        <v>5.825</v>
      </c>
      <c r="Z19" s="172" t="n">
        <v>5.825</v>
      </c>
      <c r="AA19" s="172" t="n">
        <v>5.825</v>
      </c>
      <c r="AB19" s="172" t="n">
        <v>5.825</v>
      </c>
      <c r="AC19" s="172" t="n">
        <v>5.825</v>
      </c>
      <c r="AD19" s="172" t="n">
        <v>5.825</v>
      </c>
      <c r="AE19" s="172" t="n">
        <v>5.825</v>
      </c>
      <c r="AF19" s="172" t="n">
        <v>5.825</v>
      </c>
      <c r="AG19" s="172" t="n">
        <v>5.825</v>
      </c>
      <c r="AH19" s="172" t="n">
        <v>5.825</v>
      </c>
      <c r="AI19" s="169" t="n">
        <v>0</v>
      </c>
    </row>
    <row r="20" ht="15" customHeight="1" s="159">
      <c r="A20" s="21" t="inlineStr">
        <is>
          <t>CNV000:aa_Residential</t>
        </is>
      </c>
      <c r="B20" s="26" t="inlineStr">
        <is>
          <t xml:space="preserve">    Residential</t>
        </is>
      </c>
      <c r="C20" s="172" t="n">
        <v>5.774495</v>
      </c>
      <c r="D20" s="172" t="n">
        <v>5.774243</v>
      </c>
      <c r="E20" s="172" t="n">
        <v>5.773247</v>
      </c>
      <c r="F20" s="172" t="n">
        <v>5.772089</v>
      </c>
      <c r="G20" s="172" t="n">
        <v>5.772036</v>
      </c>
      <c r="H20" s="172" t="n">
        <v>5.771943</v>
      </c>
      <c r="I20" s="172" t="n">
        <v>5.771772</v>
      </c>
      <c r="J20" s="172" t="n">
        <v>5.772083</v>
      </c>
      <c r="K20" s="172" t="n">
        <v>5.772353</v>
      </c>
      <c r="L20" s="172" t="n">
        <v>5.772017</v>
      </c>
      <c r="M20" s="172" t="n">
        <v>5.771494</v>
      </c>
      <c r="N20" s="172" t="n">
        <v>5.770727</v>
      </c>
      <c r="O20" s="172" t="n">
        <v>5.77121</v>
      </c>
      <c r="P20" s="172" t="n">
        <v>5.770951</v>
      </c>
      <c r="Q20" s="172" t="n">
        <v>5.771115</v>
      </c>
      <c r="R20" s="172" t="n">
        <v>5.77093</v>
      </c>
      <c r="S20" s="172" t="n">
        <v>5.771118</v>
      </c>
      <c r="T20" s="172" t="n">
        <v>5.770806</v>
      </c>
      <c r="U20" s="172" t="n">
        <v>5.772179</v>
      </c>
      <c r="V20" s="172" t="n">
        <v>5.770948</v>
      </c>
      <c r="W20" s="172" t="n">
        <v>5.771861</v>
      </c>
      <c r="X20" s="172" t="n">
        <v>5.77062</v>
      </c>
      <c r="Y20" s="172" t="n">
        <v>5.77089</v>
      </c>
      <c r="Z20" s="172" t="n">
        <v>5.77105</v>
      </c>
      <c r="AA20" s="172" t="n">
        <v>5.773028</v>
      </c>
      <c r="AB20" s="172" t="n">
        <v>5.771064</v>
      </c>
      <c r="AC20" s="172" t="n">
        <v>5.770857</v>
      </c>
      <c r="AD20" s="172" t="n">
        <v>5.770606</v>
      </c>
      <c r="AE20" s="172" t="n">
        <v>5.772445</v>
      </c>
      <c r="AF20" s="172" t="n">
        <v>5.773319</v>
      </c>
      <c r="AG20" s="172" t="n">
        <v>5.773435</v>
      </c>
      <c r="AH20" s="172" t="n">
        <v>5.772675</v>
      </c>
      <c r="AI20" s="169" t="n">
        <v>-1e-05</v>
      </c>
    </row>
    <row r="21" ht="15" customHeight="1" s="159">
      <c r="A21" s="21" t="inlineStr">
        <is>
          <t>CNV000:aa_Commercial</t>
        </is>
      </c>
      <c r="B21" s="26" t="inlineStr">
        <is>
          <t xml:space="preserve">    Commercial</t>
        </is>
      </c>
      <c r="C21" s="172" t="n">
        <v>5.774495</v>
      </c>
      <c r="D21" s="172" t="n">
        <v>5.774243</v>
      </c>
      <c r="E21" s="172" t="n">
        <v>5.773247</v>
      </c>
      <c r="F21" s="172" t="n">
        <v>5.772089</v>
      </c>
      <c r="G21" s="172" t="n">
        <v>5.772036</v>
      </c>
      <c r="H21" s="172" t="n">
        <v>5.771943</v>
      </c>
      <c r="I21" s="172" t="n">
        <v>5.771772</v>
      </c>
      <c r="J21" s="172" t="n">
        <v>5.772083</v>
      </c>
      <c r="K21" s="172" t="n">
        <v>5.772353</v>
      </c>
      <c r="L21" s="172" t="n">
        <v>5.772017</v>
      </c>
      <c r="M21" s="172" t="n">
        <v>5.771494</v>
      </c>
      <c r="N21" s="172" t="n">
        <v>5.770727</v>
      </c>
      <c r="O21" s="172" t="n">
        <v>5.77121</v>
      </c>
      <c r="P21" s="172" t="n">
        <v>5.770951</v>
      </c>
      <c r="Q21" s="172" t="n">
        <v>5.771115</v>
      </c>
      <c r="R21" s="172" t="n">
        <v>5.77093</v>
      </c>
      <c r="S21" s="172" t="n">
        <v>5.771118</v>
      </c>
      <c r="T21" s="172" t="n">
        <v>5.770806</v>
      </c>
      <c r="U21" s="172" t="n">
        <v>5.772179</v>
      </c>
      <c r="V21" s="172" t="n">
        <v>5.770948</v>
      </c>
      <c r="W21" s="172" t="n">
        <v>5.771861</v>
      </c>
      <c r="X21" s="172" t="n">
        <v>5.77062</v>
      </c>
      <c r="Y21" s="172" t="n">
        <v>5.77089</v>
      </c>
      <c r="Z21" s="172" t="n">
        <v>5.77105</v>
      </c>
      <c r="AA21" s="172" t="n">
        <v>5.773028</v>
      </c>
      <c r="AB21" s="172" t="n">
        <v>5.771064</v>
      </c>
      <c r="AC21" s="172" t="n">
        <v>5.770857</v>
      </c>
      <c r="AD21" s="172" t="n">
        <v>5.770606</v>
      </c>
      <c r="AE21" s="172" t="n">
        <v>5.772445</v>
      </c>
      <c r="AF21" s="172" t="n">
        <v>5.773319</v>
      </c>
      <c r="AG21" s="172" t="n">
        <v>5.773435</v>
      </c>
      <c r="AH21" s="172" t="n">
        <v>5.772675</v>
      </c>
      <c r="AI21" s="169" t="n">
        <v>-1e-05</v>
      </c>
    </row>
    <row r="22" ht="15" customHeight="1" s="159">
      <c r="A22" s="21" t="inlineStr">
        <is>
          <t>CNV000:aa_Transportatio</t>
        </is>
      </c>
      <c r="B22" s="26" t="inlineStr">
        <is>
          <t xml:space="preserve">    Transportation</t>
        </is>
      </c>
      <c r="C22" s="172" t="n">
        <v>5.774495</v>
      </c>
      <c r="D22" s="172" t="n">
        <v>5.774243</v>
      </c>
      <c r="E22" s="172" t="n">
        <v>5.773247</v>
      </c>
      <c r="F22" s="172" t="n">
        <v>5.772089</v>
      </c>
      <c r="G22" s="172" t="n">
        <v>5.772036</v>
      </c>
      <c r="H22" s="172" t="n">
        <v>5.771943</v>
      </c>
      <c r="I22" s="172" t="n">
        <v>5.771772</v>
      </c>
      <c r="J22" s="172" t="n">
        <v>5.772083</v>
      </c>
      <c r="K22" s="172" t="n">
        <v>5.772353</v>
      </c>
      <c r="L22" s="172" t="n">
        <v>5.772017</v>
      </c>
      <c r="M22" s="172" t="n">
        <v>5.771494</v>
      </c>
      <c r="N22" s="172" t="n">
        <v>5.770727</v>
      </c>
      <c r="O22" s="172" t="n">
        <v>5.77121</v>
      </c>
      <c r="P22" s="172" t="n">
        <v>5.770951</v>
      </c>
      <c r="Q22" s="172" t="n">
        <v>5.771115</v>
      </c>
      <c r="R22" s="172" t="n">
        <v>5.77093</v>
      </c>
      <c r="S22" s="172" t="n">
        <v>5.771118</v>
      </c>
      <c r="T22" s="172" t="n">
        <v>5.770806</v>
      </c>
      <c r="U22" s="172" t="n">
        <v>5.772179</v>
      </c>
      <c r="V22" s="172" t="n">
        <v>5.770948</v>
      </c>
      <c r="W22" s="172" t="n">
        <v>5.771861</v>
      </c>
      <c r="X22" s="172" t="n">
        <v>5.77062</v>
      </c>
      <c r="Y22" s="172" t="n">
        <v>5.77089</v>
      </c>
      <c r="Z22" s="172" t="n">
        <v>5.77105</v>
      </c>
      <c r="AA22" s="172" t="n">
        <v>5.773028</v>
      </c>
      <c r="AB22" s="172" t="n">
        <v>5.771064</v>
      </c>
      <c r="AC22" s="172" t="n">
        <v>5.770857</v>
      </c>
      <c r="AD22" s="172" t="n">
        <v>5.770606</v>
      </c>
      <c r="AE22" s="172" t="n">
        <v>5.772445</v>
      </c>
      <c r="AF22" s="172" t="n">
        <v>5.773319</v>
      </c>
      <c r="AG22" s="172" t="n">
        <v>5.773435</v>
      </c>
      <c r="AH22" s="172" t="n">
        <v>5.772675</v>
      </c>
      <c r="AI22" s="169" t="n">
        <v>-1e-05</v>
      </c>
    </row>
    <row r="23" ht="15" customHeight="1" s="159">
      <c r="A23" s="21" t="inlineStr">
        <is>
          <t>CNV000:aa_Industrial</t>
        </is>
      </c>
      <c r="B23" s="26" t="inlineStr">
        <is>
          <t xml:space="preserve">    Industrial</t>
        </is>
      </c>
      <c r="C23" s="172" t="n">
        <v>5.774495</v>
      </c>
      <c r="D23" s="172" t="n">
        <v>5.774243</v>
      </c>
      <c r="E23" s="172" t="n">
        <v>5.773247</v>
      </c>
      <c r="F23" s="172" t="n">
        <v>5.772089</v>
      </c>
      <c r="G23" s="172" t="n">
        <v>5.772036</v>
      </c>
      <c r="H23" s="172" t="n">
        <v>5.771943</v>
      </c>
      <c r="I23" s="172" t="n">
        <v>5.771772</v>
      </c>
      <c r="J23" s="172" t="n">
        <v>5.772083</v>
      </c>
      <c r="K23" s="172" t="n">
        <v>5.772353</v>
      </c>
      <c r="L23" s="172" t="n">
        <v>5.772017</v>
      </c>
      <c r="M23" s="172" t="n">
        <v>5.771494</v>
      </c>
      <c r="N23" s="172" t="n">
        <v>5.770727</v>
      </c>
      <c r="O23" s="172" t="n">
        <v>5.77121</v>
      </c>
      <c r="P23" s="172" t="n">
        <v>5.770951</v>
      </c>
      <c r="Q23" s="172" t="n">
        <v>5.771115</v>
      </c>
      <c r="R23" s="172" t="n">
        <v>5.77093</v>
      </c>
      <c r="S23" s="172" t="n">
        <v>5.771118</v>
      </c>
      <c r="T23" s="172" t="n">
        <v>5.770806</v>
      </c>
      <c r="U23" s="172" t="n">
        <v>5.772179</v>
      </c>
      <c r="V23" s="172" t="n">
        <v>5.770948</v>
      </c>
      <c r="W23" s="172" t="n">
        <v>5.771861</v>
      </c>
      <c r="X23" s="172" t="n">
        <v>5.77062</v>
      </c>
      <c r="Y23" s="172" t="n">
        <v>5.77089</v>
      </c>
      <c r="Z23" s="172" t="n">
        <v>5.77105</v>
      </c>
      <c r="AA23" s="172" t="n">
        <v>5.773028</v>
      </c>
      <c r="AB23" s="172" t="n">
        <v>5.771064</v>
      </c>
      <c r="AC23" s="172" t="n">
        <v>5.770857</v>
      </c>
      <c r="AD23" s="172" t="n">
        <v>5.770606</v>
      </c>
      <c r="AE23" s="172" t="n">
        <v>5.772445</v>
      </c>
      <c r="AF23" s="172" t="n">
        <v>5.773319</v>
      </c>
      <c r="AG23" s="172" t="n">
        <v>5.773435</v>
      </c>
      <c r="AH23" s="172" t="n">
        <v>5.772675</v>
      </c>
      <c r="AI23" s="169" t="n">
        <v>-1e-05</v>
      </c>
    </row>
    <row r="24" ht="15" customHeight="1" s="159">
      <c r="A24" s="21" t="inlineStr">
        <is>
          <t>CNV000:aa_ElectricPower</t>
        </is>
      </c>
      <c r="B24" s="26" t="inlineStr">
        <is>
          <t xml:space="preserve">    Electric Power</t>
        </is>
      </c>
      <c r="C24" s="172" t="n">
        <v>5.774495</v>
      </c>
      <c r="D24" s="172" t="n">
        <v>5.774243</v>
      </c>
      <c r="E24" s="172" t="n">
        <v>5.773247</v>
      </c>
      <c r="F24" s="172" t="n">
        <v>5.772089</v>
      </c>
      <c r="G24" s="172" t="n">
        <v>5.772036</v>
      </c>
      <c r="H24" s="172" t="n">
        <v>5.771943</v>
      </c>
      <c r="I24" s="172" t="n">
        <v>5.771772</v>
      </c>
      <c r="J24" s="172" t="n">
        <v>5.772083</v>
      </c>
      <c r="K24" s="172" t="n">
        <v>5.772353</v>
      </c>
      <c r="L24" s="172" t="n">
        <v>5.772017</v>
      </c>
      <c r="M24" s="172" t="n">
        <v>5.771494</v>
      </c>
      <c r="N24" s="172" t="n">
        <v>5.770727</v>
      </c>
      <c r="O24" s="172" t="n">
        <v>5.77121</v>
      </c>
      <c r="P24" s="172" t="n">
        <v>5.770951</v>
      </c>
      <c r="Q24" s="172" t="n">
        <v>5.771115</v>
      </c>
      <c r="R24" s="172" t="n">
        <v>5.77093</v>
      </c>
      <c r="S24" s="172" t="n">
        <v>5.771118</v>
      </c>
      <c r="T24" s="172" t="n">
        <v>5.770806</v>
      </c>
      <c r="U24" s="172" t="n">
        <v>5.772179</v>
      </c>
      <c r="V24" s="172" t="n">
        <v>5.770948</v>
      </c>
      <c r="W24" s="172" t="n">
        <v>5.771861</v>
      </c>
      <c r="X24" s="172" t="n">
        <v>5.77062</v>
      </c>
      <c r="Y24" s="172" t="n">
        <v>5.77089</v>
      </c>
      <c r="Z24" s="172" t="n">
        <v>5.77105</v>
      </c>
      <c r="AA24" s="172" t="n">
        <v>5.773028</v>
      </c>
      <c r="AB24" s="172" t="n">
        <v>5.771064</v>
      </c>
      <c r="AC24" s="172" t="n">
        <v>5.770857</v>
      </c>
      <c r="AD24" s="172" t="n">
        <v>5.770606</v>
      </c>
      <c r="AE24" s="172" t="n">
        <v>5.772445</v>
      </c>
      <c r="AF24" s="172" t="n">
        <v>5.773319</v>
      </c>
      <c r="AG24" s="172" t="n">
        <v>5.773435</v>
      </c>
      <c r="AH24" s="172" t="n">
        <v>5.772675</v>
      </c>
      <c r="AI24" s="169" t="n">
        <v>-1e-05</v>
      </c>
    </row>
    <row r="25" ht="15" customHeight="1" s="159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2" t="n">
        <v>5.774495</v>
      </c>
      <c r="D25" s="172" t="n">
        <v>5.774243</v>
      </c>
      <c r="E25" s="172" t="n">
        <v>5.773248</v>
      </c>
      <c r="F25" s="172" t="n">
        <v>5.772089</v>
      </c>
      <c r="G25" s="172" t="n">
        <v>5.772036</v>
      </c>
      <c r="H25" s="172" t="n">
        <v>5.771944</v>
      </c>
      <c r="I25" s="172" t="n">
        <v>5.771772</v>
      </c>
      <c r="J25" s="172" t="n">
        <v>5.772083</v>
      </c>
      <c r="K25" s="172" t="n">
        <v>5.772353</v>
      </c>
      <c r="L25" s="172" t="n">
        <v>5.772018</v>
      </c>
      <c r="M25" s="172" t="n">
        <v>5.771494</v>
      </c>
      <c r="N25" s="172" t="n">
        <v>5.770726</v>
      </c>
      <c r="O25" s="172" t="n">
        <v>5.77121</v>
      </c>
      <c r="P25" s="172" t="n">
        <v>5.770951</v>
      </c>
      <c r="Q25" s="172" t="n">
        <v>5.771115</v>
      </c>
      <c r="R25" s="172" t="n">
        <v>5.77093</v>
      </c>
      <c r="S25" s="172" t="n">
        <v>5.771118</v>
      </c>
      <c r="T25" s="172" t="n">
        <v>5.770806</v>
      </c>
      <c r="U25" s="172" t="n">
        <v>5.772179</v>
      </c>
      <c r="V25" s="172" t="n">
        <v>5.770948</v>
      </c>
      <c r="W25" s="172" t="n">
        <v>5.771861</v>
      </c>
      <c r="X25" s="172" t="n">
        <v>5.77062</v>
      </c>
      <c r="Y25" s="172" t="n">
        <v>5.77089</v>
      </c>
      <c r="Z25" s="172" t="n">
        <v>5.771051</v>
      </c>
      <c r="AA25" s="172" t="n">
        <v>5.773028</v>
      </c>
      <c r="AB25" s="172" t="n">
        <v>5.771063</v>
      </c>
      <c r="AC25" s="172" t="n">
        <v>5.770857</v>
      </c>
      <c r="AD25" s="172" t="n">
        <v>5.770607</v>
      </c>
      <c r="AE25" s="172" t="n">
        <v>5.772445</v>
      </c>
      <c r="AF25" s="172" t="n">
        <v>5.773318</v>
      </c>
      <c r="AG25" s="172" t="n">
        <v>5.773435</v>
      </c>
      <c r="AH25" s="172" t="n">
        <v>5.772674</v>
      </c>
      <c r="AI25" s="169" t="n">
        <v>-1e-05</v>
      </c>
    </row>
    <row r="26" ht="15" customHeight="1" s="159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2" t="n">
        <v>5.817</v>
      </c>
      <c r="D26" s="172" t="n">
        <v>5.817</v>
      </c>
      <c r="E26" s="172" t="n">
        <v>5.817</v>
      </c>
      <c r="F26" s="172" t="n">
        <v>5.817</v>
      </c>
      <c r="G26" s="172" t="n">
        <v>5.817</v>
      </c>
      <c r="H26" s="172" t="n">
        <v>5.817</v>
      </c>
      <c r="I26" s="172" t="n">
        <v>5.817</v>
      </c>
      <c r="J26" s="172" t="n">
        <v>5.817</v>
      </c>
      <c r="K26" s="172" t="n">
        <v>5.817</v>
      </c>
      <c r="L26" s="172" t="n">
        <v>5.817</v>
      </c>
      <c r="M26" s="172" t="n">
        <v>5.817</v>
      </c>
      <c r="N26" s="172" t="n">
        <v>5.817</v>
      </c>
      <c r="O26" s="172" t="n">
        <v>5.817</v>
      </c>
      <c r="P26" s="172" t="n">
        <v>5.817</v>
      </c>
      <c r="Q26" s="172" t="n">
        <v>5.817</v>
      </c>
      <c r="R26" s="172" t="n">
        <v>5.817</v>
      </c>
      <c r="S26" s="172" t="n">
        <v>5.817</v>
      </c>
      <c r="T26" s="172" t="n">
        <v>5.817</v>
      </c>
      <c r="U26" s="172" t="n">
        <v>5.817</v>
      </c>
      <c r="V26" s="172" t="n">
        <v>5.817</v>
      </c>
      <c r="W26" s="172" t="n">
        <v>5.817</v>
      </c>
      <c r="X26" s="172" t="n">
        <v>5.817</v>
      </c>
      <c r="Y26" s="172" t="n">
        <v>5.817</v>
      </c>
      <c r="Z26" s="172" t="n">
        <v>5.817</v>
      </c>
      <c r="AA26" s="172" t="n">
        <v>5.817</v>
      </c>
      <c r="AB26" s="172" t="n">
        <v>5.817</v>
      </c>
      <c r="AC26" s="172" t="n">
        <v>5.817</v>
      </c>
      <c r="AD26" s="172" t="n">
        <v>5.817</v>
      </c>
      <c r="AE26" s="172" t="n">
        <v>5.817</v>
      </c>
      <c r="AF26" s="172" t="n">
        <v>5.817</v>
      </c>
      <c r="AG26" s="172" t="n">
        <v>5.817</v>
      </c>
      <c r="AH26" s="172" t="n">
        <v>5.817</v>
      </c>
      <c r="AI26" s="169" t="n">
        <v>0</v>
      </c>
    </row>
    <row r="27" ht="15" customHeight="1" s="159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2" t="n">
        <v>5.77</v>
      </c>
      <c r="D27" s="172" t="n">
        <v>5.77</v>
      </c>
      <c r="E27" s="172" t="n">
        <v>5.77</v>
      </c>
      <c r="F27" s="172" t="n">
        <v>5.77</v>
      </c>
      <c r="G27" s="172" t="n">
        <v>5.77</v>
      </c>
      <c r="H27" s="172" t="n">
        <v>5.77</v>
      </c>
      <c r="I27" s="172" t="n">
        <v>5.77</v>
      </c>
      <c r="J27" s="172" t="n">
        <v>5.77</v>
      </c>
      <c r="K27" s="172" t="n">
        <v>5.77</v>
      </c>
      <c r="L27" s="172" t="n">
        <v>5.77</v>
      </c>
      <c r="M27" s="172" t="n">
        <v>5.77</v>
      </c>
      <c r="N27" s="172" t="n">
        <v>5.77</v>
      </c>
      <c r="O27" s="172" t="n">
        <v>5.77</v>
      </c>
      <c r="P27" s="172" t="n">
        <v>5.77</v>
      </c>
      <c r="Q27" s="172" t="n">
        <v>5.77</v>
      </c>
      <c r="R27" s="172" t="n">
        <v>5.77</v>
      </c>
      <c r="S27" s="172" t="n">
        <v>5.77</v>
      </c>
      <c r="T27" s="172" t="n">
        <v>5.77</v>
      </c>
      <c r="U27" s="172" t="n">
        <v>5.77</v>
      </c>
      <c r="V27" s="172" t="n">
        <v>5.77</v>
      </c>
      <c r="W27" s="172" t="n">
        <v>5.77</v>
      </c>
      <c r="X27" s="172" t="n">
        <v>5.77</v>
      </c>
      <c r="Y27" s="172" t="n">
        <v>5.77</v>
      </c>
      <c r="Z27" s="172" t="n">
        <v>5.77</v>
      </c>
      <c r="AA27" s="172" t="n">
        <v>5.77</v>
      </c>
      <c r="AB27" s="172" t="n">
        <v>5.77</v>
      </c>
      <c r="AC27" s="172" t="n">
        <v>5.77</v>
      </c>
      <c r="AD27" s="172" t="n">
        <v>5.77</v>
      </c>
      <c r="AE27" s="172" t="n">
        <v>5.77</v>
      </c>
      <c r="AF27" s="172" t="n">
        <v>5.77</v>
      </c>
      <c r="AG27" s="172" t="n">
        <v>5.77</v>
      </c>
      <c r="AH27" s="172" t="n">
        <v>5.77</v>
      </c>
      <c r="AI27" s="169" t="n">
        <v>0</v>
      </c>
    </row>
    <row r="28" ht="15" customHeight="1" s="159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2" t="n">
        <v>3.553</v>
      </c>
      <c r="D28" s="172" t="n">
        <v>3.553</v>
      </c>
      <c r="E28" s="172" t="n">
        <v>3.553</v>
      </c>
      <c r="F28" s="172" t="n">
        <v>3.553</v>
      </c>
      <c r="G28" s="172" t="n">
        <v>3.553</v>
      </c>
      <c r="H28" s="172" t="n">
        <v>3.553</v>
      </c>
      <c r="I28" s="172" t="n">
        <v>3.553</v>
      </c>
      <c r="J28" s="172" t="n">
        <v>3.553</v>
      </c>
      <c r="K28" s="172" t="n">
        <v>3.553</v>
      </c>
      <c r="L28" s="172" t="n">
        <v>3.553</v>
      </c>
      <c r="M28" s="172" t="n">
        <v>3.553</v>
      </c>
      <c r="N28" s="172" t="n">
        <v>3.553</v>
      </c>
      <c r="O28" s="172" t="n">
        <v>3.553</v>
      </c>
      <c r="P28" s="172" t="n">
        <v>3.553</v>
      </c>
      <c r="Q28" s="172" t="n">
        <v>3.553</v>
      </c>
      <c r="R28" s="172" t="n">
        <v>3.553</v>
      </c>
      <c r="S28" s="172" t="n">
        <v>3.553</v>
      </c>
      <c r="T28" s="172" t="n">
        <v>3.553</v>
      </c>
      <c r="U28" s="172" t="n">
        <v>3.553</v>
      </c>
      <c r="V28" s="172" t="n">
        <v>3.553</v>
      </c>
      <c r="W28" s="172" t="n">
        <v>3.553</v>
      </c>
      <c r="X28" s="172" t="n">
        <v>3.553</v>
      </c>
      <c r="Y28" s="172" t="n">
        <v>3.553</v>
      </c>
      <c r="Z28" s="172" t="n">
        <v>3.553</v>
      </c>
      <c r="AA28" s="172" t="n">
        <v>3.553</v>
      </c>
      <c r="AB28" s="172" t="n">
        <v>3.553</v>
      </c>
      <c r="AC28" s="172" t="n">
        <v>3.553</v>
      </c>
      <c r="AD28" s="172" t="n">
        <v>3.553</v>
      </c>
      <c r="AE28" s="172" t="n">
        <v>3.553</v>
      </c>
      <c r="AF28" s="172" t="n">
        <v>3.553</v>
      </c>
      <c r="AG28" s="172" t="n">
        <v>3.553</v>
      </c>
      <c r="AH28" s="172" t="n">
        <v>3.553</v>
      </c>
      <c r="AI28" s="169" t="n">
        <v>0</v>
      </c>
    </row>
    <row r="29" ht="15" customHeight="1" s="159">
      <c r="A29" s="21" t="inlineStr">
        <is>
          <t>CNV000:aa_E85</t>
        </is>
      </c>
      <c r="B29" s="26" t="inlineStr">
        <is>
          <t xml:space="preserve">  E85</t>
        </is>
      </c>
      <c r="C29" s="172" t="n">
        <v>3.987013</v>
      </c>
      <c r="D29" s="172" t="n">
        <v>3.987013</v>
      </c>
      <c r="E29" s="172" t="n">
        <v>3.987013</v>
      </c>
      <c r="F29" s="172" t="n">
        <v>3.987013</v>
      </c>
      <c r="G29" s="172" t="n">
        <v>3.987013</v>
      </c>
      <c r="H29" s="172" t="n">
        <v>3.987013</v>
      </c>
      <c r="I29" s="172" t="n">
        <v>3.987013</v>
      </c>
      <c r="J29" s="172" t="n">
        <v>3.987013</v>
      </c>
      <c r="K29" s="172" t="n">
        <v>3.987013</v>
      </c>
      <c r="L29" s="172" t="n">
        <v>3.987013</v>
      </c>
      <c r="M29" s="172" t="n">
        <v>3.987013</v>
      </c>
      <c r="N29" s="172" t="n">
        <v>3.987013</v>
      </c>
      <c r="O29" s="172" t="n">
        <v>3.987013</v>
      </c>
      <c r="P29" s="172" t="n">
        <v>3.987013</v>
      </c>
      <c r="Q29" s="172" t="n">
        <v>3.987013</v>
      </c>
      <c r="R29" s="172" t="n">
        <v>3.987013</v>
      </c>
      <c r="S29" s="172" t="n">
        <v>3.987013</v>
      </c>
      <c r="T29" s="172" t="n">
        <v>3.987013</v>
      </c>
      <c r="U29" s="172" t="n">
        <v>3.987013</v>
      </c>
      <c r="V29" s="172" t="n">
        <v>3.987013</v>
      </c>
      <c r="W29" s="172" t="n">
        <v>3.987013</v>
      </c>
      <c r="X29" s="172" t="n">
        <v>3.987013</v>
      </c>
      <c r="Y29" s="172" t="n">
        <v>3.987013</v>
      </c>
      <c r="Z29" s="172" t="n">
        <v>3.987013</v>
      </c>
      <c r="AA29" s="172" t="n">
        <v>3.987013</v>
      </c>
      <c r="AB29" s="172" t="n">
        <v>3.987013</v>
      </c>
      <c r="AC29" s="172" t="n">
        <v>3.987013</v>
      </c>
      <c r="AD29" s="172" t="n">
        <v>3.987013</v>
      </c>
      <c r="AE29" s="172" t="n">
        <v>3.987013</v>
      </c>
      <c r="AF29" s="172" t="n">
        <v>3.987013</v>
      </c>
      <c r="AG29" s="172" t="n">
        <v>3.987013</v>
      </c>
      <c r="AH29" s="172" t="n">
        <v>3.987013</v>
      </c>
      <c r="AI29" s="169" t="n">
        <v>0</v>
      </c>
    </row>
    <row r="30" ht="15" customHeight="1" s="159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2" t="n">
        <v>5.67</v>
      </c>
      <c r="D30" s="172" t="n">
        <v>5.67</v>
      </c>
      <c r="E30" s="172" t="n">
        <v>5.67</v>
      </c>
      <c r="F30" s="172" t="n">
        <v>5.67</v>
      </c>
      <c r="G30" s="172" t="n">
        <v>5.67</v>
      </c>
      <c r="H30" s="172" t="n">
        <v>5.67</v>
      </c>
      <c r="I30" s="172" t="n">
        <v>5.67</v>
      </c>
      <c r="J30" s="172" t="n">
        <v>5.67</v>
      </c>
      <c r="K30" s="172" t="n">
        <v>5.67</v>
      </c>
      <c r="L30" s="172" t="n">
        <v>5.67</v>
      </c>
      <c r="M30" s="172" t="n">
        <v>5.67</v>
      </c>
      <c r="N30" s="172" t="n">
        <v>5.67</v>
      </c>
      <c r="O30" s="172" t="n">
        <v>5.67</v>
      </c>
      <c r="P30" s="172" t="n">
        <v>5.67</v>
      </c>
      <c r="Q30" s="172" t="n">
        <v>5.67</v>
      </c>
      <c r="R30" s="172" t="n">
        <v>5.67</v>
      </c>
      <c r="S30" s="172" t="n">
        <v>5.67</v>
      </c>
      <c r="T30" s="172" t="n">
        <v>5.67</v>
      </c>
      <c r="U30" s="172" t="n">
        <v>5.67</v>
      </c>
      <c r="V30" s="172" t="n">
        <v>5.67</v>
      </c>
      <c r="W30" s="172" t="n">
        <v>5.67</v>
      </c>
      <c r="X30" s="172" t="n">
        <v>5.67</v>
      </c>
      <c r="Y30" s="172" t="n">
        <v>5.67</v>
      </c>
      <c r="Z30" s="172" t="n">
        <v>5.67</v>
      </c>
      <c r="AA30" s="172" t="n">
        <v>5.67</v>
      </c>
      <c r="AB30" s="172" t="n">
        <v>5.67</v>
      </c>
      <c r="AC30" s="172" t="n">
        <v>5.67</v>
      </c>
      <c r="AD30" s="172" t="n">
        <v>5.67</v>
      </c>
      <c r="AE30" s="172" t="n">
        <v>5.67</v>
      </c>
      <c r="AF30" s="172" t="n">
        <v>5.67</v>
      </c>
      <c r="AG30" s="172" t="n">
        <v>5.67</v>
      </c>
      <c r="AH30" s="172" t="n">
        <v>5.67</v>
      </c>
      <c r="AI30" s="169" t="n">
        <v>0</v>
      </c>
    </row>
    <row r="31" ht="15" customHeight="1" s="159">
      <c r="A31" s="21" t="inlineStr">
        <is>
          <t>CNV000:aa_Lubricants</t>
        </is>
      </c>
      <c r="B31" s="26" t="inlineStr">
        <is>
          <t xml:space="preserve">  Lubricants</t>
        </is>
      </c>
      <c r="C31" s="172" t="n">
        <v>6.065</v>
      </c>
      <c r="D31" s="172" t="n">
        <v>6.065</v>
      </c>
      <c r="E31" s="172" t="n">
        <v>6.065</v>
      </c>
      <c r="F31" s="172" t="n">
        <v>6.065</v>
      </c>
      <c r="G31" s="172" t="n">
        <v>6.065</v>
      </c>
      <c r="H31" s="172" t="n">
        <v>6.065</v>
      </c>
      <c r="I31" s="172" t="n">
        <v>6.065</v>
      </c>
      <c r="J31" s="172" t="n">
        <v>6.065</v>
      </c>
      <c r="K31" s="172" t="n">
        <v>6.065</v>
      </c>
      <c r="L31" s="172" t="n">
        <v>6.065</v>
      </c>
      <c r="M31" s="172" t="n">
        <v>6.065</v>
      </c>
      <c r="N31" s="172" t="n">
        <v>6.065</v>
      </c>
      <c r="O31" s="172" t="n">
        <v>6.065</v>
      </c>
      <c r="P31" s="172" t="n">
        <v>6.065</v>
      </c>
      <c r="Q31" s="172" t="n">
        <v>6.065</v>
      </c>
      <c r="R31" s="172" t="n">
        <v>6.065</v>
      </c>
      <c r="S31" s="172" t="n">
        <v>6.065</v>
      </c>
      <c r="T31" s="172" t="n">
        <v>6.065</v>
      </c>
      <c r="U31" s="172" t="n">
        <v>6.065</v>
      </c>
      <c r="V31" s="172" t="n">
        <v>6.065</v>
      </c>
      <c r="W31" s="172" t="n">
        <v>6.065</v>
      </c>
      <c r="X31" s="172" t="n">
        <v>6.065</v>
      </c>
      <c r="Y31" s="172" t="n">
        <v>6.065</v>
      </c>
      <c r="Z31" s="172" t="n">
        <v>6.065</v>
      </c>
      <c r="AA31" s="172" t="n">
        <v>6.065</v>
      </c>
      <c r="AB31" s="172" t="n">
        <v>6.065</v>
      </c>
      <c r="AC31" s="172" t="n">
        <v>6.065</v>
      </c>
      <c r="AD31" s="172" t="n">
        <v>6.065</v>
      </c>
      <c r="AE31" s="172" t="n">
        <v>6.065</v>
      </c>
      <c r="AF31" s="172" t="n">
        <v>6.065</v>
      </c>
      <c r="AG31" s="172" t="n">
        <v>6.065</v>
      </c>
      <c r="AH31" s="172" t="n">
        <v>6.065</v>
      </c>
      <c r="AI31" s="169" t="n">
        <v>0</v>
      </c>
    </row>
    <row r="32" ht="15" customHeight="1" s="159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2" t="n">
        <v>5.05386</v>
      </c>
      <c r="D32" s="172" t="n">
        <v>5.053543</v>
      </c>
      <c r="E32" s="172" t="n">
        <v>5.053223</v>
      </c>
      <c r="F32" s="172" t="n">
        <v>5.0529</v>
      </c>
      <c r="G32" s="172" t="n">
        <v>5.052573</v>
      </c>
      <c r="H32" s="172" t="n">
        <v>5.052236</v>
      </c>
      <c r="I32" s="172" t="n">
        <v>5.051097</v>
      </c>
      <c r="J32" s="172" t="n">
        <v>5.049826</v>
      </c>
      <c r="K32" s="172" t="n">
        <v>5.04855</v>
      </c>
      <c r="L32" s="172" t="n">
        <v>5.047413</v>
      </c>
      <c r="M32" s="172" t="n">
        <v>5.046274</v>
      </c>
      <c r="N32" s="172" t="n">
        <v>5.045039</v>
      </c>
      <c r="O32" s="172" t="n">
        <v>5.043882</v>
      </c>
      <c r="P32" s="172" t="n">
        <v>5.042722</v>
      </c>
      <c r="Q32" s="172" t="n">
        <v>5.041573</v>
      </c>
      <c r="R32" s="172" t="n">
        <v>5.040423</v>
      </c>
      <c r="S32" s="172" t="n">
        <v>5.03927</v>
      </c>
      <c r="T32" s="172" t="n">
        <v>5.038424</v>
      </c>
      <c r="U32" s="172" t="n">
        <v>5.037578</v>
      </c>
      <c r="V32" s="172" t="n">
        <v>5.036735</v>
      </c>
      <c r="W32" s="172" t="n">
        <v>5.035896</v>
      </c>
      <c r="X32" s="172" t="n">
        <v>5.035059</v>
      </c>
      <c r="Y32" s="172" t="n">
        <v>5.03436</v>
      </c>
      <c r="Z32" s="172" t="n">
        <v>5.033663</v>
      </c>
      <c r="AA32" s="172" t="n">
        <v>5.032969</v>
      </c>
      <c r="AB32" s="172" t="n">
        <v>5.032527</v>
      </c>
      <c r="AC32" s="172" t="n">
        <v>5.032016</v>
      </c>
      <c r="AD32" s="172" t="n">
        <v>5.031333</v>
      </c>
      <c r="AE32" s="172" t="n">
        <v>5.030649</v>
      </c>
      <c r="AF32" s="172" t="n">
        <v>5.029961</v>
      </c>
      <c r="AG32" s="172" t="n">
        <v>5.029273</v>
      </c>
      <c r="AH32" s="172" t="n">
        <v>5.028586</v>
      </c>
      <c r="AI32" s="169" t="n">
        <v>-0.000162</v>
      </c>
    </row>
    <row r="33" ht="15" customHeight="1" s="159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2" t="n">
        <v>5.053576</v>
      </c>
      <c r="D33" s="172" t="n">
        <v>5.053226</v>
      </c>
      <c r="E33" s="172" t="n">
        <v>5.052875</v>
      </c>
      <c r="F33" s="172" t="n">
        <v>5.052523</v>
      </c>
      <c r="G33" s="172" t="n">
        <v>5.052169</v>
      </c>
      <c r="H33" s="172" t="n">
        <v>5.051812</v>
      </c>
      <c r="I33" s="172" t="n">
        <v>5.050571</v>
      </c>
      <c r="J33" s="172" t="n">
        <v>5.049155</v>
      </c>
      <c r="K33" s="172" t="n">
        <v>5.047734</v>
      </c>
      <c r="L33" s="172" t="n">
        <v>5.046495</v>
      </c>
      <c r="M33" s="172" t="n">
        <v>5.045257</v>
      </c>
      <c r="N33" s="172" t="n">
        <v>5.043902</v>
      </c>
      <c r="O33" s="172" t="n">
        <v>5.042648</v>
      </c>
      <c r="P33" s="172" t="n">
        <v>5.041393</v>
      </c>
      <c r="Q33" s="172" t="n">
        <v>5.040156</v>
      </c>
      <c r="R33" s="172" t="n">
        <v>5.03892</v>
      </c>
      <c r="S33" s="172" t="n">
        <v>5.037684</v>
      </c>
      <c r="T33" s="172" t="n">
        <v>5.036742</v>
      </c>
      <c r="U33" s="172" t="n">
        <v>5.0358</v>
      </c>
      <c r="V33" s="172" t="n">
        <v>5.034862</v>
      </c>
      <c r="W33" s="172" t="n">
        <v>5.033928</v>
      </c>
      <c r="X33" s="172" t="n">
        <v>5.032997</v>
      </c>
      <c r="Y33" s="172" t="n">
        <v>5.032236</v>
      </c>
      <c r="Z33" s="172" t="n">
        <v>5.031476</v>
      </c>
      <c r="AA33" s="172" t="n">
        <v>5.030721</v>
      </c>
      <c r="AB33" s="172" t="n">
        <v>5.030283</v>
      </c>
      <c r="AC33" s="172" t="n">
        <v>5.029759</v>
      </c>
      <c r="AD33" s="172" t="n">
        <v>5.029016</v>
      </c>
      <c r="AE33" s="172" t="n">
        <v>5.028269</v>
      </c>
      <c r="AF33" s="172" t="n">
        <v>5.027519</v>
      </c>
      <c r="AG33" s="172" t="n">
        <v>5.026767</v>
      </c>
      <c r="AH33" s="172" t="n">
        <v>5.026019</v>
      </c>
      <c r="AI33" s="169" t="n">
        <v>-0.000176</v>
      </c>
    </row>
    <row r="34" ht="15" customHeight="1" s="159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2" t="n">
        <v>5.053392</v>
      </c>
      <c r="D34" s="172" t="n">
        <v>5.053022</v>
      </c>
      <c r="E34" s="172" t="n">
        <v>5.052651</v>
      </c>
      <c r="F34" s="172" t="n">
        <v>5.05228</v>
      </c>
      <c r="G34" s="172" t="n">
        <v>5.05191</v>
      </c>
      <c r="H34" s="172" t="n">
        <v>5.05154</v>
      </c>
      <c r="I34" s="172" t="n">
        <v>5.050274</v>
      </c>
      <c r="J34" s="172" t="n">
        <v>5.048923</v>
      </c>
      <c r="K34" s="172" t="n">
        <v>5.04757</v>
      </c>
      <c r="L34" s="172" t="n">
        <v>5.046304</v>
      </c>
      <c r="M34" s="172" t="n">
        <v>5.04504</v>
      </c>
      <c r="N34" s="172" t="n">
        <v>5.043721</v>
      </c>
      <c r="O34" s="172" t="n">
        <v>5.042451</v>
      </c>
      <c r="P34" s="172" t="n">
        <v>5.041181</v>
      </c>
      <c r="Q34" s="172" t="n">
        <v>5.039921</v>
      </c>
      <c r="R34" s="172" t="n">
        <v>5.038661</v>
      </c>
      <c r="S34" s="172" t="n">
        <v>5.037404</v>
      </c>
      <c r="T34" s="172" t="n">
        <v>5.03652</v>
      </c>
      <c r="U34" s="172" t="n">
        <v>5.035636</v>
      </c>
      <c r="V34" s="172" t="n">
        <v>5.034755</v>
      </c>
      <c r="W34" s="172" t="n">
        <v>5.033875</v>
      </c>
      <c r="X34" s="172" t="n">
        <v>5.032996</v>
      </c>
      <c r="Y34" s="172" t="n">
        <v>5.032218</v>
      </c>
      <c r="Z34" s="172" t="n">
        <v>5.03144</v>
      </c>
      <c r="AA34" s="172" t="n">
        <v>5.030665</v>
      </c>
      <c r="AB34" s="172" t="n">
        <v>5.030044</v>
      </c>
      <c r="AC34" s="172" t="n">
        <v>5.02938</v>
      </c>
      <c r="AD34" s="172" t="n">
        <v>5.028612</v>
      </c>
      <c r="AE34" s="172" t="n">
        <v>5.027842</v>
      </c>
      <c r="AF34" s="172" t="n">
        <v>5.027071</v>
      </c>
      <c r="AG34" s="172" t="n">
        <v>5.026297</v>
      </c>
      <c r="AH34" s="172" t="n">
        <v>5.025527</v>
      </c>
      <c r="AI34" s="169" t="n">
        <v>-0.000178</v>
      </c>
    </row>
    <row r="35" ht="15" customHeight="1" s="159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2" t="n">
        <v>5.22228</v>
      </c>
      <c r="D35" s="172" t="n">
        <v>5.22228</v>
      </c>
      <c r="E35" s="172" t="n">
        <v>5.22228</v>
      </c>
      <c r="F35" s="172" t="n">
        <v>5.22228</v>
      </c>
      <c r="G35" s="172" t="n">
        <v>5.22228</v>
      </c>
      <c r="H35" s="172" t="n">
        <v>5.22228</v>
      </c>
      <c r="I35" s="172" t="n">
        <v>5.22228</v>
      </c>
      <c r="J35" s="172" t="n">
        <v>5.22228</v>
      </c>
      <c r="K35" s="172" t="n">
        <v>5.22228</v>
      </c>
      <c r="L35" s="172" t="n">
        <v>5.22228</v>
      </c>
      <c r="M35" s="172" t="n">
        <v>5.22228</v>
      </c>
      <c r="N35" s="172" t="n">
        <v>5.22228</v>
      </c>
      <c r="O35" s="172" t="n">
        <v>5.22228</v>
      </c>
      <c r="P35" s="172" t="n">
        <v>5.22228</v>
      </c>
      <c r="Q35" s="172" t="n">
        <v>5.22228</v>
      </c>
      <c r="R35" s="172" t="n">
        <v>5.22228</v>
      </c>
      <c r="S35" s="172" t="n">
        <v>5.22228</v>
      </c>
      <c r="T35" s="172" t="n">
        <v>5.22228</v>
      </c>
      <c r="U35" s="172" t="n">
        <v>5.22228</v>
      </c>
      <c r="V35" s="172" t="n">
        <v>5.22228</v>
      </c>
      <c r="W35" s="172" t="n">
        <v>5.22228</v>
      </c>
      <c r="X35" s="172" t="n">
        <v>5.22228</v>
      </c>
      <c r="Y35" s="172" t="n">
        <v>5.22228</v>
      </c>
      <c r="Z35" s="172" t="n">
        <v>5.22228</v>
      </c>
      <c r="AA35" s="172" t="n">
        <v>5.22228</v>
      </c>
      <c r="AB35" s="172" t="n">
        <v>5.22228</v>
      </c>
      <c r="AC35" s="172" t="n">
        <v>5.22228</v>
      </c>
      <c r="AD35" s="172" t="n">
        <v>5.22228</v>
      </c>
      <c r="AE35" s="172" t="n">
        <v>5.22228</v>
      </c>
      <c r="AF35" s="172" t="n">
        <v>5.22228</v>
      </c>
      <c r="AG35" s="172" t="n">
        <v>5.22228</v>
      </c>
      <c r="AH35" s="172" t="n">
        <v>5.22228</v>
      </c>
      <c r="AI35" s="169" t="n">
        <v>0</v>
      </c>
    </row>
    <row r="36" ht="15" customHeight="1" s="159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2" t="n">
        <v>5.22228</v>
      </c>
      <c r="D36" s="172" t="n">
        <v>5.22228</v>
      </c>
      <c r="E36" s="172" t="n">
        <v>5.22228</v>
      </c>
      <c r="F36" s="172" t="n">
        <v>5.22228</v>
      </c>
      <c r="G36" s="172" t="n">
        <v>5.22228</v>
      </c>
      <c r="H36" s="172" t="n">
        <v>5.22228</v>
      </c>
      <c r="I36" s="172" t="n">
        <v>5.22228</v>
      </c>
      <c r="J36" s="172" t="n">
        <v>5.22228</v>
      </c>
      <c r="K36" s="172" t="n">
        <v>5.22228</v>
      </c>
      <c r="L36" s="172" t="n">
        <v>5.22228</v>
      </c>
      <c r="M36" s="172" t="n">
        <v>5.22228</v>
      </c>
      <c r="N36" s="172" t="n">
        <v>5.22228</v>
      </c>
      <c r="O36" s="172" t="n">
        <v>5.22228</v>
      </c>
      <c r="P36" s="172" t="n">
        <v>5.22228</v>
      </c>
      <c r="Q36" s="172" t="n">
        <v>5.22228</v>
      </c>
      <c r="R36" s="172" t="n">
        <v>5.22228</v>
      </c>
      <c r="S36" s="172" t="n">
        <v>5.22228</v>
      </c>
      <c r="T36" s="172" t="n">
        <v>5.22228</v>
      </c>
      <c r="U36" s="172" t="n">
        <v>5.22228</v>
      </c>
      <c r="V36" s="172" t="n">
        <v>5.22228</v>
      </c>
      <c r="W36" s="172" t="n">
        <v>5.22228</v>
      </c>
      <c r="X36" s="172" t="n">
        <v>5.22228</v>
      </c>
      <c r="Y36" s="172" t="n">
        <v>5.22228</v>
      </c>
      <c r="Z36" s="172" t="n">
        <v>5.22228</v>
      </c>
      <c r="AA36" s="172" t="n">
        <v>5.22228</v>
      </c>
      <c r="AB36" s="172" t="n">
        <v>5.22228</v>
      </c>
      <c r="AC36" s="172" t="n">
        <v>5.22228</v>
      </c>
      <c r="AD36" s="172" t="n">
        <v>5.22228</v>
      </c>
      <c r="AE36" s="172" t="n">
        <v>5.22228</v>
      </c>
      <c r="AF36" s="172" t="n">
        <v>5.22228</v>
      </c>
      <c r="AG36" s="172" t="n">
        <v>5.22228</v>
      </c>
      <c r="AH36" s="172" t="n">
        <v>5.22228</v>
      </c>
      <c r="AI36" s="169" t="n">
        <v>0</v>
      </c>
    </row>
    <row r="37" ht="15" customHeight="1" s="159">
      <c r="A37" s="21" t="inlineStr">
        <is>
          <t>CNV000:aa_PentanesPlus</t>
        </is>
      </c>
      <c r="B37" s="26" t="inlineStr">
        <is>
          <t xml:space="preserve">  Natural Gasoline</t>
        </is>
      </c>
      <c r="C37" s="172" t="n">
        <v>4.62</v>
      </c>
      <c r="D37" s="172" t="n">
        <v>4.62</v>
      </c>
      <c r="E37" s="172" t="n">
        <v>4.62</v>
      </c>
      <c r="F37" s="172" t="n">
        <v>4.62</v>
      </c>
      <c r="G37" s="172" t="n">
        <v>4.62</v>
      </c>
      <c r="H37" s="172" t="n">
        <v>4.62</v>
      </c>
      <c r="I37" s="172" t="n">
        <v>4.62</v>
      </c>
      <c r="J37" s="172" t="n">
        <v>4.62</v>
      </c>
      <c r="K37" s="172" t="n">
        <v>4.62</v>
      </c>
      <c r="L37" s="172" t="n">
        <v>4.62</v>
      </c>
      <c r="M37" s="172" t="n">
        <v>4.62</v>
      </c>
      <c r="N37" s="172" t="n">
        <v>4.62</v>
      </c>
      <c r="O37" s="172" t="n">
        <v>4.62</v>
      </c>
      <c r="P37" s="172" t="n">
        <v>4.62</v>
      </c>
      <c r="Q37" s="172" t="n">
        <v>4.62</v>
      </c>
      <c r="R37" s="172" t="n">
        <v>4.62</v>
      </c>
      <c r="S37" s="172" t="n">
        <v>4.62</v>
      </c>
      <c r="T37" s="172" t="n">
        <v>4.62</v>
      </c>
      <c r="U37" s="172" t="n">
        <v>4.62</v>
      </c>
      <c r="V37" s="172" t="n">
        <v>4.62</v>
      </c>
      <c r="W37" s="172" t="n">
        <v>4.62</v>
      </c>
      <c r="X37" s="172" t="n">
        <v>4.62</v>
      </c>
      <c r="Y37" s="172" t="n">
        <v>4.62</v>
      </c>
      <c r="Z37" s="172" t="n">
        <v>4.62</v>
      </c>
      <c r="AA37" s="172" t="n">
        <v>4.62</v>
      </c>
      <c r="AB37" s="172" t="n">
        <v>4.62</v>
      </c>
      <c r="AC37" s="172" t="n">
        <v>4.62</v>
      </c>
      <c r="AD37" s="172" t="n">
        <v>4.62</v>
      </c>
      <c r="AE37" s="172" t="n">
        <v>4.62</v>
      </c>
      <c r="AF37" s="172" t="n">
        <v>4.62</v>
      </c>
      <c r="AG37" s="172" t="n">
        <v>4.62</v>
      </c>
      <c r="AH37" s="172" t="n">
        <v>4.62</v>
      </c>
      <c r="AI37" s="169" t="n">
        <v>0</v>
      </c>
    </row>
    <row r="38" ht="15" customHeight="1" s="159">
      <c r="A38" s="21" t="inlineStr">
        <is>
          <t>CNV000:aa_OtherPetroleu</t>
        </is>
      </c>
      <c r="B38" s="26" t="inlineStr">
        <is>
          <t xml:space="preserve">  Other Petroleum</t>
        </is>
      </c>
      <c r="C38" s="172" t="n">
        <v>5.8</v>
      </c>
      <c r="D38" s="172" t="n">
        <v>5.8</v>
      </c>
      <c r="E38" s="172" t="n">
        <v>5.8</v>
      </c>
      <c r="F38" s="172" t="n">
        <v>5.8</v>
      </c>
      <c r="G38" s="172" t="n">
        <v>5.8</v>
      </c>
      <c r="H38" s="172" t="n">
        <v>5.8</v>
      </c>
      <c r="I38" s="172" t="n">
        <v>5.8</v>
      </c>
      <c r="J38" s="172" t="n">
        <v>5.8</v>
      </c>
      <c r="K38" s="172" t="n">
        <v>5.8</v>
      </c>
      <c r="L38" s="172" t="n">
        <v>5.8</v>
      </c>
      <c r="M38" s="172" t="n">
        <v>5.8</v>
      </c>
      <c r="N38" s="172" t="n">
        <v>5.8</v>
      </c>
      <c r="O38" s="172" t="n">
        <v>5.8</v>
      </c>
      <c r="P38" s="172" t="n">
        <v>5.8</v>
      </c>
      <c r="Q38" s="172" t="n">
        <v>5.8</v>
      </c>
      <c r="R38" s="172" t="n">
        <v>5.8</v>
      </c>
      <c r="S38" s="172" t="n">
        <v>5.8</v>
      </c>
      <c r="T38" s="172" t="n">
        <v>5.8</v>
      </c>
      <c r="U38" s="172" t="n">
        <v>5.8</v>
      </c>
      <c r="V38" s="172" t="n">
        <v>5.8</v>
      </c>
      <c r="W38" s="172" t="n">
        <v>5.8</v>
      </c>
      <c r="X38" s="172" t="n">
        <v>5.8</v>
      </c>
      <c r="Y38" s="172" t="n">
        <v>5.8</v>
      </c>
      <c r="Z38" s="172" t="n">
        <v>5.8</v>
      </c>
      <c r="AA38" s="172" t="n">
        <v>5.8</v>
      </c>
      <c r="AB38" s="172" t="n">
        <v>5.8</v>
      </c>
      <c r="AC38" s="172" t="n">
        <v>5.8</v>
      </c>
      <c r="AD38" s="172" t="n">
        <v>5.8</v>
      </c>
      <c r="AE38" s="172" t="n">
        <v>5.8</v>
      </c>
      <c r="AF38" s="172" t="n">
        <v>5.8</v>
      </c>
      <c r="AG38" s="172" t="n">
        <v>5.8</v>
      </c>
      <c r="AH38" s="172" t="n">
        <v>5.8</v>
      </c>
      <c r="AI38" s="169" t="n">
        <v>0</v>
      </c>
    </row>
    <row r="39" ht="15" customHeight="1" s="159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2" t="n">
        <v>5.435604</v>
      </c>
      <c r="D39" s="172" t="n">
        <v>5.435604</v>
      </c>
      <c r="E39" s="172" t="n">
        <v>5.435604</v>
      </c>
      <c r="F39" s="172" t="n">
        <v>5.435604</v>
      </c>
      <c r="G39" s="172" t="n">
        <v>5.435604</v>
      </c>
      <c r="H39" s="172" t="n">
        <v>5.435604</v>
      </c>
      <c r="I39" s="172" t="n">
        <v>5.435604</v>
      </c>
      <c r="J39" s="172" t="n">
        <v>5.435604</v>
      </c>
      <c r="K39" s="172" t="n">
        <v>5.435604</v>
      </c>
      <c r="L39" s="172" t="n">
        <v>5.435604</v>
      </c>
      <c r="M39" s="172" t="n">
        <v>5.435604</v>
      </c>
      <c r="N39" s="172" t="n">
        <v>5.435604</v>
      </c>
      <c r="O39" s="172" t="n">
        <v>5.435604</v>
      </c>
      <c r="P39" s="172" t="n">
        <v>5.435604</v>
      </c>
      <c r="Q39" s="172" t="n">
        <v>5.435604</v>
      </c>
      <c r="R39" s="172" t="n">
        <v>5.435604</v>
      </c>
      <c r="S39" s="172" t="n">
        <v>5.435604</v>
      </c>
      <c r="T39" s="172" t="n">
        <v>5.435604</v>
      </c>
      <c r="U39" s="172" t="n">
        <v>5.435604</v>
      </c>
      <c r="V39" s="172" t="n">
        <v>5.435604</v>
      </c>
      <c r="W39" s="172" t="n">
        <v>5.435604</v>
      </c>
      <c r="X39" s="172" t="n">
        <v>5.435604</v>
      </c>
      <c r="Y39" s="172" t="n">
        <v>5.435604</v>
      </c>
      <c r="Z39" s="172" t="n">
        <v>5.435604</v>
      </c>
      <c r="AA39" s="172" t="n">
        <v>5.435604</v>
      </c>
      <c r="AB39" s="172" t="n">
        <v>5.435604</v>
      </c>
      <c r="AC39" s="172" t="n">
        <v>5.435604</v>
      </c>
      <c r="AD39" s="172" t="n">
        <v>5.435604</v>
      </c>
      <c r="AE39" s="172" t="n">
        <v>5.435604</v>
      </c>
      <c r="AF39" s="172" t="n">
        <v>5.435604</v>
      </c>
      <c r="AG39" s="172" t="n">
        <v>5.435604</v>
      </c>
      <c r="AH39" s="172" t="n">
        <v>5.435604</v>
      </c>
      <c r="AI39" s="169" t="n">
        <v>0</v>
      </c>
    </row>
    <row r="40" ht="15" customHeight="1" s="159">
      <c r="A40" s="21" t="inlineStr">
        <is>
          <t>CNV000:aa_PetroleumCoke</t>
        </is>
      </c>
      <c r="B40" s="26" t="inlineStr">
        <is>
          <t xml:space="preserve">  Petroleum Coke</t>
        </is>
      </c>
      <c r="C40" s="172" t="n">
        <v>6.287</v>
      </c>
      <c r="D40" s="172" t="n">
        <v>6.287</v>
      </c>
      <c r="E40" s="172" t="n">
        <v>6.287</v>
      </c>
      <c r="F40" s="172" t="n">
        <v>6.287</v>
      </c>
      <c r="G40" s="172" t="n">
        <v>6.287</v>
      </c>
      <c r="H40" s="172" t="n">
        <v>6.287</v>
      </c>
      <c r="I40" s="172" t="n">
        <v>6.287</v>
      </c>
      <c r="J40" s="172" t="n">
        <v>6.287</v>
      </c>
      <c r="K40" s="172" t="n">
        <v>6.287</v>
      </c>
      <c r="L40" s="172" t="n">
        <v>6.287</v>
      </c>
      <c r="M40" s="172" t="n">
        <v>6.287</v>
      </c>
      <c r="N40" s="172" t="n">
        <v>6.287</v>
      </c>
      <c r="O40" s="172" t="n">
        <v>6.287</v>
      </c>
      <c r="P40" s="172" t="n">
        <v>6.287</v>
      </c>
      <c r="Q40" s="172" t="n">
        <v>6.287</v>
      </c>
      <c r="R40" s="172" t="n">
        <v>6.287</v>
      </c>
      <c r="S40" s="172" t="n">
        <v>6.287</v>
      </c>
      <c r="T40" s="172" t="n">
        <v>6.287</v>
      </c>
      <c r="U40" s="172" t="n">
        <v>6.287</v>
      </c>
      <c r="V40" s="172" t="n">
        <v>6.287</v>
      </c>
      <c r="W40" s="172" t="n">
        <v>6.287</v>
      </c>
      <c r="X40" s="172" t="n">
        <v>6.287</v>
      </c>
      <c r="Y40" s="172" t="n">
        <v>6.287</v>
      </c>
      <c r="Z40" s="172" t="n">
        <v>6.287</v>
      </c>
      <c r="AA40" s="172" t="n">
        <v>6.287</v>
      </c>
      <c r="AB40" s="172" t="n">
        <v>6.287</v>
      </c>
      <c r="AC40" s="172" t="n">
        <v>6.287</v>
      </c>
      <c r="AD40" s="172" t="n">
        <v>6.287</v>
      </c>
      <c r="AE40" s="172" t="n">
        <v>6.287</v>
      </c>
      <c r="AF40" s="172" t="n">
        <v>6.287</v>
      </c>
      <c r="AG40" s="172" t="n">
        <v>6.287</v>
      </c>
      <c r="AH40" s="172" t="n">
        <v>6.287</v>
      </c>
      <c r="AI40" s="169" t="n">
        <v>0</v>
      </c>
    </row>
    <row r="41" ht="15" customHeight="1" s="159">
      <c r="A41" s="21" t="inlineStr">
        <is>
          <t>CNV000:aa_ResidualFuel</t>
        </is>
      </c>
      <c r="B41" s="26" t="inlineStr">
        <is>
          <t xml:space="preserve">  Residual Fuel</t>
        </is>
      </c>
      <c r="C41" s="172" t="n">
        <v>6.287</v>
      </c>
      <c r="D41" s="172" t="n">
        <v>6.287</v>
      </c>
      <c r="E41" s="172" t="n">
        <v>6.287</v>
      </c>
      <c r="F41" s="172" t="n">
        <v>6.287</v>
      </c>
      <c r="G41" s="172" t="n">
        <v>6.287</v>
      </c>
      <c r="H41" s="172" t="n">
        <v>6.287</v>
      </c>
      <c r="I41" s="172" t="n">
        <v>6.287</v>
      </c>
      <c r="J41" s="172" t="n">
        <v>6.287</v>
      </c>
      <c r="K41" s="172" t="n">
        <v>6.287</v>
      </c>
      <c r="L41" s="172" t="n">
        <v>6.287</v>
      </c>
      <c r="M41" s="172" t="n">
        <v>6.287</v>
      </c>
      <c r="N41" s="172" t="n">
        <v>6.287</v>
      </c>
      <c r="O41" s="172" t="n">
        <v>6.287</v>
      </c>
      <c r="P41" s="172" t="n">
        <v>6.287</v>
      </c>
      <c r="Q41" s="172" t="n">
        <v>6.287</v>
      </c>
      <c r="R41" s="172" t="n">
        <v>6.287</v>
      </c>
      <c r="S41" s="172" t="n">
        <v>6.287</v>
      </c>
      <c r="T41" s="172" t="n">
        <v>6.287</v>
      </c>
      <c r="U41" s="172" t="n">
        <v>6.287</v>
      </c>
      <c r="V41" s="172" t="n">
        <v>6.287</v>
      </c>
      <c r="W41" s="172" t="n">
        <v>6.287</v>
      </c>
      <c r="X41" s="172" t="n">
        <v>6.287</v>
      </c>
      <c r="Y41" s="172" t="n">
        <v>6.287</v>
      </c>
      <c r="Z41" s="172" t="n">
        <v>6.287</v>
      </c>
      <c r="AA41" s="172" t="n">
        <v>6.287</v>
      </c>
      <c r="AB41" s="172" t="n">
        <v>6.287</v>
      </c>
      <c r="AC41" s="172" t="n">
        <v>6.287</v>
      </c>
      <c r="AD41" s="172" t="n">
        <v>6.287</v>
      </c>
      <c r="AE41" s="172" t="n">
        <v>6.287</v>
      </c>
      <c r="AF41" s="172" t="n">
        <v>6.287</v>
      </c>
      <c r="AG41" s="172" t="n">
        <v>6.287</v>
      </c>
      <c r="AH41" s="172" t="n">
        <v>6.287</v>
      </c>
      <c r="AI41" s="169" t="n">
        <v>0</v>
      </c>
    </row>
    <row r="42" ht="15" customHeight="1" s="159">
      <c r="A42" s="21" t="inlineStr">
        <is>
          <t>CNV000:aa_StillGas</t>
        </is>
      </c>
      <c r="B42" s="26" t="inlineStr">
        <is>
          <t xml:space="preserve">  Still Gas</t>
        </is>
      </c>
      <c r="C42" s="172" t="n">
        <v>6.287</v>
      </c>
      <c r="D42" s="172" t="n">
        <v>6.287</v>
      </c>
      <c r="E42" s="172" t="n">
        <v>6.287</v>
      </c>
      <c r="F42" s="172" t="n">
        <v>6.287</v>
      </c>
      <c r="G42" s="172" t="n">
        <v>6.287</v>
      </c>
      <c r="H42" s="172" t="n">
        <v>6.287</v>
      </c>
      <c r="I42" s="172" t="n">
        <v>6.287</v>
      </c>
      <c r="J42" s="172" t="n">
        <v>6.287</v>
      </c>
      <c r="K42" s="172" t="n">
        <v>6.287</v>
      </c>
      <c r="L42" s="172" t="n">
        <v>6.287</v>
      </c>
      <c r="M42" s="172" t="n">
        <v>6.287</v>
      </c>
      <c r="N42" s="172" t="n">
        <v>6.287</v>
      </c>
      <c r="O42" s="172" t="n">
        <v>6.287</v>
      </c>
      <c r="P42" s="172" t="n">
        <v>6.287</v>
      </c>
      <c r="Q42" s="172" t="n">
        <v>6.287</v>
      </c>
      <c r="R42" s="172" t="n">
        <v>6.287</v>
      </c>
      <c r="S42" s="172" t="n">
        <v>6.287</v>
      </c>
      <c r="T42" s="172" t="n">
        <v>6.287</v>
      </c>
      <c r="U42" s="172" t="n">
        <v>6.287</v>
      </c>
      <c r="V42" s="172" t="n">
        <v>6.287</v>
      </c>
      <c r="W42" s="172" t="n">
        <v>6.287</v>
      </c>
      <c r="X42" s="172" t="n">
        <v>6.287</v>
      </c>
      <c r="Y42" s="172" t="n">
        <v>6.287</v>
      </c>
      <c r="Z42" s="172" t="n">
        <v>6.287</v>
      </c>
      <c r="AA42" s="172" t="n">
        <v>6.287</v>
      </c>
      <c r="AB42" s="172" t="n">
        <v>6.287</v>
      </c>
      <c r="AC42" s="172" t="n">
        <v>6.287</v>
      </c>
      <c r="AD42" s="172" t="n">
        <v>6.287</v>
      </c>
      <c r="AE42" s="172" t="n">
        <v>6.287</v>
      </c>
      <c r="AF42" s="172" t="n">
        <v>6.287</v>
      </c>
      <c r="AG42" s="172" t="n">
        <v>6.287</v>
      </c>
      <c r="AH42" s="172" t="n">
        <v>6.287</v>
      </c>
      <c r="AI42" s="169" t="n">
        <v>0</v>
      </c>
    </row>
    <row r="43" ht="15" customHeight="1" s="159">
      <c r="A43" s="21" t="inlineStr">
        <is>
          <t>CNV000:aa_UnfinishOilIm</t>
        </is>
      </c>
      <c r="B43" s="26" t="inlineStr">
        <is>
          <t xml:space="preserve">  Unfinished Oils</t>
        </is>
      </c>
      <c r="C43" s="172" t="n">
        <v>6.153794</v>
      </c>
      <c r="D43" s="172" t="n">
        <v>6.194235</v>
      </c>
      <c r="E43" s="172" t="n">
        <v>6.189125</v>
      </c>
      <c r="F43" s="172" t="n">
        <v>6.185256</v>
      </c>
      <c r="G43" s="172" t="n">
        <v>6.178966</v>
      </c>
      <c r="H43" s="172" t="n">
        <v>6.172843</v>
      </c>
      <c r="I43" s="172" t="n">
        <v>6.165823</v>
      </c>
      <c r="J43" s="172" t="n">
        <v>6.157691</v>
      </c>
      <c r="K43" s="172" t="n">
        <v>6.15875</v>
      </c>
      <c r="L43" s="172" t="n">
        <v>6.159815</v>
      </c>
      <c r="M43" s="172" t="n">
        <v>6.160887</v>
      </c>
      <c r="N43" s="172" t="n">
        <v>6.162986</v>
      </c>
      <c r="O43" s="172" t="n">
        <v>6.163051</v>
      </c>
      <c r="P43" s="172" t="n">
        <v>6.164641</v>
      </c>
      <c r="Q43" s="172" t="n">
        <v>6.165243</v>
      </c>
      <c r="R43" s="172" t="n">
        <v>6.16635</v>
      </c>
      <c r="S43" s="172" t="n">
        <v>6.167464</v>
      </c>
      <c r="T43" s="172" t="n">
        <v>6.168586</v>
      </c>
      <c r="U43" s="172" t="n">
        <v>6.169715</v>
      </c>
      <c r="V43" s="172" t="n">
        <v>6.170851</v>
      </c>
      <c r="W43" s="172" t="n">
        <v>6.171995</v>
      </c>
      <c r="X43" s="172" t="n">
        <v>6.173145</v>
      </c>
      <c r="Y43" s="172" t="n">
        <v>6.174229</v>
      </c>
      <c r="Z43" s="172" t="n">
        <v>6.175396</v>
      </c>
      <c r="AA43" s="172" t="n">
        <v>6.176572</v>
      </c>
      <c r="AB43" s="172" t="n">
        <v>6.177754</v>
      </c>
      <c r="AC43" s="172" t="n">
        <v>6.178945</v>
      </c>
      <c r="AD43" s="172" t="n">
        <v>6.180144</v>
      </c>
      <c r="AE43" s="172" t="n">
        <v>6.181352</v>
      </c>
      <c r="AF43" s="172" t="n">
        <v>6.182567</v>
      </c>
      <c r="AG43" s="172" t="n">
        <v>6.183791</v>
      </c>
      <c r="AH43" s="172" t="n">
        <v>6.185023</v>
      </c>
      <c r="AI43" s="169" t="n">
        <v>0.000163</v>
      </c>
    </row>
    <row r="44" ht="15" customHeight="1" s="159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2" t="n">
        <v>5.122477</v>
      </c>
      <c r="D44" s="172" t="n">
        <v>5.07284</v>
      </c>
      <c r="E44" s="172" t="n">
        <v>5.112672</v>
      </c>
      <c r="F44" s="172" t="n">
        <v>5.107801</v>
      </c>
      <c r="G44" s="172" t="n">
        <v>5.106295</v>
      </c>
      <c r="H44" s="172" t="n">
        <v>5.102963</v>
      </c>
      <c r="I44" s="172" t="n">
        <v>5.10178</v>
      </c>
      <c r="J44" s="172" t="n">
        <v>5.100844</v>
      </c>
      <c r="K44" s="172" t="n">
        <v>5.097609</v>
      </c>
      <c r="L44" s="172" t="n">
        <v>5.097109</v>
      </c>
      <c r="M44" s="172" t="n">
        <v>5.095479</v>
      </c>
      <c r="N44" s="172" t="n">
        <v>5.094931</v>
      </c>
      <c r="O44" s="172" t="n">
        <v>5.093499</v>
      </c>
      <c r="P44" s="172" t="n">
        <v>5.092192</v>
      </c>
      <c r="Q44" s="172" t="n">
        <v>5.089801</v>
      </c>
      <c r="R44" s="172" t="n">
        <v>5.090094</v>
      </c>
      <c r="S44" s="172" t="n">
        <v>5.089013</v>
      </c>
      <c r="T44" s="172" t="n">
        <v>5.086925</v>
      </c>
      <c r="U44" s="172" t="n">
        <v>5.086362</v>
      </c>
      <c r="V44" s="172" t="n">
        <v>5.08569</v>
      </c>
      <c r="W44" s="172" t="n">
        <v>5.084962</v>
      </c>
      <c r="X44" s="172" t="n">
        <v>5.083045</v>
      </c>
      <c r="Y44" s="172" t="n">
        <v>5.083106</v>
      </c>
      <c r="Z44" s="172" t="n">
        <v>5.082249</v>
      </c>
      <c r="AA44" s="172" t="n">
        <v>5.082109</v>
      </c>
      <c r="AB44" s="172" t="n">
        <v>5.081768</v>
      </c>
      <c r="AC44" s="172" t="n">
        <v>5.082486</v>
      </c>
      <c r="AD44" s="172" t="n">
        <v>5.081576</v>
      </c>
      <c r="AE44" s="172" t="n">
        <v>5.081859</v>
      </c>
      <c r="AF44" s="172" t="n">
        <v>5.082116</v>
      </c>
      <c r="AG44" s="172" t="n">
        <v>5.081609</v>
      </c>
      <c r="AH44" s="172" t="n">
        <v>5.082578</v>
      </c>
      <c r="AI44" s="169" t="n">
        <v>-0.000252</v>
      </c>
    </row>
    <row r="45" ht="15" customHeight="1" s="159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2" t="n">
        <v>5.826358</v>
      </c>
      <c r="D45" s="172" t="n">
        <v>5.904189</v>
      </c>
      <c r="E45" s="172" t="n">
        <v>5.82424</v>
      </c>
      <c r="F45" s="172" t="n">
        <v>5.821894</v>
      </c>
      <c r="G45" s="172" t="n">
        <v>5.809876</v>
      </c>
      <c r="H45" s="172" t="n">
        <v>5.811993</v>
      </c>
      <c r="I45" s="172" t="n">
        <v>5.793793</v>
      </c>
      <c r="J45" s="172" t="n">
        <v>5.80597</v>
      </c>
      <c r="K45" s="172" t="n">
        <v>5.823914</v>
      </c>
      <c r="L45" s="172" t="n">
        <v>5.827754</v>
      </c>
      <c r="M45" s="172" t="n">
        <v>5.840784</v>
      </c>
      <c r="N45" s="172" t="n">
        <v>5.854877</v>
      </c>
      <c r="O45" s="172" t="n">
        <v>5.86724</v>
      </c>
      <c r="P45" s="172" t="n">
        <v>5.840265</v>
      </c>
      <c r="Q45" s="172" t="n">
        <v>5.778894</v>
      </c>
      <c r="R45" s="172" t="n">
        <v>5.729787</v>
      </c>
      <c r="S45" s="172" t="n">
        <v>5.704897</v>
      </c>
      <c r="T45" s="172" t="n">
        <v>5.651903</v>
      </c>
      <c r="U45" s="172" t="n">
        <v>5.600453</v>
      </c>
      <c r="V45" s="172" t="n">
        <v>5.545398</v>
      </c>
      <c r="W45" s="172" t="n">
        <v>5.511117</v>
      </c>
      <c r="X45" s="172" t="n">
        <v>5.486877</v>
      </c>
      <c r="Y45" s="172" t="n">
        <v>5.468671</v>
      </c>
      <c r="Z45" s="172" t="n">
        <v>5.439244</v>
      </c>
      <c r="AA45" s="172" t="n">
        <v>5.407942</v>
      </c>
      <c r="AB45" s="172" t="n">
        <v>5.361335</v>
      </c>
      <c r="AC45" s="172" t="n">
        <v>5.322887</v>
      </c>
      <c r="AD45" s="172" t="n">
        <v>5.269269</v>
      </c>
      <c r="AE45" s="172" t="n">
        <v>5.233726</v>
      </c>
      <c r="AF45" s="172" t="n">
        <v>5.201461</v>
      </c>
      <c r="AG45" s="172" t="n">
        <v>5.149251</v>
      </c>
      <c r="AH45" s="172" t="n">
        <v>5.068886</v>
      </c>
      <c r="AI45" s="169" t="n">
        <v>-0.004483</v>
      </c>
    </row>
    <row r="46" ht="15" customHeight="1" s="159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2" t="n">
        <v>5.100351</v>
      </c>
      <c r="D46" s="172" t="n">
        <v>5.19095</v>
      </c>
      <c r="E46" s="172" t="n">
        <v>5.138597</v>
      </c>
      <c r="F46" s="172" t="n">
        <v>5.089464</v>
      </c>
      <c r="G46" s="172" t="n">
        <v>5.104694</v>
      </c>
      <c r="H46" s="172" t="n">
        <v>5.134517</v>
      </c>
      <c r="I46" s="172" t="n">
        <v>5.106856</v>
      </c>
      <c r="J46" s="172" t="n">
        <v>5.100668</v>
      </c>
      <c r="K46" s="172" t="n">
        <v>5.076242</v>
      </c>
      <c r="L46" s="172" t="n">
        <v>5.06989</v>
      </c>
      <c r="M46" s="172" t="n">
        <v>5.063272</v>
      </c>
      <c r="N46" s="172" t="n">
        <v>5.057621</v>
      </c>
      <c r="O46" s="172" t="n">
        <v>5.072187</v>
      </c>
      <c r="P46" s="172" t="n">
        <v>5.077088</v>
      </c>
      <c r="Q46" s="172" t="n">
        <v>5.061696</v>
      </c>
      <c r="R46" s="172" t="n">
        <v>5.057065</v>
      </c>
      <c r="S46" s="172" t="n">
        <v>5.056965</v>
      </c>
      <c r="T46" s="172" t="n">
        <v>5.04183</v>
      </c>
      <c r="U46" s="172" t="n">
        <v>5.046306</v>
      </c>
      <c r="V46" s="172" t="n">
        <v>5.044818</v>
      </c>
      <c r="W46" s="172" t="n">
        <v>5.040044</v>
      </c>
      <c r="X46" s="172" t="n">
        <v>5.03599</v>
      </c>
      <c r="Y46" s="172" t="n">
        <v>5.040297</v>
      </c>
      <c r="Z46" s="172" t="n">
        <v>5.037262</v>
      </c>
      <c r="AA46" s="172" t="n">
        <v>5.031384</v>
      </c>
      <c r="AB46" s="172" t="n">
        <v>5.032802</v>
      </c>
      <c r="AC46" s="172" t="n">
        <v>5.03141</v>
      </c>
      <c r="AD46" s="172" t="n">
        <v>5.018684</v>
      </c>
      <c r="AE46" s="172" t="n">
        <v>5.01263</v>
      </c>
      <c r="AF46" s="172" t="n">
        <v>5.010322</v>
      </c>
      <c r="AG46" s="172" t="n">
        <v>5.002589</v>
      </c>
      <c r="AH46" s="172" t="n">
        <v>4.99248</v>
      </c>
      <c r="AI46" s="169" t="n">
        <v>-0.0006890000000000001</v>
      </c>
    </row>
    <row r="47" ht="15" customHeight="1" s="159">
      <c r="B47" s="25" t="inlineStr">
        <is>
          <t xml:space="preserve">  Crude Oil</t>
        </is>
      </c>
    </row>
    <row r="48" ht="15" customHeight="1" s="159">
      <c r="A48" s="21" t="inlineStr">
        <is>
          <t>CNV000:aa_CrudeOilProdu</t>
        </is>
      </c>
      <c r="B48" s="39" t="inlineStr">
        <is>
          <t xml:space="preserve">    Production</t>
        </is>
      </c>
      <c r="C48" s="172" t="n">
        <v>5.722563</v>
      </c>
      <c r="D48" s="172" t="n">
        <v>5.71352</v>
      </c>
      <c r="E48" s="172" t="n">
        <v>5.706669</v>
      </c>
      <c r="F48" s="172" t="n">
        <v>5.704025</v>
      </c>
      <c r="G48" s="172" t="n">
        <v>5.703377</v>
      </c>
      <c r="H48" s="172" t="n">
        <v>5.702897</v>
      </c>
      <c r="I48" s="172" t="n">
        <v>5.702689</v>
      </c>
      <c r="J48" s="172" t="n">
        <v>5.703732</v>
      </c>
      <c r="K48" s="172" t="n">
        <v>5.703641</v>
      </c>
      <c r="L48" s="172" t="n">
        <v>5.702661</v>
      </c>
      <c r="M48" s="172" t="n">
        <v>5.701635</v>
      </c>
      <c r="N48" s="172" t="n">
        <v>5.701475</v>
      </c>
      <c r="O48" s="172" t="n">
        <v>5.701417</v>
      </c>
      <c r="P48" s="172" t="n">
        <v>5.702262</v>
      </c>
      <c r="Q48" s="172" t="n">
        <v>5.701519</v>
      </c>
      <c r="R48" s="172" t="n">
        <v>5.700072</v>
      </c>
      <c r="S48" s="172" t="n">
        <v>5.698419</v>
      </c>
      <c r="T48" s="172" t="n">
        <v>5.694129</v>
      </c>
      <c r="U48" s="172" t="n">
        <v>5.690056</v>
      </c>
      <c r="V48" s="172" t="n">
        <v>5.687774</v>
      </c>
      <c r="W48" s="172" t="n">
        <v>5.685159</v>
      </c>
      <c r="X48" s="172" t="n">
        <v>5.686702</v>
      </c>
      <c r="Y48" s="172" t="n">
        <v>5.68638</v>
      </c>
      <c r="Z48" s="172" t="n">
        <v>5.684192</v>
      </c>
      <c r="AA48" s="172" t="n">
        <v>5.682661</v>
      </c>
      <c r="AB48" s="172" t="n">
        <v>5.681334</v>
      </c>
      <c r="AC48" s="172" t="n">
        <v>5.679041</v>
      </c>
      <c r="AD48" s="172" t="n">
        <v>5.680569</v>
      </c>
      <c r="AE48" s="172" t="n">
        <v>5.680705</v>
      </c>
      <c r="AF48" s="172" t="n">
        <v>5.679089</v>
      </c>
      <c r="AG48" s="172" t="n">
        <v>5.677174</v>
      </c>
      <c r="AH48" s="172" t="n">
        <v>5.679273</v>
      </c>
      <c r="AI48" s="169" t="n">
        <v>-0.000245</v>
      </c>
    </row>
    <row r="49" ht="15" customHeight="1" s="159">
      <c r="A49" s="21" t="inlineStr">
        <is>
          <t>CNV000:aa_CrudeOilImpor</t>
        </is>
      </c>
      <c r="B49" s="39" t="inlineStr">
        <is>
          <t xml:space="preserve">    Imports</t>
        </is>
      </c>
      <c r="C49" s="172" t="n">
        <v>6.130524</v>
      </c>
      <c r="D49" s="172" t="n">
        <v>6.084184</v>
      </c>
      <c r="E49" s="172" t="n">
        <v>6.111468</v>
      </c>
      <c r="F49" s="172" t="n">
        <v>6.113081</v>
      </c>
      <c r="G49" s="172" t="n">
        <v>6.118769</v>
      </c>
      <c r="H49" s="172" t="n">
        <v>6.122619</v>
      </c>
      <c r="I49" s="172" t="n">
        <v>6.115864</v>
      </c>
      <c r="J49" s="172" t="n">
        <v>6.119236</v>
      </c>
      <c r="K49" s="172" t="n">
        <v>6.096032</v>
      </c>
      <c r="L49" s="172" t="n">
        <v>6.129145</v>
      </c>
      <c r="M49" s="172" t="n">
        <v>6.131928</v>
      </c>
      <c r="N49" s="172" t="n">
        <v>6.116815</v>
      </c>
      <c r="O49" s="172" t="n">
        <v>6.120201</v>
      </c>
      <c r="P49" s="172" t="n">
        <v>6.13271</v>
      </c>
      <c r="Q49" s="172" t="n">
        <v>6.093342</v>
      </c>
      <c r="R49" s="172" t="n">
        <v>6.118341</v>
      </c>
      <c r="S49" s="172" t="n">
        <v>6.120753</v>
      </c>
      <c r="T49" s="172" t="n">
        <v>6.10043</v>
      </c>
      <c r="U49" s="172" t="n">
        <v>6.11171</v>
      </c>
      <c r="V49" s="172" t="n">
        <v>6.11305</v>
      </c>
      <c r="W49" s="172" t="n">
        <v>6.114948</v>
      </c>
      <c r="X49" s="172" t="n">
        <v>6.107969</v>
      </c>
      <c r="Y49" s="172" t="n">
        <v>6.109843</v>
      </c>
      <c r="Z49" s="172" t="n">
        <v>6.106906</v>
      </c>
      <c r="AA49" s="172" t="n">
        <v>6.11393</v>
      </c>
      <c r="AB49" s="172" t="n">
        <v>6.113346</v>
      </c>
      <c r="AC49" s="172" t="n">
        <v>6.122666</v>
      </c>
      <c r="AD49" s="172" t="n">
        <v>6.107781</v>
      </c>
      <c r="AE49" s="172" t="n">
        <v>6.121242</v>
      </c>
      <c r="AF49" s="172" t="n">
        <v>6.123178</v>
      </c>
      <c r="AG49" s="172" t="n">
        <v>6.124586</v>
      </c>
      <c r="AH49" s="172" t="n">
        <v>6.128642</v>
      </c>
      <c r="AI49" s="169" t="n">
        <v>-1e-05</v>
      </c>
    </row>
    <row r="50" ht="15" customHeight="1" s="159">
      <c r="A50" s="21" t="inlineStr">
        <is>
          <t>CNV000:aa_CrudeOilExpor</t>
        </is>
      </c>
      <c r="B50" s="26" t="inlineStr">
        <is>
          <t xml:space="preserve">    Exports</t>
        </is>
      </c>
      <c r="C50" s="172" t="n">
        <v>5.562288</v>
      </c>
      <c r="D50" s="172" t="n">
        <v>5.5691</v>
      </c>
      <c r="E50" s="172" t="n">
        <v>5.57022</v>
      </c>
      <c r="F50" s="172" t="n">
        <v>5.570899</v>
      </c>
      <c r="G50" s="172" t="n">
        <v>5.571483</v>
      </c>
      <c r="H50" s="172" t="n">
        <v>5.5738</v>
      </c>
      <c r="I50" s="172" t="n">
        <v>5.571373</v>
      </c>
      <c r="J50" s="172" t="n">
        <v>5.5732</v>
      </c>
      <c r="K50" s="172" t="n">
        <v>5.572146</v>
      </c>
      <c r="L50" s="172" t="n">
        <v>5.572308</v>
      </c>
      <c r="M50" s="172" t="n">
        <v>5.57198</v>
      </c>
      <c r="N50" s="172" t="n">
        <v>5.570947</v>
      </c>
      <c r="O50" s="172" t="n">
        <v>5.570102</v>
      </c>
      <c r="P50" s="172" t="n">
        <v>5.570592</v>
      </c>
      <c r="Q50" s="172" t="n">
        <v>5.570013</v>
      </c>
      <c r="R50" s="172" t="n">
        <v>5.571083</v>
      </c>
      <c r="S50" s="172" t="n">
        <v>5.570448</v>
      </c>
      <c r="T50" s="172" t="n">
        <v>5.569338</v>
      </c>
      <c r="U50" s="172" t="n">
        <v>5.570599</v>
      </c>
      <c r="V50" s="172" t="n">
        <v>5.568672</v>
      </c>
      <c r="W50" s="172" t="n">
        <v>5.567814</v>
      </c>
      <c r="X50" s="172" t="n">
        <v>5.576875</v>
      </c>
      <c r="Y50" s="172" t="n">
        <v>5.584314</v>
      </c>
      <c r="Z50" s="172" t="n">
        <v>5.579766</v>
      </c>
      <c r="AA50" s="172" t="n">
        <v>5.576231</v>
      </c>
      <c r="AB50" s="172" t="n">
        <v>5.572698</v>
      </c>
      <c r="AC50" s="172" t="n">
        <v>5.569394</v>
      </c>
      <c r="AD50" s="172" t="n">
        <v>5.564217</v>
      </c>
      <c r="AE50" s="172" t="n">
        <v>5.567464</v>
      </c>
      <c r="AF50" s="172" t="n">
        <v>5.567901</v>
      </c>
      <c r="AG50" s="172" t="n">
        <v>5.566223</v>
      </c>
      <c r="AH50" s="172" t="n">
        <v>5.551153</v>
      </c>
      <c r="AI50" s="169" t="n">
        <v>-6.499999999999999e-05</v>
      </c>
    </row>
    <row r="51" ht="15" customHeight="1" s="159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2" t="n">
        <v>3.682947</v>
      </c>
      <c r="D51" s="172" t="n">
        <v>3.663116</v>
      </c>
      <c r="E51" s="172" t="n">
        <v>3.653924</v>
      </c>
      <c r="F51" s="172" t="n">
        <v>3.661514</v>
      </c>
      <c r="G51" s="172" t="n">
        <v>3.659832</v>
      </c>
      <c r="H51" s="172" t="n">
        <v>3.655703</v>
      </c>
      <c r="I51" s="172" t="n">
        <v>3.65141</v>
      </c>
      <c r="J51" s="172" t="n">
        <v>3.647604</v>
      </c>
      <c r="K51" s="172" t="n">
        <v>3.643152</v>
      </c>
      <c r="L51" s="172" t="n">
        <v>3.640599</v>
      </c>
      <c r="M51" s="172" t="n">
        <v>3.638961</v>
      </c>
      <c r="N51" s="172" t="n">
        <v>3.63795</v>
      </c>
      <c r="O51" s="172" t="n">
        <v>3.636663</v>
      </c>
      <c r="P51" s="172" t="n">
        <v>3.637153</v>
      </c>
      <c r="Q51" s="172" t="n">
        <v>3.637112</v>
      </c>
      <c r="R51" s="172" t="n">
        <v>3.636421</v>
      </c>
      <c r="S51" s="172" t="n">
        <v>3.634947</v>
      </c>
      <c r="T51" s="172" t="n">
        <v>3.634929</v>
      </c>
      <c r="U51" s="172" t="n">
        <v>3.634116</v>
      </c>
      <c r="V51" s="172" t="n">
        <v>3.634389</v>
      </c>
      <c r="W51" s="172" t="n">
        <v>3.634512</v>
      </c>
      <c r="X51" s="172" t="n">
        <v>3.636323</v>
      </c>
      <c r="Y51" s="172" t="n">
        <v>3.636969</v>
      </c>
      <c r="Z51" s="172" t="n">
        <v>3.636831</v>
      </c>
      <c r="AA51" s="172" t="n">
        <v>3.637443</v>
      </c>
      <c r="AB51" s="172" t="n">
        <v>3.63772</v>
      </c>
      <c r="AC51" s="172" t="n">
        <v>3.638049</v>
      </c>
      <c r="AD51" s="172" t="n">
        <v>3.638009</v>
      </c>
      <c r="AE51" s="172" t="n">
        <v>3.637204</v>
      </c>
      <c r="AF51" s="172" t="n">
        <v>3.635921</v>
      </c>
      <c r="AG51" s="172" t="n">
        <v>3.635727</v>
      </c>
      <c r="AH51" s="172" t="n">
        <v>3.635125</v>
      </c>
      <c r="AI51" s="169" t="n">
        <v>-0.000422</v>
      </c>
    </row>
    <row r="53" ht="15" customHeight="1" s="159">
      <c r="B53" s="25" t="inlineStr">
        <is>
          <t>Natural Gas (thousand Btu per cubic foot)</t>
        </is>
      </c>
    </row>
    <row r="54" ht="15" customHeight="1" s="159">
      <c r="A54" s="21" t="inlineStr">
        <is>
          <t>CNV000:ba_Consumption</t>
        </is>
      </c>
      <c r="B54" s="26" t="inlineStr">
        <is>
          <t xml:space="preserve">  Consumption</t>
        </is>
      </c>
      <c r="C54" s="172" t="n">
        <v>1.036</v>
      </c>
      <c r="D54" s="172" t="n">
        <v>1.036</v>
      </c>
      <c r="E54" s="172" t="n">
        <v>1.036</v>
      </c>
      <c r="F54" s="172" t="n">
        <v>1.036</v>
      </c>
      <c r="G54" s="172" t="n">
        <v>1.036</v>
      </c>
      <c r="H54" s="172" t="n">
        <v>1.036</v>
      </c>
      <c r="I54" s="172" t="n">
        <v>1.036</v>
      </c>
      <c r="J54" s="172" t="n">
        <v>1.036</v>
      </c>
      <c r="K54" s="172" t="n">
        <v>1.036</v>
      </c>
      <c r="L54" s="172" t="n">
        <v>1.036</v>
      </c>
      <c r="M54" s="172" t="n">
        <v>1.036</v>
      </c>
      <c r="N54" s="172" t="n">
        <v>1.036</v>
      </c>
      <c r="O54" s="172" t="n">
        <v>1.036</v>
      </c>
      <c r="P54" s="172" t="n">
        <v>1.036</v>
      </c>
      <c r="Q54" s="172" t="n">
        <v>1.036</v>
      </c>
      <c r="R54" s="172" t="n">
        <v>1.036</v>
      </c>
      <c r="S54" s="172" t="n">
        <v>1.036</v>
      </c>
      <c r="T54" s="172" t="n">
        <v>1.036</v>
      </c>
      <c r="U54" s="172" t="n">
        <v>1.036</v>
      </c>
      <c r="V54" s="172" t="n">
        <v>1.036</v>
      </c>
      <c r="W54" s="172" t="n">
        <v>1.036</v>
      </c>
      <c r="X54" s="172" t="n">
        <v>1.036</v>
      </c>
      <c r="Y54" s="172" t="n">
        <v>1.036</v>
      </c>
      <c r="Z54" s="172" t="n">
        <v>1.036</v>
      </c>
      <c r="AA54" s="172" t="n">
        <v>1.036</v>
      </c>
      <c r="AB54" s="172" t="n">
        <v>1.036</v>
      </c>
      <c r="AC54" s="172" t="n">
        <v>1.036</v>
      </c>
      <c r="AD54" s="172" t="n">
        <v>1.036</v>
      </c>
      <c r="AE54" s="172" t="n">
        <v>1.036</v>
      </c>
      <c r="AF54" s="172" t="n">
        <v>1.036</v>
      </c>
      <c r="AG54" s="172" t="n">
        <v>1.036</v>
      </c>
      <c r="AH54" s="172" t="n">
        <v>1.036</v>
      </c>
      <c r="AI54" s="169" t="n">
        <v>0</v>
      </c>
    </row>
    <row r="55" ht="15" customHeight="1" s="159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2" t="n">
        <v>1.033</v>
      </c>
      <c r="D55" s="172" t="n">
        <v>1.033</v>
      </c>
      <c r="E55" s="172" t="n">
        <v>1.033</v>
      </c>
      <c r="F55" s="172" t="n">
        <v>1.033</v>
      </c>
      <c r="G55" s="172" t="n">
        <v>1.033</v>
      </c>
      <c r="H55" s="172" t="n">
        <v>1.033</v>
      </c>
      <c r="I55" s="172" t="n">
        <v>1.033</v>
      </c>
      <c r="J55" s="172" t="n">
        <v>1.033</v>
      </c>
      <c r="K55" s="172" t="n">
        <v>1.033</v>
      </c>
      <c r="L55" s="172" t="n">
        <v>1.033</v>
      </c>
      <c r="M55" s="172" t="n">
        <v>1.033</v>
      </c>
      <c r="N55" s="172" t="n">
        <v>1.033</v>
      </c>
      <c r="O55" s="172" t="n">
        <v>1.033</v>
      </c>
      <c r="P55" s="172" t="n">
        <v>1.033</v>
      </c>
      <c r="Q55" s="172" t="n">
        <v>1.033</v>
      </c>
      <c r="R55" s="172" t="n">
        <v>1.033</v>
      </c>
      <c r="S55" s="172" t="n">
        <v>1.033</v>
      </c>
      <c r="T55" s="172" t="n">
        <v>1.033</v>
      </c>
      <c r="U55" s="172" t="n">
        <v>1.033</v>
      </c>
      <c r="V55" s="172" t="n">
        <v>1.033</v>
      </c>
      <c r="W55" s="172" t="n">
        <v>1.033</v>
      </c>
      <c r="X55" s="172" t="n">
        <v>1.033</v>
      </c>
      <c r="Y55" s="172" t="n">
        <v>1.033</v>
      </c>
      <c r="Z55" s="172" t="n">
        <v>1.033</v>
      </c>
      <c r="AA55" s="172" t="n">
        <v>1.033</v>
      </c>
      <c r="AB55" s="172" t="n">
        <v>1.033</v>
      </c>
      <c r="AC55" s="172" t="n">
        <v>1.033</v>
      </c>
      <c r="AD55" s="172" t="n">
        <v>1.033</v>
      </c>
      <c r="AE55" s="172" t="n">
        <v>1.033</v>
      </c>
      <c r="AF55" s="172" t="n">
        <v>1.033</v>
      </c>
      <c r="AG55" s="172" t="n">
        <v>1.033</v>
      </c>
      <c r="AH55" s="172" t="n">
        <v>1.033</v>
      </c>
      <c r="AI55" s="169" t="n">
        <v>0</v>
      </c>
    </row>
    <row r="56" ht="15" customHeight="1" s="159">
      <c r="A56" s="21" t="inlineStr">
        <is>
          <t>CNV000:ba_Nonutility</t>
        </is>
      </c>
      <c r="B56" s="26" t="inlineStr">
        <is>
          <t xml:space="preserve">    End-use Sector</t>
        </is>
      </c>
      <c r="C56" s="172" t="n">
        <v>1.038</v>
      </c>
      <c r="D56" s="172" t="n">
        <v>1.038</v>
      </c>
      <c r="E56" s="172" t="n">
        <v>1.038</v>
      </c>
      <c r="F56" s="172" t="n">
        <v>1.038</v>
      </c>
      <c r="G56" s="172" t="n">
        <v>1.038</v>
      </c>
      <c r="H56" s="172" t="n">
        <v>1.038</v>
      </c>
      <c r="I56" s="172" t="n">
        <v>1.038</v>
      </c>
      <c r="J56" s="172" t="n">
        <v>1.038</v>
      </c>
      <c r="K56" s="172" t="n">
        <v>1.038</v>
      </c>
      <c r="L56" s="172" t="n">
        <v>1.038</v>
      </c>
      <c r="M56" s="172" t="n">
        <v>1.038</v>
      </c>
      <c r="N56" s="172" t="n">
        <v>1.038</v>
      </c>
      <c r="O56" s="172" t="n">
        <v>1.038</v>
      </c>
      <c r="P56" s="172" t="n">
        <v>1.038</v>
      </c>
      <c r="Q56" s="172" t="n">
        <v>1.038</v>
      </c>
      <c r="R56" s="172" t="n">
        <v>1.038</v>
      </c>
      <c r="S56" s="172" t="n">
        <v>1.038</v>
      </c>
      <c r="T56" s="172" t="n">
        <v>1.038</v>
      </c>
      <c r="U56" s="172" t="n">
        <v>1.038</v>
      </c>
      <c r="V56" s="172" t="n">
        <v>1.038</v>
      </c>
      <c r="W56" s="172" t="n">
        <v>1.038</v>
      </c>
      <c r="X56" s="172" t="n">
        <v>1.038</v>
      </c>
      <c r="Y56" s="172" t="n">
        <v>1.038</v>
      </c>
      <c r="Z56" s="172" t="n">
        <v>1.038</v>
      </c>
      <c r="AA56" s="172" t="n">
        <v>1.038</v>
      </c>
      <c r="AB56" s="172" t="n">
        <v>1.038</v>
      </c>
      <c r="AC56" s="172" t="n">
        <v>1.038</v>
      </c>
      <c r="AD56" s="172" t="n">
        <v>1.038</v>
      </c>
      <c r="AE56" s="172" t="n">
        <v>1.038</v>
      </c>
      <c r="AF56" s="172" t="n">
        <v>1.038</v>
      </c>
      <c r="AG56" s="172" t="n">
        <v>1.038</v>
      </c>
      <c r="AH56" s="172" t="n">
        <v>1.038</v>
      </c>
      <c r="AI56" s="169" t="n">
        <v>0</v>
      </c>
    </row>
    <row r="57" ht="15" customHeight="1" s="159">
      <c r="A57" s="21" t="inlineStr">
        <is>
          <t>CNV000:ba_Production</t>
        </is>
      </c>
      <c r="B57" s="26" t="inlineStr">
        <is>
          <t xml:space="preserve">  Production</t>
        </is>
      </c>
      <c r="C57" s="172" t="n">
        <v>1.036</v>
      </c>
      <c r="D57" s="172" t="n">
        <v>1.036</v>
      </c>
      <c r="E57" s="172" t="n">
        <v>1.036</v>
      </c>
      <c r="F57" s="172" t="n">
        <v>1.036</v>
      </c>
      <c r="G57" s="172" t="n">
        <v>1.036</v>
      </c>
      <c r="H57" s="172" t="n">
        <v>1.036</v>
      </c>
      <c r="I57" s="172" t="n">
        <v>1.036</v>
      </c>
      <c r="J57" s="172" t="n">
        <v>1.036</v>
      </c>
      <c r="K57" s="172" t="n">
        <v>1.036</v>
      </c>
      <c r="L57" s="172" t="n">
        <v>1.036</v>
      </c>
      <c r="M57" s="172" t="n">
        <v>1.036</v>
      </c>
      <c r="N57" s="172" t="n">
        <v>1.036</v>
      </c>
      <c r="O57" s="172" t="n">
        <v>1.036</v>
      </c>
      <c r="P57" s="172" t="n">
        <v>1.036</v>
      </c>
      <c r="Q57" s="172" t="n">
        <v>1.036</v>
      </c>
      <c r="R57" s="172" t="n">
        <v>1.036</v>
      </c>
      <c r="S57" s="172" t="n">
        <v>1.036</v>
      </c>
      <c r="T57" s="172" t="n">
        <v>1.036</v>
      </c>
      <c r="U57" s="172" t="n">
        <v>1.036</v>
      </c>
      <c r="V57" s="172" t="n">
        <v>1.036</v>
      </c>
      <c r="W57" s="172" t="n">
        <v>1.036</v>
      </c>
      <c r="X57" s="172" t="n">
        <v>1.036</v>
      </c>
      <c r="Y57" s="172" t="n">
        <v>1.036</v>
      </c>
      <c r="Z57" s="172" t="n">
        <v>1.036</v>
      </c>
      <c r="AA57" s="172" t="n">
        <v>1.036</v>
      </c>
      <c r="AB57" s="172" t="n">
        <v>1.036</v>
      </c>
      <c r="AC57" s="172" t="n">
        <v>1.036</v>
      </c>
      <c r="AD57" s="172" t="n">
        <v>1.036</v>
      </c>
      <c r="AE57" s="172" t="n">
        <v>1.036</v>
      </c>
      <c r="AF57" s="172" t="n">
        <v>1.036</v>
      </c>
      <c r="AG57" s="172" t="n">
        <v>1.036</v>
      </c>
      <c r="AH57" s="172" t="n">
        <v>1.036</v>
      </c>
      <c r="AI57" s="169" t="n">
        <v>0</v>
      </c>
    </row>
    <row r="58" ht="15" customHeight="1" s="159">
      <c r="A58" s="21" t="inlineStr">
        <is>
          <t>CNV000:ba_Imports</t>
        </is>
      </c>
      <c r="B58" s="26" t="inlineStr">
        <is>
          <t xml:space="preserve">  Imports</t>
        </is>
      </c>
      <c r="C58" s="172" t="n">
        <v>1.025</v>
      </c>
      <c r="D58" s="172" t="n">
        <v>1.025</v>
      </c>
      <c r="E58" s="172" t="n">
        <v>1.025</v>
      </c>
      <c r="F58" s="172" t="n">
        <v>1.025</v>
      </c>
      <c r="G58" s="172" t="n">
        <v>1.025</v>
      </c>
      <c r="H58" s="172" t="n">
        <v>1.025</v>
      </c>
      <c r="I58" s="172" t="n">
        <v>1.025</v>
      </c>
      <c r="J58" s="172" t="n">
        <v>1.025</v>
      </c>
      <c r="K58" s="172" t="n">
        <v>1.025</v>
      </c>
      <c r="L58" s="172" t="n">
        <v>1.025</v>
      </c>
      <c r="M58" s="172" t="n">
        <v>1.025</v>
      </c>
      <c r="N58" s="172" t="n">
        <v>1.025</v>
      </c>
      <c r="O58" s="172" t="n">
        <v>1.025</v>
      </c>
      <c r="P58" s="172" t="n">
        <v>1.025</v>
      </c>
      <c r="Q58" s="172" t="n">
        <v>1.025</v>
      </c>
      <c r="R58" s="172" t="n">
        <v>1.025</v>
      </c>
      <c r="S58" s="172" t="n">
        <v>1.025</v>
      </c>
      <c r="T58" s="172" t="n">
        <v>1.025</v>
      </c>
      <c r="U58" s="172" t="n">
        <v>1.025</v>
      </c>
      <c r="V58" s="172" t="n">
        <v>1.025</v>
      </c>
      <c r="W58" s="172" t="n">
        <v>1.025</v>
      </c>
      <c r="X58" s="172" t="n">
        <v>1.025</v>
      </c>
      <c r="Y58" s="172" t="n">
        <v>1.025</v>
      </c>
      <c r="Z58" s="172" t="n">
        <v>1.025</v>
      </c>
      <c r="AA58" s="172" t="n">
        <v>1.025</v>
      </c>
      <c r="AB58" s="172" t="n">
        <v>1.025</v>
      </c>
      <c r="AC58" s="172" t="n">
        <v>1.025</v>
      </c>
      <c r="AD58" s="172" t="n">
        <v>1.025</v>
      </c>
      <c r="AE58" s="172" t="n">
        <v>1.025</v>
      </c>
      <c r="AF58" s="172" t="n">
        <v>1.025</v>
      </c>
      <c r="AG58" s="172" t="n">
        <v>1.025</v>
      </c>
      <c r="AH58" s="172" t="n">
        <v>1.025</v>
      </c>
      <c r="AI58" s="169" t="n">
        <v>0</v>
      </c>
    </row>
    <row r="59" ht="15" customHeight="1" s="159">
      <c r="A59" s="21" t="inlineStr">
        <is>
          <t>CNV000:ba_Exports</t>
        </is>
      </c>
      <c r="B59" s="26" t="inlineStr">
        <is>
          <t xml:space="preserve">  Exports</t>
        </is>
      </c>
      <c r="C59" s="172" t="n">
        <v>1.009</v>
      </c>
      <c r="D59" s="172" t="n">
        <v>1.009</v>
      </c>
      <c r="E59" s="172" t="n">
        <v>1.009</v>
      </c>
      <c r="F59" s="172" t="n">
        <v>1.009</v>
      </c>
      <c r="G59" s="172" t="n">
        <v>1.009</v>
      </c>
      <c r="H59" s="172" t="n">
        <v>1.009</v>
      </c>
      <c r="I59" s="172" t="n">
        <v>1.009</v>
      </c>
      <c r="J59" s="172" t="n">
        <v>1.009</v>
      </c>
      <c r="K59" s="172" t="n">
        <v>1.009</v>
      </c>
      <c r="L59" s="172" t="n">
        <v>1.009</v>
      </c>
      <c r="M59" s="172" t="n">
        <v>1.009</v>
      </c>
      <c r="N59" s="172" t="n">
        <v>1.009</v>
      </c>
      <c r="O59" s="172" t="n">
        <v>1.009</v>
      </c>
      <c r="P59" s="172" t="n">
        <v>1.009</v>
      </c>
      <c r="Q59" s="172" t="n">
        <v>1.009</v>
      </c>
      <c r="R59" s="172" t="n">
        <v>1.009</v>
      </c>
      <c r="S59" s="172" t="n">
        <v>1.009</v>
      </c>
      <c r="T59" s="172" t="n">
        <v>1.009</v>
      </c>
      <c r="U59" s="172" t="n">
        <v>1.009</v>
      </c>
      <c r="V59" s="172" t="n">
        <v>1.009</v>
      </c>
      <c r="W59" s="172" t="n">
        <v>1.009</v>
      </c>
      <c r="X59" s="172" t="n">
        <v>1.009</v>
      </c>
      <c r="Y59" s="172" t="n">
        <v>1.009</v>
      </c>
      <c r="Z59" s="172" t="n">
        <v>1.009</v>
      </c>
      <c r="AA59" s="172" t="n">
        <v>1.009</v>
      </c>
      <c r="AB59" s="172" t="n">
        <v>1.009</v>
      </c>
      <c r="AC59" s="172" t="n">
        <v>1.009</v>
      </c>
      <c r="AD59" s="172" t="n">
        <v>1.009</v>
      </c>
      <c r="AE59" s="172" t="n">
        <v>1.009</v>
      </c>
      <c r="AF59" s="172" t="n">
        <v>1.009</v>
      </c>
      <c r="AG59" s="172" t="n">
        <v>1.009</v>
      </c>
      <c r="AH59" s="172" t="n">
        <v>1.009</v>
      </c>
      <c r="AI59" s="169" t="n">
        <v>0</v>
      </c>
    </row>
    <row r="60" ht="15" customHeight="1" s="159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2" t="n">
        <v>0.96</v>
      </c>
      <c r="D60" s="172" t="n">
        <v>0.96</v>
      </c>
      <c r="E60" s="172" t="n">
        <v>0.96</v>
      </c>
      <c r="F60" s="172" t="n">
        <v>0.96</v>
      </c>
      <c r="G60" s="172" t="n">
        <v>0.96</v>
      </c>
      <c r="H60" s="172" t="n">
        <v>0.96</v>
      </c>
      <c r="I60" s="172" t="n">
        <v>0.96</v>
      </c>
      <c r="J60" s="172" t="n">
        <v>0.96</v>
      </c>
      <c r="K60" s="172" t="n">
        <v>0.96</v>
      </c>
      <c r="L60" s="172" t="n">
        <v>0.96</v>
      </c>
      <c r="M60" s="172" t="n">
        <v>0.96</v>
      </c>
      <c r="N60" s="172" t="n">
        <v>0.96</v>
      </c>
      <c r="O60" s="172" t="n">
        <v>0.96</v>
      </c>
      <c r="P60" s="172" t="n">
        <v>0.96</v>
      </c>
      <c r="Q60" s="172" t="n">
        <v>0.96</v>
      </c>
      <c r="R60" s="172" t="n">
        <v>0.96</v>
      </c>
      <c r="S60" s="172" t="n">
        <v>0.96</v>
      </c>
      <c r="T60" s="172" t="n">
        <v>0.96</v>
      </c>
      <c r="U60" s="172" t="n">
        <v>0.96</v>
      </c>
      <c r="V60" s="172" t="n">
        <v>0.96</v>
      </c>
      <c r="W60" s="172" t="n">
        <v>0.96</v>
      </c>
      <c r="X60" s="172" t="n">
        <v>0.96</v>
      </c>
      <c r="Y60" s="172" t="n">
        <v>0.96</v>
      </c>
      <c r="Z60" s="172" t="n">
        <v>0.96</v>
      </c>
      <c r="AA60" s="172" t="n">
        <v>0.96</v>
      </c>
      <c r="AB60" s="172" t="n">
        <v>0.96</v>
      </c>
      <c r="AC60" s="172" t="n">
        <v>0.96</v>
      </c>
      <c r="AD60" s="172" t="n">
        <v>0.96</v>
      </c>
      <c r="AE60" s="172" t="n">
        <v>0.96</v>
      </c>
      <c r="AF60" s="172" t="n">
        <v>0.96</v>
      </c>
      <c r="AG60" s="172" t="n">
        <v>0.96</v>
      </c>
      <c r="AH60" s="172" t="n">
        <v>0.96</v>
      </c>
      <c r="AI60" s="169" t="n">
        <v>0</v>
      </c>
    </row>
    <row r="62" ht="15" customHeight="1" s="159">
      <c r="B62" s="25" t="inlineStr">
        <is>
          <t>Coal (million Btu per short ton)</t>
        </is>
      </c>
    </row>
    <row r="63" ht="15" customHeight="1" s="159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69" t="n">
        <v>0.001661</v>
      </c>
    </row>
    <row r="64" ht="15" customHeight="1" s="159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69" t="n">
        <v>-0.000505</v>
      </c>
    </row>
    <row r="65" ht="15" customHeight="1" s="159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69" t="n">
        <v>-0.000306</v>
      </c>
    </row>
    <row r="66" ht="15" customHeight="1" s="159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69" t="n">
        <v>0.001355</v>
      </c>
    </row>
    <row r="67" ht="15" customHeight="1" s="159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69" t="n">
        <v>-0.001231</v>
      </c>
    </row>
    <row r="68" ht="15" customHeight="1" s="159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69" t="n">
        <v>-0.000234</v>
      </c>
    </row>
    <row r="69" ht="15" customHeight="1" s="159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69" t="n">
        <v>-0.000168</v>
      </c>
    </row>
    <row r="70" ht="15" customHeight="1" s="159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69" t="n">
        <v>0.001503</v>
      </c>
    </row>
    <row r="71" ht="15" customHeight="1" s="159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69" t="n">
        <v>0.001061</v>
      </c>
    </row>
    <row r="72" ht="15" customHeight="1" s="159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69" t="n">
        <v>-0.000569</v>
      </c>
    </row>
    <row r="73" ht="15" customHeight="1" s="159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69" t="inlineStr">
        <is>
          <t>- -</t>
        </is>
      </c>
    </row>
    <row r="74" ht="15" customHeight="1" s="159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69" t="n">
        <v>0</v>
      </c>
    </row>
    <row r="76" ht="15" customHeight="1" s="159">
      <c r="B76" s="25" t="inlineStr">
        <is>
          <t>Approximate Heat Rates and Heat Content</t>
        </is>
      </c>
    </row>
    <row r="77" ht="15" customHeight="1" s="159">
      <c r="B77" s="25" t="inlineStr">
        <is>
          <t>(Btu per kilowatthour)</t>
        </is>
      </c>
    </row>
    <row r="78" ht="15" customHeight="1" s="159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69" t="n">
        <v>0</v>
      </c>
    </row>
    <row r="79" ht="15" customHeight="1" s="159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69" t="n">
        <v>-0.005053</v>
      </c>
    </row>
    <row r="80" ht="15" customHeight="1" s="159">
      <c r="B80" s="162" t="inlineStr">
        <is>
          <t xml:space="preserve">   1/ Includes ethane, natural gasoline, and refinery olefins.</t>
        </is>
      </c>
      <c r="C80" s="163" t="n"/>
      <c r="D80" s="163" t="n"/>
      <c r="E80" s="163" t="n"/>
      <c r="F80" s="163" t="n"/>
      <c r="G80" s="163" t="n"/>
      <c r="H80" s="163" t="n"/>
      <c r="I80" s="163" t="n"/>
      <c r="J80" s="163" t="n"/>
      <c r="K80" s="163" t="n"/>
      <c r="L80" s="163" t="n"/>
      <c r="M80" s="163" t="n"/>
      <c r="N80" s="163" t="n"/>
      <c r="O80" s="163" t="n"/>
      <c r="P80" s="163" t="n"/>
      <c r="Q80" s="163" t="n"/>
      <c r="R80" s="163" t="n"/>
      <c r="S80" s="163" t="n"/>
      <c r="T80" s="163" t="n"/>
      <c r="U80" s="163" t="n"/>
      <c r="V80" s="163" t="n"/>
      <c r="W80" s="163" t="n"/>
      <c r="X80" s="163" t="n"/>
      <c r="Y80" s="163" t="n"/>
      <c r="Z80" s="163" t="n"/>
      <c r="AA80" s="163" t="n"/>
      <c r="AB80" s="163" t="n"/>
      <c r="AC80" s="163" t="n"/>
      <c r="AD80" s="163" t="n"/>
      <c r="AE80" s="163" t="n"/>
      <c r="AF80" s="163" t="n"/>
      <c r="AG80" s="163" t="n"/>
      <c r="AH80" s="163" t="n"/>
      <c r="AI80" s="163" t="n"/>
    </row>
    <row r="81" ht="15" customHeight="1" s="159">
      <c r="B81" s="19" t="inlineStr">
        <is>
          <t xml:space="preserve">   2/ Includes all electricity-only and combined heat and power plants that have a regulatory status.</t>
        </is>
      </c>
    </row>
    <row r="82" ht="15" customHeight="1" s="159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59">
      <c r="B83" s="19" t="inlineStr">
        <is>
          <t xml:space="preserve">   - - = Not applicable.</t>
        </is>
      </c>
    </row>
    <row r="84" ht="15" customHeight="1" s="159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59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29"/>
    <col width="9.1640625" customWidth="1" style="60" min="30" max="16384"/>
  </cols>
  <sheetData>
    <row r="2" ht="16" customHeight="1" s="159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59"/>
    <row r="6" hidden="1" s="159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59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59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59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59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59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59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59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59"/>
    <row r="15" hidden="1" s="159"/>
    <row r="16" ht="14" customHeight="1" s="159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59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3" t="inlineStr">
        <is>
          <t>Coking Coal</t>
        </is>
      </c>
      <c r="B19" s="174" t="n">
        <v>0</v>
      </c>
      <c r="C19" s="174" t="n">
        <v>0</v>
      </c>
      <c r="D19" s="174" t="n">
        <v>0</v>
      </c>
      <c r="E19" s="174" t="n">
        <v>0.9900519152026845</v>
      </c>
      <c r="F19" s="174" t="n">
        <v>8.91730418497275</v>
      </c>
      <c r="G19" s="174" t="n">
        <v>37.76336139052773</v>
      </c>
      <c r="H19" s="174" t="n">
        <v>24.0773765245242</v>
      </c>
      <c r="I19" s="174" t="n">
        <v>0</v>
      </c>
      <c r="J19" s="174" t="n">
        <v>10.9113118775623</v>
      </c>
      <c r="K19" s="174" t="n">
        <v>40.07727003199125</v>
      </c>
      <c r="L19" s="174" t="n">
        <v>53.5437090664351</v>
      </c>
      <c r="M19" s="174" t="n">
        <v>24.76439499051094</v>
      </c>
      <c r="N19" s="174" t="n">
        <v>40.2979528593163</v>
      </c>
      <c r="O19" s="174" t="n">
        <v>51.8886576622416</v>
      </c>
      <c r="P19" s="174" t="n">
        <v>167.7675714419388</v>
      </c>
      <c r="Q19" s="174" t="n">
        <v>80.44112990510735</v>
      </c>
      <c r="R19" s="174" t="n">
        <v>62.87465486204508</v>
      </c>
      <c r="S19" s="174" t="n">
        <v>2.320314918286954</v>
      </c>
      <c r="T19" s="174" t="n">
        <v>29.16020741690249</v>
      </c>
      <c r="U19" s="174" t="n">
        <v>6.384914340017417</v>
      </c>
      <c r="V19" s="174" t="n">
        <v>64.75700410595033</v>
      </c>
      <c r="W19" s="174" t="n">
        <v>60.84118508593644</v>
      </c>
      <c r="X19" s="174" t="n">
        <v>132.4827913669318</v>
      </c>
      <c r="Y19" s="174" t="n">
        <v>119.3475608128145</v>
      </c>
      <c r="Z19" s="174" t="n">
        <v>48.77632174792018</v>
      </c>
      <c r="AA19" s="174" t="n">
        <v>121.817526454253</v>
      </c>
      <c r="AB19" s="174" t="n">
        <v>88.62264778274556</v>
      </c>
      <c r="AC19" s="174" t="n">
        <v>111.828615377909</v>
      </c>
      <c r="AD19" s="174" t="n">
        <v>124.727608675136</v>
      </c>
      <c r="AE19" s="174" t="n"/>
      <c r="AF19" s="175" t="n"/>
    </row>
    <row r="20">
      <c r="A20" s="173" t="inlineStr">
        <is>
          <t>Other Coal</t>
        </is>
      </c>
      <c r="B20" s="174" t="n">
        <v>1648.662876207083</v>
      </c>
      <c r="C20" s="174" t="n">
        <v>1611.182102739059</v>
      </c>
      <c r="D20" s="174" t="n">
        <v>1564.111447693696</v>
      </c>
      <c r="E20" s="174" t="n">
        <v>1594.948920973089</v>
      </c>
      <c r="F20" s="174" t="n">
        <v>1605.776275195158</v>
      </c>
      <c r="G20" s="174" t="n">
        <v>1538.237008089479</v>
      </c>
      <c r="H20" s="174" t="n">
        <v>1466.310357169848</v>
      </c>
      <c r="I20" s="174" t="n">
        <v>1468.794975502362</v>
      </c>
      <c r="J20" s="174" t="n">
        <v>1481.189009807098</v>
      </c>
      <c r="K20" s="174" t="n">
        <v>1383.855577687002</v>
      </c>
      <c r="L20" s="174" t="n">
        <v>1361.141973120053</v>
      </c>
      <c r="M20" s="174" t="n">
        <v>1369.744149618447</v>
      </c>
      <c r="N20" s="174" t="n">
        <v>1255.702850327064</v>
      </c>
      <c r="O20" s="174" t="n">
        <v>1260.68702591584</v>
      </c>
      <c r="P20" s="174" t="n">
        <v>1273.928168329413</v>
      </c>
      <c r="Q20" s="174" t="n">
        <v>1231.048506113816</v>
      </c>
      <c r="R20" s="174" t="n">
        <v>1200.66983827585</v>
      </c>
      <c r="S20" s="174" t="n">
        <v>1142.709432773478</v>
      </c>
      <c r="T20" s="174" t="n">
        <v>1093.366909470688</v>
      </c>
      <c r="U20" s="174" t="n">
        <v>889.174122029673</v>
      </c>
      <c r="V20" s="174" t="n">
        <v>961.9078304991132</v>
      </c>
      <c r="W20" s="174" t="n">
        <v>876.427230484892</v>
      </c>
      <c r="X20" s="174" t="n">
        <v>792.6378490485666</v>
      </c>
      <c r="Y20" s="174" t="n">
        <v>810.3061994687445</v>
      </c>
      <c r="Z20" s="174" t="n">
        <v>809.3512102362608</v>
      </c>
      <c r="AA20" s="174" t="n">
        <v>705.9710267771045</v>
      </c>
      <c r="AB20" s="174" t="n">
        <v>630.5580507975623</v>
      </c>
      <c r="AC20" s="174" t="n">
        <v>580.1232976582239</v>
      </c>
      <c r="AD20" s="174" t="n">
        <v>531.1227052091349</v>
      </c>
      <c r="AE20" s="174" t="n"/>
      <c r="AF20" s="175" t="n"/>
    </row>
    <row r="21" customFormat="1" s="90">
      <c r="A21" s="176" t="inlineStr">
        <is>
          <t>Coke Imports</t>
        </is>
      </c>
      <c r="B21" s="174" t="n"/>
      <c r="C21" s="174" t="n"/>
      <c r="D21" s="174" t="n"/>
      <c r="E21" s="174" t="n"/>
      <c r="F21" s="174" t="n"/>
      <c r="G21" s="174" t="n"/>
      <c r="H21" s="174" t="n"/>
      <c r="I21" s="174" t="n"/>
      <c r="J21" s="174" t="n"/>
      <c r="K21" s="174" t="n"/>
      <c r="L21" s="174" t="n"/>
      <c r="M21" s="174" t="n"/>
      <c r="N21" s="174" t="n"/>
      <c r="O21" s="174" t="n"/>
      <c r="P21" s="174" t="n"/>
      <c r="Q21" s="174" t="n"/>
      <c r="R21" s="174" t="n"/>
      <c r="S21" s="174" t="n"/>
      <c r="T21" s="174" t="n"/>
      <c r="U21" s="174" t="n"/>
      <c r="V21" s="174" t="n"/>
      <c r="W21" s="174" t="n"/>
      <c r="X21" s="174" t="n"/>
      <c r="Y21" s="174" t="n"/>
      <c r="Z21" s="174" t="n"/>
      <c r="AA21" s="174" t="n"/>
      <c r="AB21" s="177" t="n"/>
      <c r="AC21" s="177" t="n"/>
      <c r="AD21" s="177" t="n"/>
      <c r="AE21" s="177" t="n"/>
      <c r="AF21" s="178" t="n"/>
    </row>
    <row r="22">
      <c r="A22" s="173" t="inlineStr">
        <is>
          <t>Natural Gas</t>
        </is>
      </c>
      <c r="B22" s="174" t="n">
        <v>8013.706817411778</v>
      </c>
      <c r="C22" s="174" t="n">
        <v>8128.445618984475</v>
      </c>
      <c r="D22" s="174" t="n">
        <v>8443.76746154626</v>
      </c>
      <c r="E22" s="174" t="n">
        <v>8599.296642615702</v>
      </c>
      <c r="F22" s="174" t="n">
        <v>8643.964102949314</v>
      </c>
      <c r="G22" s="174" t="n">
        <v>9093.422489070917</v>
      </c>
      <c r="H22" s="174" t="n">
        <v>9408.944972087344</v>
      </c>
      <c r="I22" s="174" t="n">
        <v>9438.852023655563</v>
      </c>
      <c r="J22" s="174" t="n">
        <v>9252.095504274514</v>
      </c>
      <c r="K22" s="174" t="n">
        <v>8837.932171083246</v>
      </c>
      <c r="L22" s="174" t="n">
        <v>9057.67718143471</v>
      </c>
      <c r="M22" s="174" t="n">
        <v>8340.59107809373</v>
      </c>
      <c r="N22" s="174" t="n">
        <v>8467.068260787182</v>
      </c>
      <c r="O22" s="174" t="n">
        <v>8190.180979735813</v>
      </c>
      <c r="P22" s="174" t="n">
        <v>8220.014877328069</v>
      </c>
      <c r="Q22" s="174" t="n">
        <v>7599.889320576597</v>
      </c>
      <c r="R22" s="174" t="n">
        <v>7556.352391028016</v>
      </c>
      <c r="S22" s="174" t="n">
        <v>7754.758931183914</v>
      </c>
      <c r="T22" s="174" t="n">
        <v>7804.832135571481</v>
      </c>
      <c r="U22" s="174" t="n">
        <v>7358.64089245089</v>
      </c>
      <c r="V22" s="174" t="n">
        <v>7995.09685832349</v>
      </c>
      <c r="W22" s="174" t="n">
        <v>8185.306827915429</v>
      </c>
      <c r="X22" s="174" t="n">
        <v>8514.776442618546</v>
      </c>
      <c r="Y22" s="174" t="n">
        <v>8836.971456269603</v>
      </c>
      <c r="Z22" s="174" t="n">
        <v>9148.224948152685</v>
      </c>
      <c r="AA22" s="174" t="n">
        <v>9110.121494952216</v>
      </c>
      <c r="AB22" s="174" t="n">
        <v>9306.446039080183</v>
      </c>
      <c r="AC22" s="174" t="n">
        <v>9511.958417415168</v>
      </c>
      <c r="AD22" s="174" t="n">
        <v>10059.70265152512</v>
      </c>
      <c r="AE22" s="174" t="n"/>
      <c r="AF22" s="175" t="n"/>
    </row>
    <row r="23">
      <c r="A23" s="173" t="inlineStr">
        <is>
          <t>Asphalt and Road Oil</t>
        </is>
      </c>
      <c r="B23" s="174" t="n">
        <v>1170.193</v>
      </c>
      <c r="C23" s="174" t="n">
        <v>1076.535</v>
      </c>
      <c r="D23" s="174" t="n">
        <v>1102.22</v>
      </c>
      <c r="E23" s="174" t="n">
        <v>1149.02</v>
      </c>
      <c r="F23" s="174" t="n">
        <v>1172.917</v>
      </c>
      <c r="G23" s="174" t="n">
        <v>1178.175</v>
      </c>
      <c r="H23" s="174" t="n">
        <v>1175.932</v>
      </c>
      <c r="I23" s="174" t="n">
        <v>1223.566</v>
      </c>
      <c r="J23" s="174" t="n">
        <v>1262.552</v>
      </c>
      <c r="K23" s="174" t="n">
        <v>1324.413</v>
      </c>
      <c r="L23" s="174" t="n">
        <v>1275.678</v>
      </c>
      <c r="M23" s="174" t="n">
        <v>1256.865</v>
      </c>
      <c r="N23" s="174" t="n">
        <v>1239.957</v>
      </c>
      <c r="O23" s="174" t="n">
        <v>1219.538</v>
      </c>
      <c r="P23" s="174" t="n">
        <v>1303.848</v>
      </c>
      <c r="Q23" s="174" t="n">
        <v>1323.238</v>
      </c>
      <c r="R23" s="174" t="n">
        <v>1261.166</v>
      </c>
      <c r="S23" s="174" t="n">
        <v>1197.039</v>
      </c>
      <c r="T23" s="174" t="n">
        <v>1011.971</v>
      </c>
      <c r="U23" s="174" t="n">
        <v>873.083</v>
      </c>
      <c r="V23" s="174" t="n">
        <v>877.768</v>
      </c>
      <c r="W23" s="174" t="n">
        <v>859.489</v>
      </c>
      <c r="X23" s="174" t="n">
        <v>826.697</v>
      </c>
      <c r="Y23" s="174" t="n">
        <v>783.347</v>
      </c>
      <c r="Z23" s="174" t="n">
        <v>792.636</v>
      </c>
      <c r="AA23" s="174" t="n">
        <v>831.66</v>
      </c>
      <c r="AB23" s="174" t="n">
        <v>853.366</v>
      </c>
      <c r="AC23" s="174" t="n">
        <v>849.182</v>
      </c>
      <c r="AD23" s="174" t="n">
        <v>792.763</v>
      </c>
      <c r="AE23" s="174" t="n"/>
      <c r="AF23" s="175" t="n"/>
    </row>
    <row r="24" customFormat="1" s="94">
      <c r="A24" s="179" t="inlineStr">
        <is>
          <t>Aviation Gasoline</t>
        </is>
      </c>
      <c r="B24" s="174" t="n">
        <v>44.978</v>
      </c>
      <c r="C24" s="174" t="n">
        <v>41.722</v>
      </c>
      <c r="D24" s="174" t="n">
        <v>41.055</v>
      </c>
      <c r="E24" s="174" t="n">
        <v>38.395</v>
      </c>
      <c r="F24" s="174" t="n">
        <v>38.138</v>
      </c>
      <c r="G24" s="174" t="n">
        <v>39.581</v>
      </c>
      <c r="H24" s="174" t="n">
        <v>37.355</v>
      </c>
      <c r="I24" s="174" t="n">
        <v>39.697</v>
      </c>
      <c r="J24" s="174" t="n">
        <v>35.498</v>
      </c>
      <c r="K24" s="174" t="n">
        <v>39.172</v>
      </c>
      <c r="L24" s="174" t="n">
        <v>36.285</v>
      </c>
      <c r="M24" s="174" t="n">
        <v>34.937</v>
      </c>
      <c r="N24" s="174" t="n">
        <v>33.731</v>
      </c>
      <c r="O24" s="174" t="n">
        <v>30.222</v>
      </c>
      <c r="P24" s="174" t="n">
        <v>31.242</v>
      </c>
      <c r="Q24" s="174" t="n">
        <v>35.366</v>
      </c>
      <c r="R24" s="174" t="n">
        <v>33.448</v>
      </c>
      <c r="S24" s="174" t="n">
        <v>31.59</v>
      </c>
      <c r="T24" s="174" t="n">
        <v>28.284</v>
      </c>
      <c r="U24" s="174" t="n">
        <v>26.558</v>
      </c>
      <c r="V24" s="174" t="n">
        <v>27.047</v>
      </c>
      <c r="W24" s="174" t="n">
        <v>27.057</v>
      </c>
      <c r="X24" s="174" t="n">
        <v>25.114</v>
      </c>
      <c r="Y24" s="174" t="n">
        <v>22.358</v>
      </c>
      <c r="Z24" s="174" t="n">
        <v>21.696</v>
      </c>
      <c r="AA24" s="174" t="n">
        <v>21.14099999999999</v>
      </c>
      <c r="AB24" s="180" t="n">
        <v>20.465</v>
      </c>
      <c r="AC24" s="180" t="n">
        <v>20.949</v>
      </c>
      <c r="AD24" s="180" t="n">
        <v>22.393</v>
      </c>
      <c r="AE24" s="180" t="n"/>
      <c r="AF24" s="181" t="n"/>
    </row>
    <row r="25">
      <c r="A25" s="173" t="inlineStr">
        <is>
          <t>Distillate Fuel</t>
        </is>
      </c>
      <c r="B25" s="174" t="n">
        <v>3712.801049404762</v>
      </c>
      <c r="C25" s="174" t="n">
        <v>3598.967235119047</v>
      </c>
      <c r="D25" s="174" t="n">
        <v>3811.646583928571</v>
      </c>
      <c r="E25" s="174" t="n">
        <v>4036.036401785715</v>
      </c>
      <c r="F25" s="174" t="n">
        <v>4304.447195714286</v>
      </c>
      <c r="G25" s="174" t="n">
        <v>4505.128555714286</v>
      </c>
      <c r="H25" s="174" t="n">
        <v>4709.048468571429</v>
      </c>
      <c r="I25" s="174" t="n">
        <v>4923.432741428572</v>
      </c>
      <c r="J25" s="174" t="n">
        <v>5108.711385119048</v>
      </c>
      <c r="K25" s="174" t="n">
        <v>5359.362870452381</v>
      </c>
      <c r="L25" s="174" t="n">
        <v>5522.566978029531</v>
      </c>
      <c r="M25" s="174" t="n">
        <v>5483.696750714286</v>
      </c>
      <c r="N25" s="174" t="n">
        <v>5672.564864999998</v>
      </c>
      <c r="O25" s="174" t="n">
        <v>5808.780173428572</v>
      </c>
      <c r="P25" s="174" t="n">
        <v>6053.967829238094</v>
      </c>
      <c r="Q25" s="174" t="n">
        <v>6313.103765619047</v>
      </c>
      <c r="R25" s="174" t="n">
        <v>6453.469323333333</v>
      </c>
      <c r="S25" s="174" t="n">
        <v>6504.945853714285</v>
      </c>
      <c r="T25" s="174" t="n">
        <v>6180.980990206192</v>
      </c>
      <c r="U25" s="174" t="n">
        <v>5563.378478295786</v>
      </c>
      <c r="V25" s="174" t="n">
        <v>5810.055744601285</v>
      </c>
      <c r="W25" s="174" t="n">
        <v>5833.785443142477</v>
      </c>
      <c r="X25" s="174" t="n">
        <v>5801.624356695667</v>
      </c>
      <c r="Y25" s="174" t="n">
        <v>5828.098839163237</v>
      </c>
      <c r="Z25" s="174" t="n">
        <v>6030.622770094828</v>
      </c>
      <c r="AA25" s="174" t="n">
        <v>6227.853026052216</v>
      </c>
      <c r="AB25" s="174" t="n">
        <v>6190.935203012886</v>
      </c>
      <c r="AC25" s="174" t="n">
        <v>6384.827773802921</v>
      </c>
      <c r="AD25" s="174" t="n">
        <v>6550.793054597372</v>
      </c>
      <c r="AE25" s="174" t="n"/>
      <c r="AF25" s="175" t="n"/>
    </row>
    <row r="26">
      <c r="A26" s="179" t="inlineStr">
        <is>
          <t>Jet Fuel</t>
        </is>
      </c>
      <c r="B26" s="174" t="n">
        <v>3129.488</v>
      </c>
      <c r="C26" s="174" t="n">
        <v>3025.004</v>
      </c>
      <c r="D26" s="174" t="n">
        <v>3001.329</v>
      </c>
      <c r="E26" s="174" t="n">
        <v>3028.006</v>
      </c>
      <c r="F26" s="174" t="n">
        <v>3154.499</v>
      </c>
      <c r="G26" s="174" t="n">
        <v>3132.196</v>
      </c>
      <c r="H26" s="174" t="n">
        <v>3274.237</v>
      </c>
      <c r="I26" s="174" t="n">
        <v>3308.167</v>
      </c>
      <c r="J26" s="174" t="n">
        <v>3356.783</v>
      </c>
      <c r="K26" s="174" t="n">
        <v>3461.783</v>
      </c>
      <c r="L26" s="174" t="n">
        <v>3580.349999999999</v>
      </c>
      <c r="M26" s="174" t="n">
        <v>3425.986</v>
      </c>
      <c r="N26" s="174" t="n">
        <v>3340.318</v>
      </c>
      <c r="O26" s="174" t="n">
        <v>3265.457</v>
      </c>
      <c r="P26" s="174" t="n">
        <v>3382.53</v>
      </c>
      <c r="Q26" s="174" t="n">
        <v>3474.754</v>
      </c>
      <c r="R26" s="174" t="n">
        <v>3379.381</v>
      </c>
      <c r="S26" s="174" t="n">
        <v>3357.609</v>
      </c>
      <c r="T26" s="174" t="n">
        <v>3192.838999999999</v>
      </c>
      <c r="U26" s="174" t="n">
        <v>2883.277</v>
      </c>
      <c r="V26" s="174" t="n">
        <v>2962.869</v>
      </c>
      <c r="W26" s="174" t="n">
        <v>2949.818</v>
      </c>
      <c r="X26" s="174" t="n">
        <v>2901.434</v>
      </c>
      <c r="Y26" s="174" t="n">
        <v>2968.559</v>
      </c>
      <c r="Z26" s="174" t="n">
        <v>3042.089</v>
      </c>
      <c r="AA26" s="174" t="n">
        <v>3204.165</v>
      </c>
      <c r="AB26" s="174" t="n">
        <v>3349.876999999999</v>
      </c>
      <c r="AC26" s="174" t="n">
        <v>3481.346</v>
      </c>
      <c r="AD26" s="174" t="n">
        <v>3532.757</v>
      </c>
      <c r="AE26" s="174" t="n"/>
      <c r="AF26" s="175" t="n"/>
    </row>
    <row r="27">
      <c r="A27" s="173" t="inlineStr">
        <is>
          <t>Kerosene</t>
        </is>
      </c>
      <c r="B27" s="174" t="n">
        <v>12.274</v>
      </c>
      <c r="C27" s="174" t="n">
        <v>11.382</v>
      </c>
      <c r="D27" s="174" t="n">
        <v>9.789999999999997</v>
      </c>
      <c r="E27" s="174" t="n">
        <v>13.053</v>
      </c>
      <c r="F27" s="174" t="n">
        <v>16.912</v>
      </c>
      <c r="G27" s="174" t="n">
        <v>15.444</v>
      </c>
      <c r="H27" s="174" t="n">
        <v>18.301</v>
      </c>
      <c r="I27" s="174" t="n">
        <v>18.812</v>
      </c>
      <c r="J27" s="174" t="n">
        <v>22.071</v>
      </c>
      <c r="K27" s="174" t="n">
        <v>12.84</v>
      </c>
      <c r="L27" s="174" t="n">
        <v>15.64</v>
      </c>
      <c r="M27" s="174" t="n">
        <v>23.223</v>
      </c>
      <c r="N27" s="174" t="n">
        <v>13.808</v>
      </c>
      <c r="O27" s="174" t="n">
        <v>24.113</v>
      </c>
      <c r="P27" s="174" t="n">
        <v>28.219</v>
      </c>
      <c r="Q27" s="174" t="n">
        <v>39.076</v>
      </c>
      <c r="R27" s="174" t="n">
        <v>29.576</v>
      </c>
      <c r="S27" s="174" t="n">
        <v>13.422</v>
      </c>
      <c r="T27" s="174" t="n">
        <v>3.83</v>
      </c>
      <c r="U27" s="174" t="n">
        <v>4.399</v>
      </c>
      <c r="V27" s="174" t="n">
        <v>7.318</v>
      </c>
      <c r="W27" s="174" t="n">
        <v>3.615</v>
      </c>
      <c r="X27" s="174" t="n">
        <v>2.008</v>
      </c>
      <c r="Y27" s="174" t="n">
        <v>1.477</v>
      </c>
      <c r="Z27" s="174" t="n">
        <v>2.829</v>
      </c>
      <c r="AA27" s="174" t="n">
        <v>1.728</v>
      </c>
      <c r="AB27" s="174" t="n">
        <v>2.266</v>
      </c>
      <c r="AC27" s="174" t="n">
        <v>1.115</v>
      </c>
      <c r="AD27" s="174" t="n">
        <v>1.165</v>
      </c>
      <c r="AE27" s="174" t="n"/>
      <c r="AF27" s="175" t="n"/>
    </row>
    <row r="28">
      <c r="A28" s="173" t="inlineStr">
        <is>
          <t>LPG</t>
        </is>
      </c>
      <c r="B28" s="174" t="n">
        <v>1529.326302654</v>
      </c>
      <c r="C28" s="174" t="n">
        <v>1662.542914624</v>
      </c>
      <c r="D28" s="174" t="n">
        <v>1774.584744773</v>
      </c>
      <c r="E28" s="174" t="n">
        <v>1703.870114736</v>
      </c>
      <c r="F28" s="174" t="n">
        <v>1911.182812939</v>
      </c>
      <c r="G28" s="174" t="n">
        <v>1929.459552923</v>
      </c>
      <c r="H28" s="174" t="n">
        <v>1987.131927932</v>
      </c>
      <c r="I28" s="174" t="n">
        <v>2035.417639889</v>
      </c>
      <c r="J28" s="174" t="n">
        <v>1953.941975594</v>
      </c>
      <c r="K28" s="174" t="n">
        <v>2145.680834743</v>
      </c>
      <c r="L28" s="174" t="n">
        <v>2153.046369928</v>
      </c>
      <c r="M28" s="174" t="n">
        <v>1947.469666355</v>
      </c>
      <c r="N28" s="174" t="n">
        <v>2088.493158765</v>
      </c>
      <c r="O28" s="174" t="n">
        <v>1963.430224948</v>
      </c>
      <c r="P28" s="174" t="n">
        <v>2068.813421624</v>
      </c>
      <c r="Q28" s="174" t="n">
        <v>1941.334783683</v>
      </c>
      <c r="R28" s="174" t="n">
        <v>2030.245257243</v>
      </c>
      <c r="S28" s="174" t="n">
        <v>2026.896728841</v>
      </c>
      <c r="T28" s="174" t="n">
        <v>1750.339128134</v>
      </c>
      <c r="U28" s="174" t="n">
        <v>1863.969982933</v>
      </c>
      <c r="V28" s="174" t="n">
        <v>2051.440521111</v>
      </c>
      <c r="W28" s="174" t="n">
        <v>2101.701353696</v>
      </c>
      <c r="X28" s="174" t="n">
        <v>2269.883561042</v>
      </c>
      <c r="Y28" s="174" t="n">
        <v>2449.713053127</v>
      </c>
      <c r="Z28" s="174" t="n">
        <v>2320.173564055</v>
      </c>
      <c r="AA28" s="174" t="n">
        <v>2462.714545509</v>
      </c>
      <c r="AB28" s="174" t="n">
        <v>2478.099042262</v>
      </c>
      <c r="AC28" s="174" t="n">
        <v>2513.586681085</v>
      </c>
      <c r="AD28" s="174" t="n">
        <v>2813.765347457</v>
      </c>
      <c r="AE28" s="174" t="n"/>
      <c r="AF28" s="175" t="n"/>
    </row>
    <row r="29">
      <c r="A29" s="173" t="inlineStr">
        <is>
          <t>Lubricants</t>
        </is>
      </c>
      <c r="B29" s="174" t="n">
        <v>186.343</v>
      </c>
      <c r="C29" s="174" t="n">
        <v>166.703</v>
      </c>
      <c r="D29" s="174" t="n">
        <v>169.96</v>
      </c>
      <c r="E29" s="174" t="n">
        <v>173.064</v>
      </c>
      <c r="F29" s="174" t="n">
        <v>180.886</v>
      </c>
      <c r="G29" s="174" t="n">
        <v>177.78</v>
      </c>
      <c r="H29" s="174" t="n">
        <v>172.534</v>
      </c>
      <c r="I29" s="174" t="n">
        <v>182.262</v>
      </c>
      <c r="J29" s="174" t="n">
        <v>190.802</v>
      </c>
      <c r="K29" s="174" t="n">
        <v>192.799</v>
      </c>
      <c r="L29" s="174" t="n">
        <v>189.907</v>
      </c>
      <c r="M29" s="174" t="n">
        <v>173.997</v>
      </c>
      <c r="N29" s="174" t="n">
        <v>171.935</v>
      </c>
      <c r="O29" s="174" t="n">
        <v>158.957</v>
      </c>
      <c r="P29" s="174" t="n">
        <v>161.04</v>
      </c>
      <c r="Q29" s="174" t="n">
        <v>160.199</v>
      </c>
      <c r="R29" s="174" t="n">
        <v>156.078</v>
      </c>
      <c r="S29" s="174" t="n">
        <v>161.177</v>
      </c>
      <c r="T29" s="174" t="n">
        <v>149.635</v>
      </c>
      <c r="U29" s="174" t="n">
        <v>134.533</v>
      </c>
      <c r="V29" s="174" t="n">
        <v>135.879</v>
      </c>
      <c r="W29" s="174" t="n">
        <v>127.396</v>
      </c>
      <c r="X29" s="174" t="n">
        <v>118.313</v>
      </c>
      <c r="Y29" s="174" t="n">
        <v>125.091</v>
      </c>
      <c r="Z29" s="174" t="n">
        <v>130.663</v>
      </c>
      <c r="AA29" s="174" t="n">
        <v>142.136</v>
      </c>
      <c r="AB29" s="174" t="n">
        <v>135.14</v>
      </c>
      <c r="AC29" s="174" t="n">
        <v>124.894</v>
      </c>
      <c r="AD29" s="174" t="n">
        <v>121.194</v>
      </c>
      <c r="AE29" s="174" t="n"/>
      <c r="AF29" s="175" t="n"/>
    </row>
    <row r="30">
      <c r="A30" s="173" t="inlineStr">
        <is>
          <t>Motor Gasoline</t>
        </is>
      </c>
      <c r="B30" s="174" t="n">
        <v>254.7798147690334</v>
      </c>
      <c r="C30" s="174" t="n">
        <v>366.9061898815953</v>
      </c>
      <c r="D30" s="174" t="n">
        <v>247.2610767996885</v>
      </c>
      <c r="E30" s="174" t="n">
        <v>249.9282910209284</v>
      </c>
      <c r="F30" s="174" t="n">
        <v>247.5973839308425</v>
      </c>
      <c r="G30" s="174" t="n">
        <v>373.1931316973461</v>
      </c>
      <c r="H30" s="174" t="n">
        <v>319.9668526201099</v>
      </c>
      <c r="I30" s="174" t="n">
        <v>290.6313939408089</v>
      </c>
      <c r="J30" s="174" t="n">
        <v>300.0957020260495</v>
      </c>
      <c r="K30" s="174" t="n">
        <v>150.3408352911991</v>
      </c>
      <c r="L30" s="174" t="n">
        <v>252.6878818444713</v>
      </c>
      <c r="M30" s="174" t="n">
        <v>381.9878263929234</v>
      </c>
      <c r="N30" s="174" t="n">
        <v>455.5467899041735</v>
      </c>
      <c r="O30" s="174" t="n">
        <v>464.3384443356492</v>
      </c>
      <c r="P30" s="174" t="n">
        <v>574.3186694172982</v>
      </c>
      <c r="Q30" s="174" t="n">
        <v>697.146798611255</v>
      </c>
      <c r="R30" s="174" t="n">
        <v>930.2675629658311</v>
      </c>
      <c r="S30" s="174" t="n">
        <v>862.8156330633045</v>
      </c>
      <c r="T30" s="174" t="n">
        <v>755.8861924099872</v>
      </c>
      <c r="U30" s="174" t="n">
        <v>635.5006323355539</v>
      </c>
      <c r="V30" s="174" t="n">
        <v>559.7398511426885</v>
      </c>
      <c r="W30" s="174" t="n">
        <v>455.9184700602175</v>
      </c>
      <c r="X30" s="174" t="n">
        <v>432.1579428640853</v>
      </c>
      <c r="Y30" s="174" t="n">
        <v>606.1723876362857</v>
      </c>
      <c r="Z30" s="174" t="n">
        <v>205.6455489496283</v>
      </c>
      <c r="AA30" s="174" t="n">
        <v>321.3759828338324</v>
      </c>
      <c r="AB30" s="174" t="n">
        <v>287.2497802433473</v>
      </c>
      <c r="AC30" s="174" t="n">
        <v>295.7313989813695</v>
      </c>
      <c r="AD30" s="174" t="n">
        <v>205.1217512932567</v>
      </c>
      <c r="AE30" s="174" t="n"/>
      <c r="AF30" s="175" t="n"/>
    </row>
    <row r="31">
      <c r="A31" s="173" t="inlineStr">
        <is>
          <t>Residual Fuel</t>
        </is>
      </c>
      <c r="B31" s="174" t="n">
        <v>364.1479342881755</v>
      </c>
      <c r="C31" s="174" t="n">
        <v>270.890686</v>
      </c>
      <c r="D31" s="174" t="n">
        <v>323.907686</v>
      </c>
      <c r="E31" s="174" t="n">
        <v>382.900686</v>
      </c>
      <c r="F31" s="174" t="n">
        <v>368.358946</v>
      </c>
      <c r="G31" s="174" t="n">
        <v>286.168946</v>
      </c>
      <c r="H31" s="174" t="n">
        <v>284.672946</v>
      </c>
      <c r="I31" s="174" t="n">
        <v>240.078946</v>
      </c>
      <c r="J31" s="174" t="n">
        <v>173.258</v>
      </c>
      <c r="K31" s="174" t="n">
        <v>150.89</v>
      </c>
      <c r="L31" s="174" t="n">
        <v>184.055</v>
      </c>
      <c r="M31" s="174" t="n">
        <v>146.669</v>
      </c>
      <c r="N31" s="174" t="n">
        <v>146.098</v>
      </c>
      <c r="O31" s="174" t="n">
        <v>176.43</v>
      </c>
      <c r="P31" s="174" t="n">
        <v>204.698</v>
      </c>
      <c r="Q31" s="174" t="n">
        <v>237.378</v>
      </c>
      <c r="R31" s="174" t="n">
        <v>176.394</v>
      </c>
      <c r="S31" s="174" t="n">
        <v>130.369</v>
      </c>
      <c r="T31" s="174" t="n">
        <v>131.477</v>
      </c>
      <c r="U31" s="174" t="n">
        <v>67.26900000000001</v>
      </c>
      <c r="V31" s="174" t="n">
        <v>32.18299999999998</v>
      </c>
      <c r="W31" s="174" t="n">
        <v>46.90700000000001</v>
      </c>
      <c r="X31" s="174" t="n">
        <v>0</v>
      </c>
      <c r="Y31" s="174" t="n">
        <v>0</v>
      </c>
      <c r="Z31" s="174" t="n">
        <v>0</v>
      </c>
      <c r="AA31" s="174" t="n">
        <v>0</v>
      </c>
      <c r="AB31" s="174" t="n">
        <v>0</v>
      </c>
      <c r="AC31" s="174" t="n">
        <v>0</v>
      </c>
      <c r="AD31" s="174" t="n">
        <v>0</v>
      </c>
      <c r="AE31" s="174" t="n"/>
      <c r="AF31" s="175" t="n"/>
    </row>
    <row r="32">
      <c r="A32" s="173" t="inlineStr">
        <is>
          <t>Other Petroleum</t>
        </is>
      </c>
      <c r="B32" s="182" t="n"/>
      <c r="C32" s="182" t="n"/>
      <c r="D32" s="182" t="n"/>
      <c r="E32" s="182" t="n"/>
      <c r="F32" s="182" t="n"/>
      <c r="G32" s="182" t="n"/>
      <c r="H32" s="182" t="n"/>
      <c r="I32" s="182" t="n"/>
      <c r="J32" s="182" t="n"/>
      <c r="K32" s="182" t="n"/>
      <c r="L32" s="182" t="n"/>
      <c r="M32" s="182" t="n"/>
      <c r="N32" s="182" t="n"/>
      <c r="O32" s="182" t="n"/>
      <c r="P32" s="182" t="n"/>
      <c r="Q32" s="182" t="n"/>
      <c r="R32" s="182" t="n"/>
      <c r="S32" s="182" t="n"/>
      <c r="T32" s="182" t="n"/>
      <c r="U32" s="182" t="n"/>
      <c r="V32" s="182" t="n"/>
      <c r="W32" s="182" t="n"/>
      <c r="X32" s="182" t="n"/>
      <c r="Y32" s="182" t="n"/>
      <c r="Z32" s="182" t="n"/>
      <c r="AA32" s="182" t="n"/>
      <c r="AB32" s="182" t="n"/>
      <c r="AC32" s="182" t="n"/>
      <c r="AD32" s="182" t="n"/>
      <c r="AE32" s="182" t="n"/>
      <c r="AF32" s="183" t="n"/>
    </row>
    <row r="33">
      <c r="A33" s="184" t="inlineStr">
        <is>
          <t>AvGas Blend Components</t>
        </is>
      </c>
      <c r="B33" s="174" t="n">
        <v>0.237256</v>
      </c>
      <c r="C33" s="174" t="n">
        <v>-0.08076800000000001</v>
      </c>
      <c r="D33" s="174" t="n">
        <v>0.156488</v>
      </c>
      <c r="E33" s="174" t="n">
        <v>0.146392</v>
      </c>
      <c r="F33" s="174" t="n">
        <v>6.097983999999999</v>
      </c>
      <c r="G33" s="174" t="n">
        <v>5.290304</v>
      </c>
      <c r="H33" s="174" t="n">
        <v>6.951096</v>
      </c>
      <c r="I33" s="174" t="n">
        <v>9.056111999999999</v>
      </c>
      <c r="J33" s="174" t="n">
        <v>4.003063999999999</v>
      </c>
      <c r="K33" s="174" t="n">
        <v>6.395816</v>
      </c>
      <c r="L33" s="174" t="n">
        <v>3.816288</v>
      </c>
      <c r="M33" s="174" t="n">
        <v>6.072743999999999</v>
      </c>
      <c r="N33" s="174" t="n">
        <v>7.516472</v>
      </c>
      <c r="O33" s="174" t="n">
        <v>7.471039999999999</v>
      </c>
      <c r="P33" s="174" t="n">
        <v>10.615944</v>
      </c>
      <c r="Q33" s="174" t="n">
        <v>8.324152</v>
      </c>
      <c r="R33" s="174" t="n">
        <v>0.641096</v>
      </c>
      <c r="S33" s="174" t="n">
        <v>1.781944</v>
      </c>
      <c r="T33" s="174" t="n">
        <v>0.095912</v>
      </c>
      <c r="U33" s="174" t="n">
        <v>-0.802632</v>
      </c>
      <c r="V33" s="174" t="n">
        <v>-0.242304</v>
      </c>
      <c r="W33" s="174" t="n">
        <v>0.010096</v>
      </c>
      <c r="X33" s="174" t="n">
        <v>-0.005048</v>
      </c>
      <c r="Y33" s="174" t="n">
        <v>-0.3786</v>
      </c>
      <c r="Z33" s="174" t="n">
        <v>-0.141344</v>
      </c>
      <c r="AA33" s="174" t="n">
        <v>-0.348312</v>
      </c>
      <c r="AB33" s="174" t="n">
        <v>-0.292784</v>
      </c>
      <c r="AC33" s="174" t="n">
        <v>-0.191824</v>
      </c>
      <c r="AD33" s="174" t="n">
        <v>-1.554784</v>
      </c>
      <c r="AE33" s="174" t="n"/>
      <c r="AF33" s="175" t="n"/>
    </row>
    <row r="34">
      <c r="A34" s="184" t="inlineStr">
        <is>
          <t>Crude Oil</t>
        </is>
      </c>
      <c r="B34" s="174" t="n">
        <v>50.8834</v>
      </c>
      <c r="C34" s="174" t="n">
        <v>38.947</v>
      </c>
      <c r="D34" s="174" t="n">
        <v>27.3644</v>
      </c>
      <c r="E34" s="174" t="n">
        <v>21.1526</v>
      </c>
      <c r="F34" s="174" t="n">
        <v>18.6818</v>
      </c>
      <c r="G34" s="174" t="n">
        <v>14.5348</v>
      </c>
      <c r="H34" s="174" t="n">
        <v>13.7286</v>
      </c>
      <c r="I34" s="174" t="n">
        <v>4.6226</v>
      </c>
      <c r="J34" s="174" t="n">
        <v>0</v>
      </c>
      <c r="K34" s="174" t="n">
        <v>0</v>
      </c>
      <c r="L34" s="174" t="n">
        <v>0</v>
      </c>
      <c r="M34" s="174" t="n">
        <v>0</v>
      </c>
      <c r="N34" s="174" t="n">
        <v>0</v>
      </c>
      <c r="O34" s="174" t="n">
        <v>0</v>
      </c>
      <c r="P34" s="174" t="n">
        <v>0</v>
      </c>
      <c r="Q34" s="174" t="n">
        <v>0</v>
      </c>
      <c r="R34" s="174" t="n">
        <v>0</v>
      </c>
      <c r="S34" s="174" t="n">
        <v>0</v>
      </c>
      <c r="T34" s="174" t="n">
        <v>0</v>
      </c>
      <c r="U34" s="174" t="n">
        <v>0</v>
      </c>
      <c r="V34" s="174" t="n">
        <v>0</v>
      </c>
      <c r="W34" s="174" t="n">
        <v>0</v>
      </c>
      <c r="X34" s="174" t="n">
        <v>0</v>
      </c>
      <c r="Y34" s="174" t="n">
        <v>0</v>
      </c>
      <c r="Z34" s="174" t="n">
        <v>0</v>
      </c>
      <c r="AA34" s="174" t="n">
        <v>0</v>
      </c>
      <c r="AB34" s="174" t="n">
        <v>0</v>
      </c>
      <c r="AC34" s="174" t="n">
        <v>0</v>
      </c>
      <c r="AD34" s="174" t="n">
        <v>0</v>
      </c>
      <c r="AE34" s="174" t="n"/>
      <c r="AF34" s="175" t="n"/>
    </row>
    <row r="35">
      <c r="A35" s="184" t="inlineStr">
        <is>
          <t>MoGas Blend Components</t>
        </is>
      </c>
      <c r="B35" s="174" t="n">
        <v>53.696166</v>
      </c>
      <c r="C35" s="174" t="n">
        <v>-25.918302</v>
      </c>
      <c r="D35" s="174" t="n">
        <v>75.68522400000001</v>
      </c>
      <c r="E35" s="174" t="n">
        <v>0</v>
      </c>
      <c r="F35" s="174" t="n">
        <v>0</v>
      </c>
      <c r="G35" s="174" t="n">
        <v>0</v>
      </c>
      <c r="H35" s="174" t="n">
        <v>0</v>
      </c>
      <c r="I35" s="174" t="n">
        <v>0</v>
      </c>
      <c r="J35" s="174" t="n">
        <v>0</v>
      </c>
      <c r="K35" s="174" t="n">
        <v>0</v>
      </c>
      <c r="L35" s="174" t="n">
        <v>0</v>
      </c>
      <c r="M35" s="174" t="n">
        <v>0</v>
      </c>
      <c r="N35" s="174" t="n">
        <v>0</v>
      </c>
      <c r="O35" s="174" t="n">
        <v>0</v>
      </c>
      <c r="P35" s="174" t="n">
        <v>0</v>
      </c>
      <c r="Q35" s="174" t="n">
        <v>0</v>
      </c>
      <c r="R35" s="174" t="n">
        <v>0</v>
      </c>
      <c r="S35" s="174" t="n">
        <v>0</v>
      </c>
      <c r="T35" s="174" t="n">
        <v>0</v>
      </c>
      <c r="U35" s="174" t="n">
        <v>0</v>
      </c>
      <c r="V35" s="174" t="n">
        <v>0</v>
      </c>
      <c r="W35" s="174" t="n">
        <v>0</v>
      </c>
      <c r="X35" s="174" t="n">
        <v>0</v>
      </c>
      <c r="Y35" s="174" t="n">
        <v>0</v>
      </c>
      <c r="Z35" s="174" t="n">
        <v>0</v>
      </c>
      <c r="AA35" s="174" t="n">
        <v>0</v>
      </c>
      <c r="AB35" s="174" t="n">
        <v>0</v>
      </c>
      <c r="AC35" s="174" t="n">
        <v>0</v>
      </c>
      <c r="AD35" s="174" t="n">
        <v>0</v>
      </c>
      <c r="AE35" s="174" t="n"/>
      <c r="AF35" s="175" t="n"/>
    </row>
    <row r="36">
      <c r="A36" s="184" t="inlineStr">
        <is>
          <t>Misc. Petro Products</t>
        </is>
      </c>
      <c r="B36" s="174" t="n">
        <v>137.834676</v>
      </c>
      <c r="C36" s="174" t="n">
        <v>152.626068</v>
      </c>
      <c r="D36" s="174" t="n">
        <v>100.062144</v>
      </c>
      <c r="E36" s="174" t="n">
        <v>94.718232</v>
      </c>
      <c r="F36" s="174" t="n">
        <v>105.852348</v>
      </c>
      <c r="G36" s="174" t="n">
        <v>97.123572</v>
      </c>
      <c r="H36" s="174" t="n">
        <v>89.03235599999999</v>
      </c>
      <c r="I36" s="174" t="n">
        <v>97.74954</v>
      </c>
      <c r="J36" s="174" t="n">
        <v>118.986084</v>
      </c>
      <c r="K36" s="174" t="n">
        <v>111.909168</v>
      </c>
      <c r="L36" s="174" t="n">
        <v>119.206332</v>
      </c>
      <c r="M36" s="174" t="n">
        <v>124.9038</v>
      </c>
      <c r="N36" s="174" t="n">
        <v>134.1774</v>
      </c>
      <c r="O36" s="174" t="n">
        <v>125.964468</v>
      </c>
      <c r="P36" s="174" t="n">
        <v>113.421924</v>
      </c>
      <c r="Q36" s="174" t="n">
        <v>112.791278628</v>
      </c>
      <c r="R36" s="174" t="n">
        <v>136.03287348</v>
      </c>
      <c r="S36" s="174" t="n">
        <v>133.47382356</v>
      </c>
      <c r="T36" s="174" t="n">
        <v>142.028916624</v>
      </c>
      <c r="U36" s="174" t="n">
        <v>151.825634604</v>
      </c>
      <c r="V36" s="174" t="n">
        <v>158.69992824</v>
      </c>
      <c r="W36" s="174" t="n">
        <v>164.74156272</v>
      </c>
      <c r="X36" s="174" t="n">
        <v>161.582447124</v>
      </c>
      <c r="Y36" s="174" t="n">
        <v>171.1615311</v>
      </c>
      <c r="Z36" s="174" t="n">
        <v>182.740437936</v>
      </c>
      <c r="AA36" s="174" t="n">
        <v>188.926108812</v>
      </c>
      <c r="AB36" s="174" t="n">
        <v>191.341313604</v>
      </c>
      <c r="AC36" s="174" t="n">
        <v>198.810323208</v>
      </c>
      <c r="AD36" s="174" t="n">
        <v>197.967787668</v>
      </c>
      <c r="AE36" s="174" t="n"/>
      <c r="AF36" s="175" t="n"/>
    </row>
    <row r="37">
      <c r="A37" s="184" t="inlineStr">
        <is>
          <t>Feedstocks, Naphtha less than 401 F</t>
        </is>
      </c>
      <c r="B37" s="174" t="n">
        <v>347.800704</v>
      </c>
      <c r="C37" s="174" t="n">
        <v>298.947072</v>
      </c>
      <c r="D37" s="174" t="n">
        <v>377.126528</v>
      </c>
      <c r="E37" s="174" t="n">
        <v>350.59264</v>
      </c>
      <c r="F37" s="174" t="n">
        <v>398.338944</v>
      </c>
      <c r="G37" s="174" t="n">
        <v>372.9648639999999</v>
      </c>
      <c r="H37" s="174" t="n">
        <v>479.310336</v>
      </c>
      <c r="I37" s="174" t="n">
        <v>536.377088</v>
      </c>
      <c r="J37" s="174" t="n">
        <v>583.992192</v>
      </c>
      <c r="K37" s="174" t="n">
        <v>502.07616</v>
      </c>
      <c r="L37" s="174" t="n">
        <v>613.533184</v>
      </c>
      <c r="M37" s="174" t="n">
        <v>493.716096</v>
      </c>
      <c r="N37" s="174" t="n">
        <v>582.5542399999999</v>
      </c>
      <c r="O37" s="174" t="n">
        <v>612.955904</v>
      </c>
      <c r="P37" s="174" t="n">
        <v>749.430144</v>
      </c>
      <c r="Q37" s="174" t="n">
        <v>698.66624</v>
      </c>
      <c r="R37" s="174" t="n">
        <v>628.8520959999998</v>
      </c>
      <c r="S37" s="174" t="n">
        <v>562.4543999999999</v>
      </c>
      <c r="T37" s="174" t="n">
        <v>477.1744</v>
      </c>
      <c r="U37" s="174" t="n">
        <v>471.868672</v>
      </c>
      <c r="V37" s="174" t="n">
        <v>490.572544</v>
      </c>
      <c r="W37" s="174" t="n">
        <v>487.318784</v>
      </c>
      <c r="X37" s="174" t="n">
        <v>453.920512</v>
      </c>
      <c r="Y37" s="174" t="n">
        <v>517.835904</v>
      </c>
      <c r="Z37" s="174" t="n">
        <v>442.605824</v>
      </c>
      <c r="AA37" s="174" t="n">
        <v>428.058368</v>
      </c>
      <c r="AB37" s="174" t="n">
        <v>420.02368</v>
      </c>
      <c r="AC37" s="174" t="n">
        <v>436.177024</v>
      </c>
      <c r="AD37" s="174" t="n">
        <v>447.087616</v>
      </c>
      <c r="AE37" s="174" t="n"/>
      <c r="AF37" s="175" t="n"/>
    </row>
    <row r="38">
      <c r="A38" s="184" t="inlineStr">
        <is>
          <t>Feedstocks, Other Oils greater than 401 F</t>
        </is>
      </c>
      <c r="B38" s="174" t="n">
        <v>753.9239250000001</v>
      </c>
      <c r="C38" s="174" t="n">
        <v>827.295625</v>
      </c>
      <c r="D38" s="174" t="n">
        <v>814.515575</v>
      </c>
      <c r="E38" s="174" t="n">
        <v>844.07745</v>
      </c>
      <c r="F38" s="174" t="n">
        <v>838.642725</v>
      </c>
      <c r="G38" s="174" t="n">
        <v>801.013225</v>
      </c>
      <c r="H38" s="174" t="n">
        <v>729.645325</v>
      </c>
      <c r="I38" s="174" t="n">
        <v>861.243725</v>
      </c>
      <c r="J38" s="174" t="n">
        <v>818.6688</v>
      </c>
      <c r="K38" s="174" t="n">
        <v>811.1428999999999</v>
      </c>
      <c r="L38" s="174" t="n">
        <v>722.1543749999998</v>
      </c>
      <c r="M38" s="174" t="n">
        <v>662.45395</v>
      </c>
      <c r="N38" s="174" t="n">
        <v>632.064925</v>
      </c>
      <c r="O38" s="174" t="n">
        <v>699.3786250000001</v>
      </c>
      <c r="P38" s="174" t="n">
        <v>779.48985</v>
      </c>
      <c r="Q38" s="174" t="n">
        <v>707.98215</v>
      </c>
      <c r="R38" s="174" t="n">
        <v>790.6389</v>
      </c>
      <c r="S38" s="174" t="n">
        <v>744.091325</v>
      </c>
      <c r="T38" s="174" t="n">
        <v>647.7633</v>
      </c>
      <c r="U38" s="174" t="n">
        <v>424.776475</v>
      </c>
      <c r="V38" s="174" t="n">
        <v>452.52095</v>
      </c>
      <c r="W38" s="174" t="n">
        <v>388.5275</v>
      </c>
      <c r="X38" s="174" t="n">
        <v>287.2424</v>
      </c>
      <c r="Y38" s="174" t="n">
        <v>223.918825</v>
      </c>
      <c r="Z38" s="174" t="n">
        <v>247.22465</v>
      </c>
      <c r="AA38" s="174" t="n">
        <v>229.039</v>
      </c>
      <c r="AB38" s="174" t="n">
        <v>222.45675</v>
      </c>
      <c r="AC38" s="174" t="n">
        <v>262.92885</v>
      </c>
      <c r="AD38" s="174" t="n">
        <v>239.0813</v>
      </c>
      <c r="AE38" s="174" t="n"/>
      <c r="AF38" s="175" t="n"/>
    </row>
    <row r="39">
      <c r="A39" s="184" t="inlineStr">
        <is>
          <t>Pentanes Plus</t>
        </is>
      </c>
      <c r="B39" s="174" t="n">
        <v>251.291477999</v>
      </c>
      <c r="C39" s="174" t="n">
        <v>295.162320001</v>
      </c>
      <c r="D39" s="174" t="n">
        <v>323.80197</v>
      </c>
      <c r="E39" s="174" t="n">
        <v>333.578873999</v>
      </c>
      <c r="F39" s="174" t="n">
        <v>340.048884</v>
      </c>
      <c r="G39" s="174" t="n">
        <v>339.241872</v>
      </c>
      <c r="H39" s="174" t="n">
        <v>356.374643999</v>
      </c>
      <c r="I39" s="174" t="n">
        <v>330.197772001</v>
      </c>
      <c r="J39" s="174" t="n">
        <v>295.157682001</v>
      </c>
      <c r="K39" s="174" t="n">
        <v>366.3973619989999</v>
      </c>
      <c r="L39" s="174" t="n">
        <v>344.496726</v>
      </c>
      <c r="M39" s="174" t="n">
        <v>264.20367</v>
      </c>
      <c r="N39" s="174" t="n">
        <v>224.715738</v>
      </c>
      <c r="O39" s="174" t="n">
        <v>221.6964</v>
      </c>
      <c r="P39" s="174" t="n">
        <v>223.310424</v>
      </c>
      <c r="Q39" s="174" t="n">
        <v>197.005918878</v>
      </c>
      <c r="R39" s="174" t="n">
        <v>140.650545582</v>
      </c>
      <c r="S39" s="174" t="n">
        <v>180.06334662</v>
      </c>
      <c r="T39" s="174" t="n">
        <v>153.640883244</v>
      </c>
      <c r="U39" s="174" t="n">
        <v>128.031011382</v>
      </c>
      <c r="V39" s="174" t="n">
        <v>156.10362414</v>
      </c>
      <c r="W39" s="174" t="n">
        <v>54.890164164</v>
      </c>
      <c r="X39" s="174" t="n">
        <v>84.751528296</v>
      </c>
      <c r="Y39" s="174" t="n">
        <v>94.58656498800001</v>
      </c>
      <c r="Z39" s="174" t="n">
        <v>88.73629846199999</v>
      </c>
      <c r="AA39" s="174" t="n">
        <v>161.092586238</v>
      </c>
      <c r="AB39" s="174" t="n">
        <v>112.595756658</v>
      </c>
      <c r="AC39" s="174" t="n">
        <v>173.416777236</v>
      </c>
      <c r="AD39" s="174" t="n">
        <v>224.56171002</v>
      </c>
      <c r="AE39" s="174" t="n"/>
      <c r="AF39" s="175" t="n"/>
    </row>
    <row r="40">
      <c r="A40" s="184" t="inlineStr">
        <is>
          <t>Petroleum Coke</t>
        </is>
      </c>
      <c r="B40" s="174" t="n">
        <v>714.215</v>
      </c>
      <c r="C40" s="174" t="n">
        <v>692.649</v>
      </c>
      <c r="D40" s="174" t="n">
        <v>797.706</v>
      </c>
      <c r="E40" s="174" t="n">
        <v>725.296</v>
      </c>
      <c r="F40" s="174" t="n">
        <v>723.1579999999999</v>
      </c>
      <c r="G40" s="174" t="n">
        <v>721.294</v>
      </c>
      <c r="H40" s="174" t="n">
        <v>756.838</v>
      </c>
      <c r="I40" s="174" t="n">
        <v>727.41</v>
      </c>
      <c r="J40" s="174" t="n">
        <v>858.485</v>
      </c>
      <c r="K40" s="174" t="n">
        <v>935.764</v>
      </c>
      <c r="L40" s="174" t="n">
        <v>796.0689999999998</v>
      </c>
      <c r="M40" s="174" t="n">
        <v>857.575</v>
      </c>
      <c r="N40" s="174" t="n">
        <v>842.082</v>
      </c>
      <c r="O40" s="174" t="n">
        <v>824.688</v>
      </c>
      <c r="P40" s="174" t="n">
        <v>936.764</v>
      </c>
      <c r="Q40" s="174" t="n">
        <v>893.533</v>
      </c>
      <c r="R40" s="174" t="n">
        <v>937.85</v>
      </c>
      <c r="S40" s="174" t="n">
        <v>909.5359999999998</v>
      </c>
      <c r="T40" s="174" t="n">
        <v>870.15</v>
      </c>
      <c r="U40" s="174" t="n">
        <v>804.675</v>
      </c>
      <c r="V40" s="174" t="n">
        <v>693.9849999999999</v>
      </c>
      <c r="W40" s="174" t="n">
        <v>662.696</v>
      </c>
      <c r="X40" s="174" t="n">
        <v>716.7469999999998</v>
      </c>
      <c r="Y40" s="174" t="n">
        <v>663.261</v>
      </c>
      <c r="Z40" s="174" t="n">
        <v>653.4640000000001</v>
      </c>
      <c r="AA40" s="174" t="n">
        <v>663.2859999999999</v>
      </c>
      <c r="AB40" s="174" t="n">
        <v>652.6879999999999</v>
      </c>
      <c r="AC40" s="174" t="n">
        <v>610.071</v>
      </c>
      <c r="AD40" s="174" t="n">
        <v>628.623</v>
      </c>
      <c r="AE40" s="174" t="n"/>
      <c r="AF40" s="175" t="n"/>
    </row>
    <row r="41">
      <c r="A41" s="184" t="inlineStr">
        <is>
          <t>Still Gas</t>
        </is>
      </c>
      <c r="B41" s="174" t="n">
        <v>1473.21</v>
      </c>
      <c r="C41" s="174" t="n">
        <v>1426.554</v>
      </c>
      <c r="D41" s="174" t="n">
        <v>1446.96</v>
      </c>
      <c r="E41" s="174" t="n">
        <v>1430.19</v>
      </c>
      <c r="F41" s="174" t="n">
        <v>1439.406</v>
      </c>
      <c r="G41" s="174" t="n">
        <v>1417.452</v>
      </c>
      <c r="H41" s="174" t="n">
        <v>1437.09</v>
      </c>
      <c r="I41" s="174" t="n">
        <v>1447.104</v>
      </c>
      <c r="J41" s="174" t="n">
        <v>1437.234</v>
      </c>
      <c r="K41" s="174" t="n">
        <v>1437.12</v>
      </c>
      <c r="L41" s="174" t="n">
        <v>1448.19</v>
      </c>
      <c r="M41" s="174" t="n">
        <v>1466.592</v>
      </c>
      <c r="N41" s="174" t="n">
        <v>1461.102</v>
      </c>
      <c r="O41" s="174" t="n">
        <v>1536.306</v>
      </c>
      <c r="P41" s="174" t="n">
        <v>1546.134</v>
      </c>
      <c r="Q41" s="174" t="n">
        <v>1497.084</v>
      </c>
      <c r="R41" s="174" t="n">
        <v>1553.358</v>
      </c>
      <c r="S41" s="174" t="n">
        <v>1526.856</v>
      </c>
      <c r="T41" s="174" t="n">
        <v>1470.3</v>
      </c>
      <c r="U41" s="174" t="n">
        <v>1455.018</v>
      </c>
      <c r="V41" s="174" t="n">
        <v>1471.812</v>
      </c>
      <c r="W41" s="174" t="n">
        <v>1486.974</v>
      </c>
      <c r="X41" s="174" t="n">
        <v>1480.818</v>
      </c>
      <c r="Y41" s="174" t="n">
        <v>1537.296</v>
      </c>
      <c r="Z41" s="174" t="n">
        <v>1516.944</v>
      </c>
      <c r="AA41" s="174" t="n">
        <v>1495.026</v>
      </c>
      <c r="AB41" s="174" t="n">
        <v>1604.700167</v>
      </c>
      <c r="AC41" s="174" t="n">
        <v>1582.821407</v>
      </c>
      <c r="AD41" s="174" t="n">
        <v>1612.156549</v>
      </c>
      <c r="AE41" s="174" t="n"/>
      <c r="AF41" s="175" t="n"/>
    </row>
    <row r="42">
      <c r="A42" s="184" t="inlineStr">
        <is>
          <t>Special Naphthas</t>
        </is>
      </c>
      <c r="B42" s="174" t="n">
        <v>107.090688</v>
      </c>
      <c r="C42" s="174" t="n">
        <v>87.987968</v>
      </c>
      <c r="D42" s="174" t="n">
        <v>104.5664</v>
      </c>
      <c r="E42" s="174" t="n">
        <v>104.582144</v>
      </c>
      <c r="F42" s="174" t="n">
        <v>81.050112</v>
      </c>
      <c r="G42" s="174" t="n">
        <v>70.82176</v>
      </c>
      <c r="H42" s="174" t="n">
        <v>74.542592</v>
      </c>
      <c r="I42" s="174" t="n">
        <v>72.26496</v>
      </c>
      <c r="J42" s="174" t="n">
        <v>107.274368</v>
      </c>
      <c r="K42" s="174" t="n">
        <v>145.39584</v>
      </c>
      <c r="L42" s="174" t="n">
        <v>97.37663999999999</v>
      </c>
      <c r="M42" s="174" t="n">
        <v>78.489088</v>
      </c>
      <c r="N42" s="174" t="n">
        <v>102.38848</v>
      </c>
      <c r="O42" s="174" t="n">
        <v>80.483328</v>
      </c>
      <c r="P42" s="174" t="n">
        <v>51.042048</v>
      </c>
      <c r="Q42" s="174" t="n">
        <v>62.512239488</v>
      </c>
      <c r="R42" s="174" t="n">
        <v>70.05048768</v>
      </c>
      <c r="S42" s="174" t="n">
        <v>78.037613056</v>
      </c>
      <c r="T42" s="174" t="n">
        <v>84.88506176</v>
      </c>
      <c r="U42" s="174" t="n">
        <v>46.170030464</v>
      </c>
      <c r="V42" s="174" t="n">
        <v>26.102455168</v>
      </c>
      <c r="W42" s="174" t="n">
        <v>22.614177792</v>
      </c>
      <c r="X42" s="174" t="n">
        <v>14.715166336</v>
      </c>
      <c r="Y42" s="174" t="n">
        <v>100.016384</v>
      </c>
      <c r="Z42" s="174" t="n">
        <v>106.119808</v>
      </c>
      <c r="AA42" s="174" t="n">
        <v>99.26591999999999</v>
      </c>
      <c r="AB42" s="174" t="n">
        <v>93.577088</v>
      </c>
      <c r="AC42" s="174" t="n">
        <v>100.336512</v>
      </c>
      <c r="AD42" s="174" t="n">
        <v>92.04991999999999</v>
      </c>
      <c r="AE42" s="174" t="n"/>
      <c r="AF42" s="175" t="n"/>
    </row>
    <row r="43">
      <c r="A43" s="184" t="inlineStr">
        <is>
          <t>Unfinished Oils</t>
        </is>
      </c>
      <c r="B43" s="174" t="n">
        <v>-368.961325</v>
      </c>
      <c r="C43" s="174" t="n">
        <v>-450.2259</v>
      </c>
      <c r="D43" s="174" t="n">
        <v>-354.829875</v>
      </c>
      <c r="E43" s="174" t="n">
        <v>-396.0068</v>
      </c>
      <c r="F43" s="174" t="n">
        <v>-279.2272</v>
      </c>
      <c r="G43" s="174" t="n">
        <v>-320.8992499999999</v>
      </c>
      <c r="H43" s="174" t="n">
        <v>-112.836075</v>
      </c>
      <c r="I43" s="174" t="n">
        <v>-102.875325</v>
      </c>
      <c r="J43" s="174" t="n">
        <v>-313.9442</v>
      </c>
      <c r="K43" s="174" t="n">
        <v>-287.912275</v>
      </c>
      <c r="L43" s="174" t="n">
        <v>-401.150275</v>
      </c>
      <c r="M43" s="174" t="n">
        <v>-75.4221</v>
      </c>
      <c r="N43" s="174" t="n">
        <v>-135.6759</v>
      </c>
      <c r="O43" s="174" t="n">
        <v>-50.3979</v>
      </c>
      <c r="P43" s="174" t="n">
        <v>-75.55024999999999</v>
      </c>
      <c r="Q43" s="174" t="n">
        <v>2.784349999999999</v>
      </c>
      <c r="R43" s="174" t="n">
        <v>70.33687500000001</v>
      </c>
      <c r="S43" s="174" t="n">
        <v>65.187575</v>
      </c>
      <c r="T43" s="174" t="n">
        <v>-53.71815</v>
      </c>
      <c r="U43" s="174" t="n">
        <v>-77.792875</v>
      </c>
      <c r="V43" s="174" t="n">
        <v>27.96</v>
      </c>
      <c r="W43" s="174" t="n">
        <v>56.123875</v>
      </c>
      <c r="X43" s="174" t="n">
        <v>60.084875</v>
      </c>
      <c r="Y43" s="174" t="n">
        <v>16.7130667</v>
      </c>
      <c r="Z43" s="174" t="n">
        <v>-80.589975925</v>
      </c>
      <c r="AA43" s="174" t="n">
        <v>-17.7906917</v>
      </c>
      <c r="AB43" s="174" t="n">
        <v>8.578978449999999</v>
      </c>
      <c r="AC43" s="174" t="n">
        <v>76.367841175</v>
      </c>
      <c r="AD43" s="174" t="n">
        <v>30.862160625</v>
      </c>
      <c r="AE43" s="174" t="n"/>
      <c r="AF43" s="175" t="n"/>
    </row>
    <row r="44" ht="14" customHeight="1" s="159" thickBot="1">
      <c r="A44" s="185" t="inlineStr">
        <is>
          <t>Waxes</t>
        </is>
      </c>
      <c r="B44" s="186" t="n">
        <v>33.299518</v>
      </c>
      <c r="C44" s="186" t="n">
        <v>35.126728</v>
      </c>
      <c r="D44" s="186" t="n">
        <v>37.258473</v>
      </c>
      <c r="E44" s="186" t="n">
        <v>40.026973</v>
      </c>
      <c r="F44" s="186" t="n">
        <v>40.58621</v>
      </c>
      <c r="G44" s="186" t="n">
        <v>40.591747</v>
      </c>
      <c r="H44" s="186" t="n">
        <v>48.664693</v>
      </c>
      <c r="I44" s="186" t="n">
        <v>43.7423</v>
      </c>
      <c r="J44" s="186" t="n">
        <v>42.369124</v>
      </c>
      <c r="K44" s="186" t="n">
        <v>37.435657</v>
      </c>
      <c r="L44" s="186" t="n">
        <v>33.083575</v>
      </c>
      <c r="M44" s="186" t="n">
        <v>36.333794</v>
      </c>
      <c r="N44" s="186" t="n">
        <v>32.16997</v>
      </c>
      <c r="O44" s="186" t="n">
        <v>31.045959</v>
      </c>
      <c r="P44" s="186" t="n">
        <v>30.769109</v>
      </c>
      <c r="Q44" s="174" t="n">
        <v>31.367453831</v>
      </c>
      <c r="R44" s="174" t="n">
        <v>26.145730611</v>
      </c>
      <c r="S44" s="174" t="n">
        <v>21.886576082</v>
      </c>
      <c r="T44" s="174" t="n">
        <v>19.14223955</v>
      </c>
      <c r="U44" s="174" t="n">
        <v>12.222667261</v>
      </c>
      <c r="V44" s="174" t="n">
        <v>17.082724715</v>
      </c>
      <c r="W44" s="174" t="n">
        <v>15.074953145</v>
      </c>
      <c r="X44" s="174" t="n">
        <v>15.291095477</v>
      </c>
      <c r="Y44" s="174" t="n">
        <v>16.488781799</v>
      </c>
      <c r="Z44" s="174" t="n">
        <v>14.783479928</v>
      </c>
      <c r="AA44" s="174" t="n">
        <v>12.357388008</v>
      </c>
      <c r="AB44" s="186" t="n">
        <v>12.84910683</v>
      </c>
      <c r="AC44" s="186" t="n">
        <v>10.161640825</v>
      </c>
      <c r="AD44" s="186" t="n">
        <v>12.411722589</v>
      </c>
      <c r="AE44" s="186" t="n"/>
      <c r="AF44" s="187" t="n"/>
    </row>
    <row r="45" ht="14" customHeight="1" s="159" thickBot="1">
      <c r="A45" s="82" t="inlineStr">
        <is>
          <t>U.S. Transportation Sector fuel consumption (TBtu)</t>
        </is>
      </c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9" t="n"/>
      <c r="R45" s="190" t="n"/>
      <c r="S45" s="189" t="n"/>
      <c r="T45" s="190" t="n"/>
      <c r="U45" s="189" t="n"/>
      <c r="V45" s="190" t="n"/>
      <c r="W45" s="189" t="n"/>
      <c r="X45" s="190" t="n"/>
      <c r="Y45" s="189" t="n"/>
      <c r="Z45" s="190" t="n"/>
      <c r="AA45" s="189" t="n"/>
      <c r="AB45" s="190" t="n"/>
      <c r="AC45" s="189" t="n"/>
      <c r="AD45" s="190" t="n"/>
      <c r="AE45" s="189" t="n"/>
      <c r="AF45" s="190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59" thickBot="1">
      <c r="A47" s="75" t="inlineStr">
        <is>
          <t>Lubricants</t>
        </is>
      </c>
      <c r="B47" s="104" t="n">
        <v>176</v>
      </c>
      <c r="C47" s="104" t="n">
        <v>157.45</v>
      </c>
      <c r="D47" s="104" t="n">
        <v>160.527</v>
      </c>
      <c r="E47" s="104" t="n">
        <v>163.458</v>
      </c>
      <c r="F47" s="104" t="n">
        <v>170.846</v>
      </c>
      <c r="G47" s="104" t="n">
        <v>167.913</v>
      </c>
      <c r="H47" s="104" t="n">
        <v>162.957</v>
      </c>
      <c r="I47" s="104" t="n">
        <v>172.146</v>
      </c>
      <c r="J47" s="104" t="n">
        <v>180.212</v>
      </c>
      <c r="K47" s="104" t="n">
        <v>182.097</v>
      </c>
      <c r="L47" s="104" t="n">
        <v>179.366</v>
      </c>
      <c r="M47" s="104" t="n">
        <v>164.339</v>
      </c>
      <c r="N47" s="104" t="n">
        <v>162.392</v>
      </c>
      <c r="O47" s="104" t="n">
        <v>150.134</v>
      </c>
      <c r="P47" s="104" t="n">
        <v>152.102</v>
      </c>
      <c r="Q47" s="104" t="n">
        <v>151.307</v>
      </c>
      <c r="R47" s="104" t="n">
        <v>147.414</v>
      </c>
      <c r="S47" s="104" t="n">
        <v>152.231</v>
      </c>
      <c r="T47" s="104" t="n">
        <v>141.33</v>
      </c>
      <c r="U47" s="104" t="n">
        <v>127.065</v>
      </c>
      <c r="V47" s="104" t="n">
        <v>154.773</v>
      </c>
      <c r="W47" s="104" t="n">
        <v>148.372</v>
      </c>
      <c r="X47" s="104" t="n">
        <v>135.408</v>
      </c>
      <c r="Y47" s="104" t="n">
        <v>143.361</v>
      </c>
      <c r="Z47" s="104" t="n">
        <v>149.361</v>
      </c>
      <c r="AA47" s="104" t="n">
        <v>162.81</v>
      </c>
      <c r="AB47" s="104" t="n">
        <v>154.36</v>
      </c>
      <c r="AC47" s="104" t="n">
        <v>141.985</v>
      </c>
      <c r="AD47" s="104" t="n">
        <v>137.779</v>
      </c>
      <c r="AE47" s="104" t="n"/>
      <c r="AF47" s="105" t="n"/>
    </row>
    <row r="48">
      <c r="Q48" s="106" t="n"/>
      <c r="R48" s="107" t="n"/>
      <c r="S48" s="107" t="n"/>
      <c r="T48" s="107" t="n"/>
      <c r="U48" s="107" t="n"/>
      <c r="V48" s="107" t="n"/>
      <c r="W48" s="107" t="n"/>
      <c r="X48" s="107" t="n"/>
      <c r="Y48" s="107" t="n"/>
      <c r="Z48" s="107" t="n"/>
      <c r="AA48" s="107" t="n"/>
      <c r="AB48" s="107" t="n"/>
      <c r="AC48" s="107" t="n"/>
      <c r="AD48" s="107" t="n"/>
      <c r="AE48" s="107" t="n"/>
      <c r="AF48" s="107" t="n"/>
    </row>
    <row r="49" ht="14" customHeight="1" s="159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59" thickBot="1">
      <c r="A50" s="108" t="inlineStr">
        <is>
          <t>U.S. Non-Energy Consumption Industrial Sector (Tbtu)</t>
        </is>
      </c>
      <c r="B50" s="109" t="n"/>
      <c r="C50" s="109" t="n"/>
      <c r="D50" s="109" t="n"/>
      <c r="E50" s="109" t="n"/>
      <c r="F50" s="109" t="n"/>
      <c r="G50" s="109" t="n"/>
      <c r="H50" s="109" t="n"/>
      <c r="I50" s="109" t="n"/>
      <c r="J50" s="109" t="n"/>
      <c r="K50" s="109" t="n"/>
      <c r="L50" s="109" t="n"/>
      <c r="M50" s="109" t="n"/>
      <c r="N50" s="109" t="n"/>
      <c r="O50" s="109" t="n"/>
      <c r="P50" s="109" t="n"/>
      <c r="Q50" s="110" t="n"/>
      <c r="R50" s="109" t="n"/>
      <c r="S50" s="110" t="n"/>
      <c r="T50" s="109" t="n"/>
      <c r="U50" s="110" t="n"/>
      <c r="V50" s="109" t="n"/>
      <c r="W50" s="110" t="n"/>
      <c r="X50" s="109" t="n"/>
      <c r="Y50" s="110" t="n"/>
      <c r="Z50" s="109" t="n"/>
      <c r="AA50" s="110" t="n"/>
      <c r="AB50" s="109" t="n"/>
      <c r="AC50" s="110" t="n"/>
      <c r="AD50" s="109" t="n"/>
      <c r="AE50" s="110" t="n"/>
      <c r="AF50" s="111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112" t="n">
        <v>2020</v>
      </c>
    </row>
    <row r="52">
      <c r="A52" s="113" t="inlineStr">
        <is>
          <t>Coking Coal</t>
        </is>
      </c>
      <c r="B52" s="174" t="n">
        <v>0</v>
      </c>
      <c r="C52" s="174" t="n">
        <v>0</v>
      </c>
      <c r="D52" s="174" t="n">
        <v>0</v>
      </c>
      <c r="E52" s="174" t="n">
        <v>0.9900519152026845</v>
      </c>
      <c r="F52" s="174" t="n">
        <v>8.91730418497275</v>
      </c>
      <c r="G52" s="174" t="n">
        <v>37.76336139052773</v>
      </c>
      <c r="H52" s="174" t="n">
        <v>24.0773765245242</v>
      </c>
      <c r="I52" s="174" t="n">
        <v>0</v>
      </c>
      <c r="J52" s="174" t="n">
        <v>10.9113118775623</v>
      </c>
      <c r="K52" s="174" t="n">
        <v>40.07727003199125</v>
      </c>
      <c r="L52" s="174" t="n">
        <v>53.5437090664351</v>
      </c>
      <c r="M52" s="174" t="n">
        <v>24.76439499051094</v>
      </c>
      <c r="N52" s="174" t="n">
        <v>40.2979528593163</v>
      </c>
      <c r="O52" s="174" t="n">
        <v>51.8886576622416</v>
      </c>
      <c r="P52" s="174" t="n">
        <v>167.7675714419388</v>
      </c>
      <c r="Q52" s="174" t="n">
        <v>80.44112990510735</v>
      </c>
      <c r="R52" s="174" t="n">
        <v>62.87465486204508</v>
      </c>
      <c r="S52" s="174" t="n">
        <v>2.320314918286954</v>
      </c>
      <c r="T52" s="174" t="n">
        <v>29.16020741690249</v>
      </c>
      <c r="U52" s="174" t="n">
        <v>6.384914340017417</v>
      </c>
      <c r="V52" s="174" t="n">
        <v>64.75700410595033</v>
      </c>
      <c r="W52" s="174" t="n">
        <v>60.84118508593644</v>
      </c>
      <c r="X52" s="174" t="n">
        <v>132.4827913669318</v>
      </c>
      <c r="Y52" s="174" t="n">
        <v>119.3475608128145</v>
      </c>
      <c r="Z52" s="174" t="n">
        <v>48.77632174792018</v>
      </c>
      <c r="AA52" s="174" t="n">
        <v>121.817526454253</v>
      </c>
      <c r="AB52" s="114" t="n">
        <v>88.62264778274556</v>
      </c>
      <c r="AC52" s="114" t="n">
        <v>111.828615377909</v>
      </c>
      <c r="AD52" s="114" t="n">
        <v>124.727608675136</v>
      </c>
      <c r="AE52" s="114" t="n"/>
      <c r="AF52" s="115" t="n"/>
    </row>
    <row r="53">
      <c r="A53" s="113" t="inlineStr">
        <is>
          <t>Other Coal</t>
        </is>
      </c>
      <c r="B53" s="174" t="n">
        <v>8.214140317832706</v>
      </c>
      <c r="C53" s="174" t="n">
        <v>8.493790796050904</v>
      </c>
      <c r="D53" s="174" t="n">
        <v>9.541295129715662</v>
      </c>
      <c r="E53" s="174" t="n">
        <v>9.97262044357762</v>
      </c>
      <c r="F53" s="174" t="n">
        <v>10.92058816635116</v>
      </c>
      <c r="G53" s="174" t="n">
        <v>11.29503541684671</v>
      </c>
      <c r="H53" s="174" t="n">
        <v>11.43723057526274</v>
      </c>
      <c r="I53" s="174" t="n">
        <v>11.15758009704454</v>
      </c>
      <c r="J53" s="174" t="n">
        <v>10.42764495050892</v>
      </c>
      <c r="K53" s="174" t="n">
        <v>11.10070203367813</v>
      </c>
      <c r="L53" s="174" t="n">
        <v>12.38519829803628</v>
      </c>
      <c r="M53" s="174" t="n">
        <v>11.29503541684671</v>
      </c>
      <c r="N53" s="174" t="n">
        <v>12.0439299178378</v>
      </c>
      <c r="O53" s="174" t="n">
        <v>11.90647459803564</v>
      </c>
      <c r="P53" s="174" t="n">
        <v>11.90647459803564</v>
      </c>
      <c r="Q53" s="174" t="n">
        <v>11.90647459803564</v>
      </c>
      <c r="R53" s="174" t="n">
        <v>11.90647459803564</v>
      </c>
      <c r="S53" s="174" t="n">
        <v>11.90647459803564</v>
      </c>
      <c r="T53" s="174" t="n">
        <v>11.90647459803564</v>
      </c>
      <c r="U53" s="174" t="n">
        <v>11.90647459803564</v>
      </c>
      <c r="V53" s="174" t="n">
        <v>10.33284817823157</v>
      </c>
      <c r="W53" s="174" t="n">
        <v>10.33284817823157</v>
      </c>
      <c r="X53" s="174" t="n">
        <v>10.33284817823157</v>
      </c>
      <c r="Y53" s="174" t="n">
        <v>10.33284817823157</v>
      </c>
      <c r="Z53" s="174" t="n">
        <v>10.33284817823157</v>
      </c>
      <c r="AA53" s="174" t="n">
        <v>10.33284817823157</v>
      </c>
      <c r="AB53" s="114" t="n">
        <v>10.33284817823157</v>
      </c>
      <c r="AC53" s="114" t="n">
        <v>10.33284817823157</v>
      </c>
      <c r="AD53" s="114" t="n">
        <v>10.33284817823157</v>
      </c>
      <c r="AE53" s="114" t="n"/>
      <c r="AF53" s="115" t="n"/>
    </row>
    <row r="54">
      <c r="A54" s="116" t="inlineStr">
        <is>
          <t>Natural Gas</t>
        </is>
      </c>
      <c r="B54" s="174" t="n">
        <v>281.5946912379561</v>
      </c>
      <c r="C54" s="174" t="n">
        <v>275.7645110865595</v>
      </c>
      <c r="D54" s="174" t="n">
        <v>294.6837662115324</v>
      </c>
      <c r="E54" s="174" t="n">
        <v>305.4177663468656</v>
      </c>
      <c r="F54" s="174" t="n">
        <v>328.8532258932721</v>
      </c>
      <c r="G54" s="174" t="n">
        <v>348.0414494000062</v>
      </c>
      <c r="H54" s="174" t="n">
        <v>364.9016030735389</v>
      </c>
      <c r="I54" s="174" t="n">
        <v>378.7015379964989</v>
      </c>
      <c r="J54" s="174" t="n">
        <v>408.3828513578776</v>
      </c>
      <c r="K54" s="174" t="n">
        <v>396.393961507084</v>
      </c>
      <c r="L54" s="174" t="n">
        <v>385.0082992536779</v>
      </c>
      <c r="M54" s="174" t="n">
        <v>387.9072873561164</v>
      </c>
      <c r="N54" s="174" t="n">
        <v>366.0528488572415</v>
      </c>
      <c r="O54" s="174" t="n">
        <v>318.1380830337533</v>
      </c>
      <c r="P54" s="174" t="n">
        <v>275.5771218510029</v>
      </c>
      <c r="Q54" s="174" t="n">
        <v>260.8550111218092</v>
      </c>
      <c r="R54" s="174" t="n">
        <v>228.2403852059215</v>
      </c>
      <c r="S54" s="174" t="n">
        <v>222.3906350135193</v>
      </c>
      <c r="T54" s="174" t="n">
        <v>226.8066748061299</v>
      </c>
      <c r="U54" s="174" t="n">
        <v>219.4526862211835</v>
      </c>
      <c r="V54" s="174" t="n">
        <v>296.9646528904759</v>
      </c>
      <c r="W54" s="174" t="n">
        <v>295.0617830119265</v>
      </c>
      <c r="X54" s="174" t="n">
        <v>291.550762055567</v>
      </c>
      <c r="Y54" s="174" t="n">
        <v>296.7587534078465</v>
      </c>
      <c r="Z54" s="174" t="n">
        <v>323.4871446060215</v>
      </c>
      <c r="AA54" s="174" t="n">
        <v>321.9462061228219</v>
      </c>
      <c r="AB54" s="114" t="n">
        <v>308.9325876192342</v>
      </c>
      <c r="AC54" s="114" t="n">
        <v>307.6050983452824</v>
      </c>
      <c r="AD54" s="114" t="n">
        <v>304.6626792656268</v>
      </c>
      <c r="AE54" s="114" t="n"/>
      <c r="AF54" s="115" t="n"/>
    </row>
    <row r="55">
      <c r="A55" s="113" t="inlineStr">
        <is>
          <t>Asphalt and Road Oil</t>
        </is>
      </c>
      <c r="B55" s="174" t="n">
        <v>1170.193</v>
      </c>
      <c r="C55" s="174" t="n">
        <v>1076.535</v>
      </c>
      <c r="D55" s="174" t="n">
        <v>1102.22</v>
      </c>
      <c r="E55" s="174" t="n">
        <v>1149.02</v>
      </c>
      <c r="F55" s="174" t="n">
        <v>1172.917</v>
      </c>
      <c r="G55" s="174" t="n">
        <v>1178.175</v>
      </c>
      <c r="H55" s="174" t="n">
        <v>1175.932</v>
      </c>
      <c r="I55" s="174" t="n">
        <v>1223.566</v>
      </c>
      <c r="J55" s="174" t="n">
        <v>1262.552</v>
      </c>
      <c r="K55" s="174" t="n">
        <v>1324.413</v>
      </c>
      <c r="L55" s="174" t="n">
        <v>1275.678</v>
      </c>
      <c r="M55" s="174" t="n">
        <v>1256.865</v>
      </c>
      <c r="N55" s="174" t="n">
        <v>1239.957</v>
      </c>
      <c r="O55" s="174" t="n">
        <v>1219.538</v>
      </c>
      <c r="P55" s="174" t="n">
        <v>1303.848</v>
      </c>
      <c r="Q55" s="174" t="n">
        <v>1323.238</v>
      </c>
      <c r="R55" s="174" t="n">
        <v>1261.166</v>
      </c>
      <c r="S55" s="174" t="n">
        <v>1197.039</v>
      </c>
      <c r="T55" s="174" t="n">
        <v>1011.971</v>
      </c>
      <c r="U55" s="174" t="n">
        <v>873.083</v>
      </c>
      <c r="V55" s="174" t="n">
        <v>877.768</v>
      </c>
      <c r="W55" s="174" t="n">
        <v>859.489</v>
      </c>
      <c r="X55" s="174" t="n">
        <v>826.697</v>
      </c>
      <c r="Y55" s="174" t="n">
        <v>783.347</v>
      </c>
      <c r="Z55" s="174" t="n">
        <v>792.636</v>
      </c>
      <c r="AA55" s="174" t="n">
        <v>831.66</v>
      </c>
      <c r="AB55" s="114" t="n">
        <v>853.366</v>
      </c>
      <c r="AC55" s="114" t="n">
        <v>849.182</v>
      </c>
      <c r="AD55" s="114" t="n">
        <v>792.763</v>
      </c>
      <c r="AE55" s="114" t="n"/>
      <c r="AF55" s="115" t="n"/>
    </row>
    <row r="56">
      <c r="A56" s="113" t="inlineStr">
        <is>
          <t>LPG</t>
        </is>
      </c>
      <c r="B56" s="174" t="n">
        <v>1120.53517124451</v>
      </c>
      <c r="C56" s="174" t="n">
        <v>1279.915027647956</v>
      </c>
      <c r="D56" s="174" t="n">
        <v>1301.210856082183</v>
      </c>
      <c r="E56" s="174" t="n">
        <v>1247.469118736874</v>
      </c>
      <c r="F56" s="174" t="n">
        <v>1452.927421133747</v>
      </c>
      <c r="G56" s="174" t="n">
        <v>1503.730179406032</v>
      </c>
      <c r="H56" s="174" t="n">
        <v>1566.421290127455</v>
      </c>
      <c r="I56" s="174" t="n">
        <v>1573.881171184366</v>
      </c>
      <c r="J56" s="174" t="n">
        <v>1681.290408438313</v>
      </c>
      <c r="K56" s="174" t="n">
        <v>1756.826593655456</v>
      </c>
      <c r="L56" s="174" t="n">
        <v>1697.451906683565</v>
      </c>
      <c r="M56" s="174" t="n">
        <v>1628.57964977529</v>
      </c>
      <c r="N56" s="174" t="n">
        <v>1708.609954570549</v>
      </c>
      <c r="O56" s="174" t="n">
        <v>1588.396722700945</v>
      </c>
      <c r="P56" s="174" t="n">
        <v>1617.030781775311</v>
      </c>
      <c r="Q56" s="174" t="n">
        <v>1609.991513934657</v>
      </c>
      <c r="R56" s="174" t="n">
        <v>1702.357512543775</v>
      </c>
      <c r="S56" s="174" t="n">
        <v>1659.286644570613</v>
      </c>
      <c r="T56" s="174" t="n">
        <v>1559.878863983895</v>
      </c>
      <c r="U56" s="174" t="n">
        <v>1663.755045111874</v>
      </c>
      <c r="V56" s="174" t="n">
        <v>1833.894760561243</v>
      </c>
      <c r="W56" s="174" t="n">
        <v>1865.571747503552</v>
      </c>
      <c r="X56" s="174" t="n">
        <v>1883.312177182414</v>
      </c>
      <c r="Y56" s="174" t="n">
        <v>2062.867747345382</v>
      </c>
      <c r="Z56" s="174" t="n">
        <v>2109.770998285372</v>
      </c>
      <c r="AA56" s="174" t="n">
        <v>2157.478457155247</v>
      </c>
      <c r="AB56" s="114" t="n">
        <v>2119.020264580482</v>
      </c>
      <c r="AC56" s="114" t="n">
        <v>2187.662156071742</v>
      </c>
      <c r="AD56" s="114" t="n">
        <v>2485.540359051439</v>
      </c>
      <c r="AE56" s="114" t="n"/>
      <c r="AF56" s="115" t="n"/>
    </row>
    <row r="57">
      <c r="A57" s="113" t="inlineStr">
        <is>
          <t>Lubricants</t>
        </is>
      </c>
      <c r="B57" s="174" t="n">
        <v>186.343</v>
      </c>
      <c r="C57" s="174" t="n">
        <v>166.703</v>
      </c>
      <c r="D57" s="174" t="n">
        <v>169.96</v>
      </c>
      <c r="E57" s="174" t="n">
        <v>173.064</v>
      </c>
      <c r="F57" s="174" t="n">
        <v>180.886</v>
      </c>
      <c r="G57" s="174" t="n">
        <v>177.78</v>
      </c>
      <c r="H57" s="174" t="n">
        <v>172.534</v>
      </c>
      <c r="I57" s="174" t="n">
        <v>182.262</v>
      </c>
      <c r="J57" s="174" t="n">
        <v>190.802</v>
      </c>
      <c r="K57" s="174" t="n">
        <v>192.799</v>
      </c>
      <c r="L57" s="174" t="n">
        <v>189.907</v>
      </c>
      <c r="M57" s="174" t="n">
        <v>173.997</v>
      </c>
      <c r="N57" s="174" t="n">
        <v>171.935</v>
      </c>
      <c r="O57" s="174" t="n">
        <v>158.957</v>
      </c>
      <c r="P57" s="174" t="n">
        <v>161.04</v>
      </c>
      <c r="Q57" s="174" t="n">
        <v>160.199</v>
      </c>
      <c r="R57" s="174" t="n">
        <v>156.078</v>
      </c>
      <c r="S57" s="174" t="n">
        <v>161.177</v>
      </c>
      <c r="T57" s="174" t="n">
        <v>149.635</v>
      </c>
      <c r="U57" s="174" t="n">
        <v>134.533</v>
      </c>
      <c r="V57" s="174" t="n">
        <v>135.879</v>
      </c>
      <c r="W57" s="174" t="n">
        <v>127.396</v>
      </c>
      <c r="X57" s="174" t="n">
        <v>118.313</v>
      </c>
      <c r="Y57" s="174" t="n">
        <v>125.091</v>
      </c>
      <c r="Z57" s="174" t="n">
        <v>130.663</v>
      </c>
      <c r="AA57" s="174" t="n">
        <v>142.136</v>
      </c>
      <c r="AB57" s="114" t="n">
        <v>135.14</v>
      </c>
      <c r="AC57" s="114" t="n">
        <v>124.894</v>
      </c>
      <c r="AD57" s="114" t="n">
        <v>121.194</v>
      </c>
      <c r="AE57" s="114" t="n"/>
      <c r="AF57" s="115" t="n"/>
    </row>
    <row r="58">
      <c r="A58" s="113" t="inlineStr">
        <is>
          <t>Pentanes Plus</t>
        </is>
      </c>
      <c r="B58" s="174" t="n">
        <v>117.6278961891049</v>
      </c>
      <c r="C58" s="174" t="n">
        <v>137.6636358869803</v>
      </c>
      <c r="D58" s="174" t="n">
        <v>151.996873961166</v>
      </c>
      <c r="E58" s="174" t="n">
        <v>154.7539273757339</v>
      </c>
      <c r="F58" s="174" t="n">
        <v>160.2637934833664</v>
      </c>
      <c r="G58" s="174" t="n">
        <v>161.0414287908466</v>
      </c>
      <c r="H58" s="174" t="n">
        <v>169.2578343153002</v>
      </c>
      <c r="I58" s="174" t="n">
        <v>155.9578094085793</v>
      </c>
      <c r="J58" s="174" t="n">
        <v>142.2492543820254</v>
      </c>
      <c r="K58" s="174" t="n">
        <v>176.7664933823965</v>
      </c>
      <c r="L58" s="174" t="n">
        <v>166.1846922982461</v>
      </c>
      <c r="M58" s="174" t="n">
        <v>130.6013743738013</v>
      </c>
      <c r="N58" s="174" t="n">
        <v>108.6521308363239</v>
      </c>
      <c r="O58" s="174" t="n">
        <v>103.8463380008499</v>
      </c>
      <c r="P58" s="174" t="n">
        <v>102.7074807462137</v>
      </c>
      <c r="Q58" s="174" t="n">
        <v>95.50525093964778</v>
      </c>
      <c r="R58" s="174" t="n">
        <v>68.89035769144428</v>
      </c>
      <c r="S58" s="174" t="n">
        <v>86.55284702896542</v>
      </c>
      <c r="T58" s="174" t="n">
        <v>74.95178557694244</v>
      </c>
      <c r="U58" s="174" t="n">
        <v>61.02204550696713</v>
      </c>
      <c r="V58" s="174" t="n">
        <v>75.27747286134135</v>
      </c>
      <c r="W58" s="174" t="n">
        <v>26.36131261198805</v>
      </c>
      <c r="X58" s="174" t="n">
        <v>40.25120630093089</v>
      </c>
      <c r="Y58" s="174" t="n">
        <v>45.42357017311192</v>
      </c>
      <c r="Z58" s="174" t="n">
        <v>43.47963525618783</v>
      </c>
      <c r="AA58" s="174" t="n">
        <v>78.36917184312624</v>
      </c>
      <c r="AB58" s="114" t="n">
        <v>53.07897993202358</v>
      </c>
      <c r="AC58" s="114" t="n">
        <v>81.54561755450084</v>
      </c>
      <c r="AD58" s="114" t="n">
        <v>104.8483475602262</v>
      </c>
      <c r="AE58" s="114" t="n"/>
      <c r="AF58" s="115" t="n"/>
    </row>
    <row r="59">
      <c r="A59" s="113" t="inlineStr">
        <is>
          <t>Feedstocks, Naphtha less than 401 F</t>
        </is>
      </c>
      <c r="B59" s="174" t="n">
        <v>326.2589763553753</v>
      </c>
      <c r="C59" s="174" t="n">
        <v>279.3846664067888</v>
      </c>
      <c r="D59" s="174" t="n">
        <v>354.7970599345244</v>
      </c>
      <c r="E59" s="174" t="n">
        <v>325.8537636956519</v>
      </c>
      <c r="F59" s="174" t="n">
        <v>376.3040549624424</v>
      </c>
      <c r="G59" s="174" t="n">
        <v>354.9649433986129</v>
      </c>
      <c r="H59" s="174" t="n">
        <v>456.4095995298936</v>
      </c>
      <c r="I59" s="174" t="n">
        <v>507.8371895732458</v>
      </c>
      <c r="J59" s="174" t="n">
        <v>564.5389665295951</v>
      </c>
      <c r="K59" s="174" t="n">
        <v>485.8720694105798</v>
      </c>
      <c r="L59" s="174" t="n">
        <v>593.6731842286108</v>
      </c>
      <c r="M59" s="174" t="n">
        <v>489.9008963217015</v>
      </c>
      <c r="N59" s="174" t="n">
        <v>565.0344641696588</v>
      </c>
      <c r="O59" s="174" t="n">
        <v>575.4010276047298</v>
      </c>
      <c r="P59" s="174" t="n">
        <v>690.3697010886917</v>
      </c>
      <c r="Q59" s="174" t="n">
        <v>679.5028271034993</v>
      </c>
      <c r="R59" s="174" t="n">
        <v>618.1074601891271</v>
      </c>
      <c r="S59" s="174" t="n">
        <v>542.2570663451093</v>
      </c>
      <c r="T59" s="174" t="n">
        <v>467.0859945807441</v>
      </c>
      <c r="U59" s="174" t="n">
        <v>450.9542756083896</v>
      </c>
      <c r="V59" s="174" t="n">
        <v>474.5126649895861</v>
      </c>
      <c r="W59" s="174" t="n">
        <v>469.381030599</v>
      </c>
      <c r="X59" s="174" t="n">
        <v>432.2290865104988</v>
      </c>
      <c r="Y59" s="174" t="n">
        <v>498.7512692318972</v>
      </c>
      <c r="Z59" s="174" t="n">
        <v>435.231444270861</v>
      </c>
      <c r="AA59" s="174" t="n">
        <v>417.8204903378713</v>
      </c>
      <c r="AB59" s="114" t="n">
        <v>396.8860630865046</v>
      </c>
      <c r="AC59" s="114" t="n">
        <v>411.0916926327134</v>
      </c>
      <c r="AD59" s="114" t="n">
        <v>418.2936241116298</v>
      </c>
      <c r="AE59" s="114" t="n"/>
      <c r="AF59" s="115" t="n"/>
    </row>
    <row r="60">
      <c r="A60" s="113" t="inlineStr">
        <is>
          <t>Feedstocks, Other Oils greater than 401 F</t>
        </is>
      </c>
      <c r="B60" s="174" t="n">
        <v>662.1189183963671</v>
      </c>
      <c r="C60" s="174" t="n">
        <v>742.8920004434435</v>
      </c>
      <c r="D60" s="174" t="n">
        <v>671.9824724531568</v>
      </c>
      <c r="E60" s="174" t="n">
        <v>666.0750527887413</v>
      </c>
      <c r="F60" s="174" t="n">
        <v>641.0494693799305</v>
      </c>
      <c r="G60" s="174" t="n">
        <v>599.6736119393939</v>
      </c>
      <c r="H60" s="174" t="n">
        <v>523.2487330088416</v>
      </c>
      <c r="I60" s="174" t="n">
        <v>641.1606204352036</v>
      </c>
      <c r="J60" s="174" t="n">
        <v>617.3269107157263</v>
      </c>
      <c r="K60" s="174" t="n">
        <v>637.557533671771</v>
      </c>
      <c r="L60" s="174" t="n">
        <v>533.7520403996189</v>
      </c>
      <c r="M60" s="174" t="n">
        <v>506.6606444406236</v>
      </c>
      <c r="N60" s="174" t="n">
        <v>436.5373712602927</v>
      </c>
      <c r="O60" s="174" t="n">
        <v>482.9261227337704</v>
      </c>
      <c r="P60" s="174" t="n">
        <v>528.9779335689407</v>
      </c>
      <c r="Q60" s="174" t="n">
        <v>499.4504712629908</v>
      </c>
      <c r="R60" s="174" t="n">
        <v>573.3676989706861</v>
      </c>
      <c r="S60" s="174" t="n">
        <v>668.7594182819092</v>
      </c>
      <c r="T60" s="174" t="n">
        <v>598.9331927981071</v>
      </c>
      <c r="U60" s="174" t="n">
        <v>392.7338733667255</v>
      </c>
      <c r="V60" s="174" t="n">
        <v>433.1540905301528</v>
      </c>
      <c r="W60" s="174" t="n">
        <v>368.1530131508066</v>
      </c>
      <c r="X60" s="174" t="n">
        <v>267.39668662002</v>
      </c>
      <c r="Y60" s="174" t="n">
        <v>209.1076007198142</v>
      </c>
      <c r="Z60" s="174" t="n">
        <v>236.2149378838122</v>
      </c>
      <c r="AA60" s="174" t="n">
        <v>216.7795336811947</v>
      </c>
      <c r="AB60" s="114" t="n">
        <v>203.9649040826216</v>
      </c>
      <c r="AC60" s="114" t="n">
        <v>241.8000340247721</v>
      </c>
      <c r="AD60" s="114" t="n">
        <v>217.6985052494564</v>
      </c>
      <c r="AE60" s="114" t="n"/>
      <c r="AF60" s="115" t="n"/>
    </row>
    <row r="61">
      <c r="A61" s="113" t="inlineStr">
        <is>
          <t>Still Gas</t>
        </is>
      </c>
      <c r="B61" s="174" t="n">
        <v>36.72600000000009</v>
      </c>
      <c r="C61" s="174" t="n">
        <v>40.63200000000001</v>
      </c>
      <c r="D61" s="174" t="n">
        <v>28.54200000000003</v>
      </c>
      <c r="E61" s="174" t="n">
        <v>45.63000000000009</v>
      </c>
      <c r="F61" s="174" t="n">
        <v>35.37000000000004</v>
      </c>
      <c r="G61" s="174" t="n">
        <v>47.9039999999998</v>
      </c>
      <c r="H61" s="174" t="n">
        <v>2.159999999999985</v>
      </c>
      <c r="I61" s="174" t="n">
        <v>12.11399999999998</v>
      </c>
      <c r="J61" s="174" t="n">
        <v>6.203999999999915</v>
      </c>
      <c r="K61" s="174" t="n">
        <v>23.02200000000004</v>
      </c>
      <c r="L61" s="174" t="n">
        <v>16.98000000000011</v>
      </c>
      <c r="M61" s="174" t="n">
        <v>49.26599999999993</v>
      </c>
      <c r="N61" s="174" t="n">
        <v>61.72200000000002</v>
      </c>
      <c r="O61" s="174" t="n">
        <v>59.0159999999999</v>
      </c>
      <c r="P61" s="174" t="n">
        <v>62.85600000000009</v>
      </c>
      <c r="Q61" s="174" t="n">
        <v>67.66800000000008</v>
      </c>
      <c r="R61" s="174" t="n">
        <v>57.20999999999978</v>
      </c>
      <c r="S61" s="174" t="n">
        <v>44.21999999999995</v>
      </c>
      <c r="T61" s="174" t="n">
        <v>47.33400000000002</v>
      </c>
      <c r="U61" s="174" t="n">
        <v>133.8719999999998</v>
      </c>
      <c r="V61" s="174" t="n">
        <v>147.7706931281221</v>
      </c>
      <c r="W61" s="174" t="n">
        <v>163.56714</v>
      </c>
      <c r="X61" s="174" t="n">
        <v>160.6196967433178</v>
      </c>
      <c r="Y61" s="174" t="n">
        <v>166.7456887508901</v>
      </c>
      <c r="Z61" s="174" t="n">
        <v>164.5381709680701</v>
      </c>
      <c r="AA61" s="174" t="n">
        <v>162.1607940633997</v>
      </c>
      <c r="AB61" s="114" t="n">
        <v>166.1111575485759</v>
      </c>
      <c r="AC61" s="114" t="n">
        <v>163.8463692572394</v>
      </c>
      <c r="AD61" s="114" t="n">
        <v>166.8830078110832</v>
      </c>
      <c r="AE61" s="114" t="n"/>
      <c r="AF61" s="115" t="n"/>
    </row>
    <row r="62">
      <c r="A62" s="113" t="inlineStr">
        <is>
          <t>Petroleum Coke</t>
        </is>
      </c>
      <c r="B62" s="174" t="n">
        <v>27.15451565304842</v>
      </c>
      <c r="C62" s="174" t="n">
        <v>10.9250987023957</v>
      </c>
      <c r="D62" s="174" t="n">
        <v>75.39514159376232</v>
      </c>
      <c r="E62" s="174" t="n">
        <v>21.21642791617003</v>
      </c>
      <c r="F62" s="174" t="n">
        <v>42.15107893782267</v>
      </c>
      <c r="G62" s="174" t="n">
        <v>33.51969472929913</v>
      </c>
      <c r="H62" s="174" t="n">
        <v>27.51922421200226</v>
      </c>
      <c r="I62" s="174" t="n">
        <v>0</v>
      </c>
      <c r="J62" s="174" t="n">
        <v>55.99348962005787</v>
      </c>
      <c r="K62" s="174" t="n">
        <v>120.5327943552705</v>
      </c>
      <c r="L62" s="174" t="n">
        <v>7.191659836500321</v>
      </c>
      <c r="M62" s="174" t="n">
        <v>96.41743051335763</v>
      </c>
      <c r="N62" s="174" t="n">
        <v>65.58134704522281</v>
      </c>
      <c r="O62" s="174" t="n">
        <v>40.44391190506087</v>
      </c>
      <c r="P62" s="174" t="n">
        <v>135.0790956138909</v>
      </c>
      <c r="Q62" s="174" t="n">
        <v>105.1838584292724</v>
      </c>
      <c r="R62" s="174" t="n">
        <v>134.2470307994001</v>
      </c>
      <c r="S62" s="174" t="n">
        <v>117.8260018695373</v>
      </c>
      <c r="T62" s="174" t="n">
        <v>138.9202367170466</v>
      </c>
      <c r="U62" s="174" t="n">
        <v>108.3972635357017</v>
      </c>
      <c r="V62" s="174" t="n">
        <v>0</v>
      </c>
      <c r="W62" s="174" t="n">
        <v>0</v>
      </c>
      <c r="X62" s="174" t="n">
        <v>0</v>
      </c>
      <c r="Y62" s="174" t="n">
        <v>0</v>
      </c>
      <c r="Z62" s="174" t="n">
        <v>0</v>
      </c>
      <c r="AA62" s="174" t="n">
        <v>0</v>
      </c>
      <c r="AB62" s="114" t="n">
        <v>0</v>
      </c>
      <c r="AC62" s="114" t="n">
        <v>0</v>
      </c>
      <c r="AD62" s="114" t="n">
        <v>0</v>
      </c>
      <c r="AE62" s="114" t="n"/>
      <c r="AF62" s="115" t="n"/>
    </row>
    <row r="63">
      <c r="A63" s="113" t="inlineStr">
        <is>
          <t>Special Naphthas</t>
        </is>
      </c>
      <c r="B63" s="174" t="n">
        <v>100.8566248767212</v>
      </c>
      <c r="C63" s="174" t="n">
        <v>82.57643070517456</v>
      </c>
      <c r="D63" s="174" t="n">
        <v>98.74733961723243</v>
      </c>
      <c r="E63" s="174" t="n">
        <v>97.64622315707867</v>
      </c>
      <c r="F63" s="174" t="n">
        <v>76.83624201037215</v>
      </c>
      <c r="G63" s="174" t="n">
        <v>67.60929209532378</v>
      </c>
      <c r="H63" s="174" t="n">
        <v>71.19520012586931</v>
      </c>
      <c r="I63" s="174" t="n">
        <v>68.65103292821688</v>
      </c>
      <c r="J63" s="174" t="n">
        <v>103.9158323916878</v>
      </c>
      <c r="K63" s="174" t="n">
        <v>140.985455473948</v>
      </c>
      <c r="L63" s="174" t="n">
        <v>94.4140921086622</v>
      </c>
      <c r="M63" s="174" t="n">
        <v>77.91903047593345</v>
      </c>
      <c r="N63" s="174" t="n">
        <v>99.49438564625433</v>
      </c>
      <c r="O63" s="174" t="n">
        <v>75.84872601418475</v>
      </c>
      <c r="P63" s="174" t="n">
        <v>47.26142783576643</v>
      </c>
      <c r="Q63" s="174" t="n">
        <v>60.90071255142085</v>
      </c>
      <c r="R63" s="174" t="n">
        <v>68.92556217684628</v>
      </c>
      <c r="S63" s="174" t="n">
        <v>75.40382932130044</v>
      </c>
      <c r="T63" s="174" t="n">
        <v>83.19832980613964</v>
      </c>
      <c r="U63" s="174" t="n">
        <v>44.24670064925967</v>
      </c>
      <c r="V63" s="174" t="n">
        <v>25.29931785715399</v>
      </c>
      <c r="W63" s="174" t="n">
        <v>21.83182054027713</v>
      </c>
      <c r="X63" s="174" t="n">
        <v>14.05425549851175</v>
      </c>
      <c r="Y63" s="174" t="n">
        <v>96.55195028837387</v>
      </c>
      <c r="Z63" s="174" t="n">
        <v>104.4580252709413</v>
      </c>
      <c r="AA63" s="174" t="n">
        <v>97.03452462285981</v>
      </c>
      <c r="AB63" s="114" t="n">
        <v>88.73219946596019</v>
      </c>
      <c r="AC63" s="114" t="n">
        <v>94.91293925553268</v>
      </c>
      <c r="AD63" s="114" t="n">
        <v>86.47803600802463</v>
      </c>
      <c r="AE63" s="114" t="n"/>
      <c r="AF63" s="115" t="n"/>
    </row>
    <row r="64">
      <c r="A64" s="113" t="inlineStr">
        <is>
          <t>Distillate Fuel</t>
        </is>
      </c>
      <c r="B64" s="174" t="n">
        <v>7.044151797651491</v>
      </c>
      <c r="C64" s="174" t="n">
        <v>7.0832</v>
      </c>
      <c r="D64" s="174" t="n">
        <v>7.0832</v>
      </c>
      <c r="E64" s="174" t="n">
        <v>7.0832</v>
      </c>
      <c r="F64" s="174" t="n">
        <v>6.844374999999999</v>
      </c>
      <c r="G64" s="174" t="n">
        <v>6.844374999999999</v>
      </c>
      <c r="H64" s="174" t="n">
        <v>6.844374999999999</v>
      </c>
      <c r="I64" s="174" t="n">
        <v>6.844374999999999</v>
      </c>
      <c r="J64" s="174" t="n">
        <v>11.65</v>
      </c>
      <c r="K64" s="174" t="n">
        <v>11.65</v>
      </c>
      <c r="L64" s="174" t="n">
        <v>11.65</v>
      </c>
      <c r="M64" s="174" t="n">
        <v>11.65</v>
      </c>
      <c r="N64" s="174" t="n">
        <v>11.65</v>
      </c>
      <c r="O64" s="174" t="n">
        <v>11.65</v>
      </c>
      <c r="P64" s="174" t="n">
        <v>11.65</v>
      </c>
      <c r="Q64" s="174" t="n">
        <v>11.65</v>
      </c>
      <c r="R64" s="174" t="n">
        <v>17.475</v>
      </c>
      <c r="S64" s="174" t="n">
        <v>17.475</v>
      </c>
      <c r="T64" s="174" t="n">
        <v>17.475</v>
      </c>
      <c r="U64" s="174" t="n">
        <v>17.475</v>
      </c>
      <c r="V64" s="174" t="n">
        <v>5.825</v>
      </c>
      <c r="W64" s="174" t="n">
        <v>5.825</v>
      </c>
      <c r="X64" s="174" t="n">
        <v>5.825</v>
      </c>
      <c r="Y64" s="174" t="n">
        <v>5.825</v>
      </c>
      <c r="Z64" s="174" t="n">
        <v>5.825</v>
      </c>
      <c r="AA64" s="174" t="n">
        <v>5.825</v>
      </c>
      <c r="AB64" s="114" t="n">
        <v>5.825</v>
      </c>
      <c r="AC64" s="114" t="n">
        <v>5.825</v>
      </c>
      <c r="AD64" s="114" t="n">
        <v>5.825</v>
      </c>
      <c r="AE64" s="114" t="n"/>
      <c r="AF64" s="115" t="n"/>
    </row>
    <row r="65">
      <c r="A65" s="113" t="inlineStr">
        <is>
          <t>Residual Fuel</t>
        </is>
      </c>
      <c r="B65" s="174" t="n"/>
      <c r="C65" s="174" t="n"/>
      <c r="D65" s="174" t="n"/>
      <c r="E65" s="174" t="n"/>
      <c r="F65" s="174" t="n"/>
      <c r="G65" s="174" t="n"/>
      <c r="H65" s="174" t="n"/>
      <c r="I65" s="174" t="n"/>
      <c r="J65" s="174" t="n"/>
      <c r="K65" s="174" t="n"/>
      <c r="L65" s="174" t="n"/>
      <c r="M65" s="174" t="n"/>
      <c r="N65" s="174" t="n"/>
      <c r="O65" s="174" t="n"/>
      <c r="P65" s="174" t="n"/>
      <c r="Q65" s="174" t="n"/>
      <c r="R65" s="174" t="n"/>
      <c r="S65" s="174" t="n"/>
      <c r="T65" s="174" t="n"/>
      <c r="U65" s="174" t="n"/>
      <c r="V65" s="174" t="n"/>
      <c r="W65" s="174" t="n"/>
      <c r="X65" s="174" t="n"/>
      <c r="Y65" s="174" t="n"/>
      <c r="Z65" s="174" t="n"/>
      <c r="AA65" s="174" t="n"/>
      <c r="AB65" s="114" t="n"/>
      <c r="AC65" s="114" t="n"/>
      <c r="AD65" s="114" t="n"/>
      <c r="AE65" s="114" t="n"/>
      <c r="AF65" s="115" t="n"/>
    </row>
    <row r="66">
      <c r="A66" s="113" t="inlineStr">
        <is>
          <t>Waxes</t>
        </is>
      </c>
      <c r="B66" s="174" t="n">
        <v>33.299518</v>
      </c>
      <c r="C66" s="174" t="n">
        <v>35.126728</v>
      </c>
      <c r="D66" s="174" t="n">
        <v>37.258473</v>
      </c>
      <c r="E66" s="174" t="n">
        <v>40.026973</v>
      </c>
      <c r="F66" s="174" t="n">
        <v>40.58621</v>
      </c>
      <c r="G66" s="174" t="n">
        <v>40.591747</v>
      </c>
      <c r="H66" s="174" t="n">
        <v>48.664693</v>
      </c>
      <c r="I66" s="174" t="n">
        <v>43.7423</v>
      </c>
      <c r="J66" s="174" t="n">
        <v>42.369124</v>
      </c>
      <c r="K66" s="174" t="n">
        <v>37.435657</v>
      </c>
      <c r="L66" s="174" t="n">
        <v>33.083575</v>
      </c>
      <c r="M66" s="174" t="n">
        <v>36.333794</v>
      </c>
      <c r="N66" s="174" t="n">
        <v>32.16997</v>
      </c>
      <c r="O66" s="174" t="n">
        <v>31.045959</v>
      </c>
      <c r="P66" s="174" t="n">
        <v>30.769109</v>
      </c>
      <c r="Q66" s="174" t="n">
        <v>31.367453831</v>
      </c>
      <c r="R66" s="174" t="n">
        <v>26.145730611</v>
      </c>
      <c r="S66" s="174" t="n">
        <v>21.886576082</v>
      </c>
      <c r="T66" s="174" t="n">
        <v>19.14223955</v>
      </c>
      <c r="U66" s="174" t="n">
        <v>12.222667261</v>
      </c>
      <c r="V66" s="174" t="n">
        <v>17.082724715</v>
      </c>
      <c r="W66" s="174" t="n">
        <v>15.074953145</v>
      </c>
      <c r="X66" s="174" t="n">
        <v>15.291095477</v>
      </c>
      <c r="Y66" s="174" t="n">
        <v>16.488781799</v>
      </c>
      <c r="Z66" s="174" t="n">
        <v>14.783479928</v>
      </c>
      <c r="AA66" s="174" t="n">
        <v>12.357388008</v>
      </c>
      <c r="AB66" s="114" t="n">
        <v>12.84910683</v>
      </c>
      <c r="AC66" s="114" t="n">
        <v>10.161640825</v>
      </c>
      <c r="AD66" s="114" t="n">
        <v>12.411722589</v>
      </c>
      <c r="AE66" s="114" t="n"/>
      <c r="AF66" s="115" t="n"/>
    </row>
    <row r="67" ht="14" customHeight="1" s="159" thickBot="1">
      <c r="A67" s="117" t="inlineStr">
        <is>
          <t>Misc. Petro Products</t>
        </is>
      </c>
      <c r="B67" s="174" t="n">
        <v>137.834676</v>
      </c>
      <c r="C67" s="174" t="n">
        <v>152.626068</v>
      </c>
      <c r="D67" s="174" t="n">
        <v>100.062144</v>
      </c>
      <c r="E67" s="174" t="n">
        <v>94.718232</v>
      </c>
      <c r="F67" s="174" t="n">
        <v>105.852348</v>
      </c>
      <c r="G67" s="174" t="n">
        <v>97.123572</v>
      </c>
      <c r="H67" s="174" t="n">
        <v>89.03235599999999</v>
      </c>
      <c r="I67" s="174" t="n">
        <v>97.74954</v>
      </c>
      <c r="J67" s="174" t="n">
        <v>118.986084</v>
      </c>
      <c r="K67" s="174" t="n">
        <v>111.909168</v>
      </c>
      <c r="L67" s="174" t="n">
        <v>119.206332</v>
      </c>
      <c r="M67" s="174" t="n">
        <v>124.9038</v>
      </c>
      <c r="N67" s="174" t="n">
        <v>134.1774</v>
      </c>
      <c r="O67" s="174" t="n">
        <v>125.964468</v>
      </c>
      <c r="P67" s="174" t="n">
        <v>113.421924</v>
      </c>
      <c r="Q67" s="174" t="n">
        <v>112.791278628</v>
      </c>
      <c r="R67" s="174" t="n">
        <v>136.03287348</v>
      </c>
      <c r="S67" s="174" t="n">
        <v>133.47382356</v>
      </c>
      <c r="T67" s="174" t="n">
        <v>142.028916624</v>
      </c>
      <c r="U67" s="174" t="n">
        <v>151.825634604</v>
      </c>
      <c r="V67" s="174" t="n">
        <v>158.69992824</v>
      </c>
      <c r="W67" s="174" t="n">
        <v>164.74156272</v>
      </c>
      <c r="X67" s="174" t="n">
        <v>161.582447124</v>
      </c>
      <c r="Y67" s="174" t="n">
        <v>171.1615311</v>
      </c>
      <c r="Z67" s="174" t="n">
        <v>182.740437936</v>
      </c>
      <c r="AA67" s="174" t="n">
        <v>188.926108812</v>
      </c>
      <c r="AB67" s="118" t="n">
        <v>191.341313604</v>
      </c>
      <c r="AC67" s="118" t="n">
        <v>198.810323208</v>
      </c>
      <c r="AD67" s="118" t="n">
        <v>197.967787668</v>
      </c>
      <c r="AE67" s="118" t="n"/>
      <c r="AF67" s="119" t="n"/>
    </row>
    <row r="68" ht="14" customHeight="1" s="159" thickBot="1">
      <c r="A68" s="120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21" t="n"/>
      <c r="R68" s="77" t="n"/>
      <c r="S68" s="121" t="n"/>
      <c r="T68" s="77" t="n"/>
      <c r="U68" s="121" t="n"/>
      <c r="V68" s="77" t="n"/>
      <c r="W68" s="121" t="n"/>
      <c r="X68" s="77" t="n"/>
      <c r="Y68" s="121" t="n"/>
      <c r="Z68" s="77" t="n"/>
      <c r="AA68" s="121" t="n"/>
      <c r="AB68" s="77" t="n"/>
      <c r="AC68" s="121" t="n"/>
      <c r="AD68" s="77" t="n"/>
      <c r="AE68" s="121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112" t="n">
        <v>2020</v>
      </c>
    </row>
    <row r="70" ht="14" customHeight="1" s="159" thickBot="1">
      <c r="A70" s="75" t="inlineStr">
        <is>
          <t>Lubricants</t>
        </is>
      </c>
      <c r="B70" s="104" t="n">
        <v>176</v>
      </c>
      <c r="C70" s="104" t="n">
        <v>157.45</v>
      </c>
      <c r="D70" s="104" t="n">
        <v>160.527</v>
      </c>
      <c r="E70" s="104" t="n">
        <v>163.458</v>
      </c>
      <c r="F70" s="104" t="n">
        <v>170.846</v>
      </c>
      <c r="G70" s="104" t="n">
        <v>167.913</v>
      </c>
      <c r="H70" s="104" t="n">
        <v>162.957</v>
      </c>
      <c r="I70" s="104" t="n">
        <v>172.146</v>
      </c>
      <c r="J70" s="104" t="n">
        <v>180.212</v>
      </c>
      <c r="K70" s="104" t="n">
        <v>182.097</v>
      </c>
      <c r="L70" s="104" t="n">
        <v>179.366</v>
      </c>
      <c r="M70" s="104" t="n">
        <v>164.339</v>
      </c>
      <c r="N70" s="104" t="n">
        <v>162.392</v>
      </c>
      <c r="O70" s="104" t="n">
        <v>150.134</v>
      </c>
      <c r="P70" s="104" t="n">
        <v>152.102</v>
      </c>
      <c r="Q70" s="104" t="n">
        <v>151.307</v>
      </c>
      <c r="R70" s="104" t="n">
        <v>147.414</v>
      </c>
      <c r="S70" s="104" t="n">
        <v>152.231</v>
      </c>
      <c r="T70" s="104" t="n">
        <v>141.33</v>
      </c>
      <c r="U70" s="104" t="n">
        <v>127.065</v>
      </c>
      <c r="V70" s="104" t="n">
        <v>154.773</v>
      </c>
      <c r="W70" s="104" t="n">
        <v>148.372</v>
      </c>
      <c r="X70" s="104" t="n">
        <v>135.408</v>
      </c>
      <c r="Y70" s="104" t="n">
        <v>143.361</v>
      </c>
      <c r="Z70" s="104" t="n">
        <v>149.361</v>
      </c>
      <c r="AA70" s="104" t="n">
        <v>162.81</v>
      </c>
      <c r="AB70" s="104" t="n">
        <v>154.36</v>
      </c>
      <c r="AC70" s="104" t="n">
        <v>141.985</v>
      </c>
      <c r="AD70" s="104" t="n">
        <v>137.779</v>
      </c>
      <c r="AE70" s="104" t="n"/>
      <c r="AF70" s="105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59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59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21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113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112" t="n">
        <v>2020</v>
      </c>
    </row>
    <row r="75">
      <c r="A75" s="122" t="inlineStr">
        <is>
          <t>Industrial Sector</t>
        </is>
      </c>
      <c r="L75" s="61" t="n"/>
      <c r="Q75" s="60" t="n"/>
      <c r="AF75" s="123" t="n"/>
    </row>
    <row r="76">
      <c r="A76" s="113" t="inlineStr">
        <is>
          <t>Coking Coal</t>
        </is>
      </c>
      <c r="B76" s="124">
        <f>IF(ISERROR(VLOOKUP($A76,NonEConsump,B$73,FALSE)/VLOOKUP($A76,IndCons,B$73,FALSE)),0,VLOOKUP($A76,NonEConsump,B$73,FALSE)/VLOOKUP($A76,IndCons,B$73,FALSE))</f>
        <v/>
      </c>
      <c r="C76" s="124">
        <f>IF(ISERROR(VLOOKUP($A76,NonEConsump,C$73,FALSE)/VLOOKUP($A76,IndCons,C$73,FALSE)),0,VLOOKUP($A76,NonEConsump,C$73,FALSE)/VLOOKUP($A76,IndCons,C$73,FALSE))</f>
        <v/>
      </c>
      <c r="D76" s="124">
        <f>IF(ISERROR(VLOOKUP($A76,NonEConsump,D$73,FALSE)/VLOOKUP($A76,IndCons,D$73,FALSE)),0,VLOOKUP($A76,NonEConsump,D$73,FALSE)/VLOOKUP($A76,IndCons,D$73,FALSE))</f>
        <v/>
      </c>
      <c r="E76" s="124">
        <f>IF(ISERROR(VLOOKUP($A76,NonEConsump,E$73,FALSE)/VLOOKUP($A76,IndCons,E$73,FALSE)),0,VLOOKUP($A76,NonEConsump,E$73,FALSE)/VLOOKUP($A76,IndCons,E$73,FALSE))</f>
        <v/>
      </c>
      <c r="F76" s="124">
        <f>IF(ISERROR(VLOOKUP($A76,NonEConsump,F$73,FALSE)/VLOOKUP($A76,IndCons,F$73,FALSE)),0,VLOOKUP($A76,NonEConsump,F$73,FALSE)/VLOOKUP($A76,IndCons,F$73,FALSE))</f>
        <v/>
      </c>
      <c r="G76" s="124">
        <f>IF(ISERROR(VLOOKUP($A76,NonEConsump,G$73,FALSE)/VLOOKUP($A76,IndCons,G$73,FALSE)),0,VLOOKUP($A76,NonEConsump,G$73,FALSE)/VLOOKUP($A76,IndCons,G$73,FALSE))</f>
        <v/>
      </c>
      <c r="H76" s="124">
        <f>IF(ISERROR(VLOOKUP($A76,NonEConsump,H$73,FALSE)/VLOOKUP($A76,IndCons,H$73,FALSE)),0,VLOOKUP($A76,NonEConsump,H$73,FALSE)/VLOOKUP($A76,IndCons,H$73,FALSE))</f>
        <v/>
      </c>
      <c r="I76" s="124">
        <f>IF(ISERROR(VLOOKUP($A76,NonEConsump,I$73,FALSE)/VLOOKUP($A76,IndCons,I$73,FALSE)),0,VLOOKUP($A76,NonEConsump,I$73,FALSE)/VLOOKUP($A76,IndCons,I$73,FALSE))</f>
        <v/>
      </c>
      <c r="J76" s="124">
        <f>IF(ISERROR(VLOOKUP($A76,NonEConsump,J$73,FALSE)/VLOOKUP($A76,IndCons,J$73,FALSE)),0,VLOOKUP($A76,NonEConsump,J$73,FALSE)/VLOOKUP($A76,IndCons,J$73,FALSE))</f>
        <v/>
      </c>
      <c r="K76" s="124">
        <f>IF(ISERROR(VLOOKUP($A76,NonEConsump,K$73,FALSE)/VLOOKUP($A76,IndCons,K$73,FALSE)),0,VLOOKUP($A76,NonEConsump,K$73,FALSE)/VLOOKUP($A76,IndCons,K$73,FALSE))</f>
        <v/>
      </c>
      <c r="L76" s="124">
        <f>IF(ISERROR(VLOOKUP($A76,NonEConsump,L$73,FALSE)/VLOOKUP($A76,IndCons,L$73,FALSE)),0,VLOOKUP($A76,NonEConsump,L$73,FALSE)/VLOOKUP($A76,IndCons,L$73,FALSE))</f>
        <v/>
      </c>
      <c r="M76" s="124">
        <f>IF(ISERROR(VLOOKUP($A76,NonEConsump,M$73,FALSE)/VLOOKUP($A76,IndCons,M$73,FALSE)),0,VLOOKUP($A76,NonEConsump,M$73,FALSE)/VLOOKUP($A76,IndCons,M$73,FALSE))</f>
        <v/>
      </c>
      <c r="N76" s="124">
        <f>IF(ISERROR(VLOOKUP($A76,NonEConsump,N$73,FALSE)/VLOOKUP($A76,IndCons,N$73,FALSE)),0,VLOOKUP($A76,NonEConsump,N$73,FALSE)/VLOOKUP($A76,IndCons,N$73,FALSE))</f>
        <v/>
      </c>
      <c r="O76" s="124">
        <f>IF(ISERROR(VLOOKUP($A76,NonEConsump,O$73,FALSE)/VLOOKUP($A76,IndCons,O$73,FALSE)),0,VLOOKUP($A76,NonEConsump,O$73,FALSE)/VLOOKUP($A76,IndCons,O$73,FALSE))</f>
        <v/>
      </c>
      <c r="P76" s="124">
        <f>IF(ISERROR(VLOOKUP($A76,NonEConsump,P$73,FALSE)/VLOOKUP($A76,IndCons,P$73,FALSE)),0,VLOOKUP($A76,NonEConsump,P$73,FALSE)/VLOOKUP($A76,IndCons,P$73,FALSE))</f>
        <v/>
      </c>
      <c r="Q76" s="124">
        <f>IF(ISERROR(VLOOKUP($A76,NonEConsump,Q$73,FALSE)/VLOOKUP($A76,IndCons,Q$73,FALSE)),0,VLOOKUP($A76,NonEConsump,Q$73,FALSE)/VLOOKUP($A76,IndCons,Q$73,FALSE))</f>
        <v/>
      </c>
      <c r="R76" s="124">
        <f>IF(ISERROR(VLOOKUP($A76,NonEConsump,R$73,FALSE)/VLOOKUP($A76,IndCons,R$73,FALSE)),0,VLOOKUP($A76,NonEConsump,R$73,FALSE)/VLOOKUP($A76,IndCons,R$73,FALSE))</f>
        <v/>
      </c>
      <c r="S76" s="124">
        <f>IF(ISERROR(VLOOKUP($A76,NonEConsump,S$73,FALSE)/VLOOKUP($A76,IndCons,S$73,FALSE)),0,VLOOKUP($A76,NonEConsump,S$73,FALSE)/VLOOKUP($A76,IndCons,S$73,FALSE))</f>
        <v/>
      </c>
      <c r="T76" s="124">
        <f>IF(ISERROR(VLOOKUP($A76,NonEConsump,T$73,FALSE)/VLOOKUP($A76,IndCons,T$73,FALSE)),0,VLOOKUP($A76,NonEConsump,T$73,FALSE)/VLOOKUP($A76,IndCons,T$73,FALSE))</f>
        <v/>
      </c>
      <c r="U76" s="124">
        <f>IF(ISERROR(VLOOKUP($A76,NonEConsump,U$73,FALSE)/VLOOKUP($A76,IndCons,U$73,FALSE)),0,VLOOKUP($A76,NonEConsump,U$73,FALSE)/VLOOKUP($A76,IndCons,U$73,FALSE))</f>
        <v/>
      </c>
      <c r="V76" s="124">
        <f>IF(ISERROR(VLOOKUP($A76,NonEConsump,V$73,FALSE)/VLOOKUP($A76,IndCons,V$73,FALSE)),0,VLOOKUP($A76,NonEConsump,V$73,FALSE)/VLOOKUP($A76,IndCons,V$73,FALSE))</f>
        <v/>
      </c>
      <c r="W76" s="124">
        <f>IF(ISERROR(VLOOKUP($A76,NonEConsump,W$73,FALSE)/VLOOKUP($A76,IndCons,W$73,FALSE)),0,VLOOKUP($A76,NonEConsump,W$73,FALSE)/VLOOKUP($A76,IndCons,W$73,FALSE))</f>
        <v/>
      </c>
      <c r="X76" s="124">
        <f>IF(ISERROR(VLOOKUP($A76,NonEConsump,X$73,FALSE)/VLOOKUP($A76,IndCons,X$73,FALSE)),0,VLOOKUP($A76,NonEConsump,X$73,FALSE)/VLOOKUP($A76,IndCons,X$73,FALSE))</f>
        <v/>
      </c>
      <c r="Y76" s="124">
        <f>IF(ISERROR(VLOOKUP($A76,NonEConsump,Y$73,FALSE)/VLOOKUP($A76,IndCons,Y$73,FALSE)),0,VLOOKUP($A76,NonEConsump,Y$73,FALSE)/VLOOKUP($A76,IndCons,Y$73,FALSE))</f>
        <v/>
      </c>
      <c r="Z76" s="124">
        <f>IF(ISERROR(VLOOKUP($A76,NonEConsump,Z$73,FALSE)/VLOOKUP($A76,IndCons,Z$73,FALSE)),0,VLOOKUP($A76,NonEConsump,Z$73,FALSE)/VLOOKUP($A76,IndCons,Z$73,FALSE))</f>
        <v/>
      </c>
      <c r="AA76" s="124">
        <f>IF(ISERROR(VLOOKUP($A76,NonEConsump,AA$73,FALSE)/VLOOKUP($A76,IndCons,AA$73,FALSE)),0,VLOOKUP($A76,NonEConsump,AA$73,FALSE)/VLOOKUP($A76,IndCons,AA$73,FALSE))</f>
        <v/>
      </c>
      <c r="AB76" s="124">
        <f>IF(ISERROR(VLOOKUP($A76,NonEConsump,AB$73,FALSE)/VLOOKUP($A76,IndCons,AB$73,FALSE)),0,VLOOKUP($A76,NonEConsump,AB$73,FALSE)/VLOOKUP($A76,IndCons,AB$73,FALSE))</f>
        <v/>
      </c>
      <c r="AC76" s="124">
        <f>IF(ISERROR(VLOOKUP($A76,NonEConsump,AC$73,FALSE)/VLOOKUP($A76,IndCons,AC$73,FALSE)),0,VLOOKUP($A76,NonEConsump,AC$73,FALSE)/VLOOKUP($A76,IndCons,AC$73,FALSE))</f>
        <v/>
      </c>
      <c r="AD76" s="124">
        <f>IF(ISERROR(VLOOKUP($A76,NonEConsump,AD$73,FALSE)/VLOOKUP($A76,IndCons,AD$73,FALSE)),0,VLOOKUP($A76,NonEConsump,AD$73,FALSE)/VLOOKUP($A76,IndCons,AD$73,FALSE))</f>
        <v/>
      </c>
      <c r="AE76" s="124" t="n"/>
      <c r="AF76" s="125" t="n"/>
    </row>
    <row r="77">
      <c r="A77" s="113" t="inlineStr">
        <is>
          <t>Other Coal</t>
        </is>
      </c>
      <c r="B77" s="191">
        <f>IF(ISERROR(VLOOKUP($A77,NonEConsump,B$73,FALSE)/VLOOKUP($A77,IndCons,B$73,FALSE)),0,VLOOKUP($A77,NonEConsump,B$73,FALSE)/VLOOKUP($A77,IndCons,B$73,FALSE))</f>
        <v/>
      </c>
      <c r="C77" s="191">
        <f>IF(ISERROR(VLOOKUP($A77,NonEConsump,C$73,FALSE)/VLOOKUP($A77,IndCons,C$73,FALSE)),0,VLOOKUP($A77,NonEConsump,C$73,FALSE)/VLOOKUP($A77,IndCons,C$73,FALSE))</f>
        <v/>
      </c>
      <c r="D77" s="191">
        <f>IF(ISERROR(VLOOKUP($A77,NonEConsump,D$73,FALSE)/VLOOKUP($A77,IndCons,D$73,FALSE)),0,VLOOKUP($A77,NonEConsump,D$73,FALSE)/VLOOKUP($A77,IndCons,D$73,FALSE))</f>
        <v/>
      </c>
      <c r="E77" s="191">
        <f>IF(ISERROR(VLOOKUP($A77,NonEConsump,E$73,FALSE)/VLOOKUP($A77,IndCons,E$73,FALSE)),0,VLOOKUP($A77,NonEConsump,E$73,FALSE)/VLOOKUP($A77,IndCons,E$73,FALSE))</f>
        <v/>
      </c>
      <c r="F77" s="191">
        <f>IF(ISERROR(VLOOKUP($A77,NonEConsump,F$73,FALSE)/VLOOKUP($A77,IndCons,F$73,FALSE)),0,VLOOKUP($A77,NonEConsump,F$73,FALSE)/VLOOKUP($A77,IndCons,F$73,FALSE))</f>
        <v/>
      </c>
      <c r="G77" s="191">
        <f>IF(ISERROR(VLOOKUP($A77,NonEConsump,G$73,FALSE)/VLOOKUP($A77,IndCons,G$73,FALSE)),0,VLOOKUP($A77,NonEConsump,G$73,FALSE)/VLOOKUP($A77,IndCons,G$73,FALSE))</f>
        <v/>
      </c>
      <c r="H77" s="191">
        <f>IF(ISERROR(VLOOKUP($A77,NonEConsump,H$73,FALSE)/VLOOKUP($A77,IndCons,H$73,FALSE)),0,VLOOKUP($A77,NonEConsump,H$73,FALSE)/VLOOKUP($A77,IndCons,H$73,FALSE))</f>
        <v/>
      </c>
      <c r="I77" s="191">
        <f>IF(ISERROR(VLOOKUP($A77,NonEConsump,I$73,FALSE)/VLOOKUP($A77,IndCons,I$73,FALSE)),0,VLOOKUP($A77,NonEConsump,I$73,FALSE)/VLOOKUP($A77,IndCons,I$73,FALSE))</f>
        <v/>
      </c>
      <c r="J77" s="191">
        <f>IF(ISERROR(VLOOKUP($A77,NonEConsump,J$73,FALSE)/VLOOKUP($A77,IndCons,J$73,FALSE)),0,VLOOKUP($A77,NonEConsump,J$73,FALSE)/VLOOKUP($A77,IndCons,J$73,FALSE))</f>
        <v/>
      </c>
      <c r="K77" s="191">
        <f>IF(ISERROR(VLOOKUP($A77,NonEConsump,K$73,FALSE)/VLOOKUP($A77,IndCons,K$73,FALSE)),0,VLOOKUP($A77,NonEConsump,K$73,FALSE)/VLOOKUP($A77,IndCons,K$73,FALSE))</f>
        <v/>
      </c>
      <c r="L77" s="191">
        <f>IF(ISERROR(VLOOKUP($A77,NonEConsump,L$73,FALSE)/VLOOKUP($A77,IndCons,L$73,FALSE)),0,VLOOKUP($A77,NonEConsump,L$73,FALSE)/VLOOKUP($A77,IndCons,L$73,FALSE))</f>
        <v/>
      </c>
      <c r="M77" s="191">
        <f>IF(ISERROR(VLOOKUP($A77,NonEConsump,M$73,FALSE)/VLOOKUP($A77,IndCons,M$73,FALSE)),0,VLOOKUP($A77,NonEConsump,M$73,FALSE)/VLOOKUP($A77,IndCons,M$73,FALSE))</f>
        <v/>
      </c>
      <c r="N77" s="191">
        <f>IF(ISERROR(VLOOKUP($A77,NonEConsump,N$73,FALSE)/VLOOKUP($A77,IndCons,N$73,FALSE)),0,VLOOKUP($A77,NonEConsump,N$73,FALSE)/VLOOKUP($A77,IndCons,N$73,FALSE))</f>
        <v/>
      </c>
      <c r="O77" s="191">
        <f>IF(ISERROR(VLOOKUP($A77,NonEConsump,O$73,FALSE)/VLOOKUP($A77,IndCons,O$73,FALSE)),0,VLOOKUP($A77,NonEConsump,O$73,FALSE)/VLOOKUP($A77,IndCons,O$73,FALSE))</f>
        <v/>
      </c>
      <c r="P77" s="191">
        <f>IF(ISERROR(VLOOKUP($A77,NonEConsump,P$73,FALSE)/VLOOKUP($A77,IndCons,P$73,FALSE)),0,VLOOKUP($A77,NonEConsump,P$73,FALSE)/VLOOKUP($A77,IndCons,P$73,FALSE))</f>
        <v/>
      </c>
      <c r="Q77" s="191">
        <f>IF(ISERROR(VLOOKUP($A77,NonEConsump,Q$73,FALSE)/VLOOKUP($A77,IndCons,Q$73,FALSE)),0,VLOOKUP($A77,NonEConsump,Q$73,FALSE)/VLOOKUP($A77,IndCons,Q$73,FALSE))</f>
        <v/>
      </c>
      <c r="R77" s="191">
        <f>IF(ISERROR(VLOOKUP($A77,NonEConsump,R$73,FALSE)/VLOOKUP($A77,IndCons,R$73,FALSE)),0,VLOOKUP($A77,NonEConsump,R$73,FALSE)/VLOOKUP($A77,IndCons,R$73,FALSE))</f>
        <v/>
      </c>
      <c r="S77" s="191">
        <f>IF(ISERROR(VLOOKUP($A77,NonEConsump,S$73,FALSE)/VLOOKUP($A77,IndCons,S$73,FALSE)),0,VLOOKUP($A77,NonEConsump,S$73,FALSE)/VLOOKUP($A77,IndCons,S$73,FALSE))</f>
        <v/>
      </c>
      <c r="T77" s="191">
        <f>IF(ISERROR(VLOOKUP($A77,NonEConsump,T$73,FALSE)/VLOOKUP($A77,IndCons,T$73,FALSE)),0,VLOOKUP($A77,NonEConsump,T$73,FALSE)/VLOOKUP($A77,IndCons,T$73,FALSE))</f>
        <v/>
      </c>
      <c r="U77" s="191">
        <f>IF(ISERROR(VLOOKUP($A77,NonEConsump,U$73,FALSE)/VLOOKUP($A77,IndCons,U$73,FALSE)),0,VLOOKUP($A77,NonEConsump,U$73,FALSE)/VLOOKUP($A77,IndCons,U$73,FALSE))</f>
        <v/>
      </c>
      <c r="V77" s="191">
        <f>IF(ISERROR(VLOOKUP($A77,NonEConsump,V$73,FALSE)/VLOOKUP($A77,IndCons,V$73,FALSE)),0,VLOOKUP($A77,NonEConsump,V$73,FALSE)/VLOOKUP($A77,IndCons,V$73,FALSE))</f>
        <v/>
      </c>
      <c r="W77" s="191">
        <f>IF(ISERROR(VLOOKUP($A77,NonEConsump,W$73,FALSE)/VLOOKUP($A77,IndCons,W$73,FALSE)),0,VLOOKUP($A77,NonEConsump,W$73,FALSE)/VLOOKUP($A77,IndCons,W$73,FALSE))</f>
        <v/>
      </c>
      <c r="X77" s="191">
        <f>IF(ISERROR(VLOOKUP($A77,NonEConsump,X$73,FALSE)/VLOOKUP($A77,IndCons,X$73,FALSE)),0,VLOOKUP($A77,NonEConsump,X$73,FALSE)/VLOOKUP($A77,IndCons,X$73,FALSE))</f>
        <v/>
      </c>
      <c r="Y77" s="191">
        <f>IF(ISERROR(VLOOKUP($A77,NonEConsump,Y$73,FALSE)/VLOOKUP($A77,IndCons,Y$73,FALSE)),0,VLOOKUP($A77,NonEConsump,Y$73,FALSE)/VLOOKUP($A77,IndCons,Y$73,FALSE))</f>
        <v/>
      </c>
      <c r="Z77" s="191">
        <f>IF(ISERROR(VLOOKUP($A77,NonEConsump,Z$73,FALSE)/VLOOKUP($A77,IndCons,Z$73,FALSE)),0,VLOOKUP($A77,NonEConsump,Z$73,FALSE)/VLOOKUP($A77,IndCons,Z$73,FALSE))</f>
        <v/>
      </c>
      <c r="AA77" s="191">
        <f>IF(ISERROR(VLOOKUP($A77,NonEConsump,AA$73,FALSE)/VLOOKUP($A77,IndCons,AA$73,FALSE)),0,VLOOKUP($A77,NonEConsump,AA$73,FALSE)/VLOOKUP($A77,IndCons,AA$73,FALSE))</f>
        <v/>
      </c>
      <c r="AB77" s="191">
        <f>IF(ISERROR(VLOOKUP($A77,NonEConsump,AB$73,FALSE)/VLOOKUP($A77,IndCons,AB$73,FALSE)),0,VLOOKUP($A77,NonEConsump,AB$73,FALSE)/VLOOKUP($A77,IndCons,AB$73,FALSE))</f>
        <v/>
      </c>
      <c r="AC77" s="191">
        <f>IF(ISERROR(VLOOKUP($A77,NonEConsump,AC$73,FALSE)/VLOOKUP($A77,IndCons,AC$73,FALSE)),0,VLOOKUP($A77,NonEConsump,AC$73,FALSE)/VLOOKUP($A77,IndCons,AC$73,FALSE))</f>
        <v/>
      </c>
      <c r="AD77" s="191">
        <f>IF(ISERROR(VLOOKUP($A77,NonEConsump,AD$73,FALSE)/VLOOKUP($A77,IndCons,AD$73,FALSE)),0,VLOOKUP($A77,NonEConsump,AD$73,FALSE)/VLOOKUP($A77,IndCons,AD$73,FALSE))</f>
        <v/>
      </c>
      <c r="AE77" s="124" t="n"/>
      <c r="AF77" s="125" t="n"/>
    </row>
    <row r="78">
      <c r="A78" s="113" t="inlineStr">
        <is>
          <t>Natural Gas</t>
        </is>
      </c>
      <c r="B78" s="124">
        <f>IF(ISERROR(VLOOKUP($A78,NonEConsump,B$73,FALSE)/VLOOKUP($A78,IndCons,B$73,FALSE)),0,VLOOKUP($A78,NonEConsump,B$73,FALSE)/VLOOKUP($A78,IndCons,B$73,FALSE))</f>
        <v/>
      </c>
      <c r="C78" s="124">
        <f>IF(ISERROR(VLOOKUP($A78,NonEConsump,C$73,FALSE)/VLOOKUP($A78,IndCons,C$73,FALSE)),0,VLOOKUP($A78,NonEConsump,C$73,FALSE)/VLOOKUP($A78,IndCons,C$73,FALSE))</f>
        <v/>
      </c>
      <c r="D78" s="124">
        <f>IF(ISERROR(VLOOKUP($A78,NonEConsump,D$73,FALSE)/VLOOKUP($A78,IndCons,D$73,FALSE)),0,VLOOKUP($A78,NonEConsump,D$73,FALSE)/VLOOKUP($A78,IndCons,D$73,FALSE))</f>
        <v/>
      </c>
      <c r="E78" s="124">
        <f>IF(ISERROR(VLOOKUP($A78,NonEConsump,E$73,FALSE)/VLOOKUP($A78,IndCons,E$73,FALSE)),0,VLOOKUP($A78,NonEConsump,E$73,FALSE)/VLOOKUP($A78,IndCons,E$73,FALSE))</f>
        <v/>
      </c>
      <c r="F78" s="124">
        <f>IF(ISERROR(VLOOKUP($A78,NonEConsump,F$73,FALSE)/VLOOKUP($A78,IndCons,F$73,FALSE)),0,VLOOKUP($A78,NonEConsump,F$73,FALSE)/VLOOKUP($A78,IndCons,F$73,FALSE))</f>
        <v/>
      </c>
      <c r="G78" s="124">
        <f>IF(ISERROR(VLOOKUP($A78,NonEConsump,G$73,FALSE)/VLOOKUP($A78,IndCons,G$73,FALSE)),0,VLOOKUP($A78,NonEConsump,G$73,FALSE)/VLOOKUP($A78,IndCons,G$73,FALSE))</f>
        <v/>
      </c>
      <c r="H78" s="124">
        <f>IF(ISERROR(VLOOKUP($A78,NonEConsump,H$73,FALSE)/VLOOKUP($A78,IndCons,H$73,FALSE)),0,VLOOKUP($A78,NonEConsump,H$73,FALSE)/VLOOKUP($A78,IndCons,H$73,FALSE))</f>
        <v/>
      </c>
      <c r="I78" s="124">
        <f>IF(ISERROR(VLOOKUP($A78,NonEConsump,I$73,FALSE)/VLOOKUP($A78,IndCons,I$73,FALSE)),0,VLOOKUP($A78,NonEConsump,I$73,FALSE)/VLOOKUP($A78,IndCons,I$73,FALSE))</f>
        <v/>
      </c>
      <c r="J78" s="124">
        <f>IF(ISERROR(VLOOKUP($A78,NonEConsump,J$73,FALSE)/VLOOKUP($A78,IndCons,J$73,FALSE)),0,VLOOKUP($A78,NonEConsump,J$73,FALSE)/VLOOKUP($A78,IndCons,J$73,FALSE))</f>
        <v/>
      </c>
      <c r="K78" s="124">
        <f>IF(ISERROR(VLOOKUP($A78,NonEConsump,K$73,FALSE)/VLOOKUP($A78,IndCons,K$73,FALSE)),0,VLOOKUP($A78,NonEConsump,K$73,FALSE)/VLOOKUP($A78,IndCons,K$73,FALSE))</f>
        <v/>
      </c>
      <c r="L78" s="124">
        <f>IF(ISERROR(VLOOKUP($A78,NonEConsump,L$73,FALSE)/VLOOKUP($A78,IndCons,L$73,FALSE)),0,VLOOKUP($A78,NonEConsump,L$73,FALSE)/VLOOKUP($A78,IndCons,L$73,FALSE))</f>
        <v/>
      </c>
      <c r="M78" s="124">
        <f>IF(ISERROR(VLOOKUP($A78,NonEConsump,M$73,FALSE)/VLOOKUP($A78,IndCons,M$73,FALSE)),0,VLOOKUP($A78,NonEConsump,M$73,FALSE)/VLOOKUP($A78,IndCons,M$73,FALSE))</f>
        <v/>
      </c>
      <c r="N78" s="124">
        <f>IF(ISERROR(VLOOKUP($A78,NonEConsump,N$73,FALSE)/VLOOKUP($A78,IndCons,N$73,FALSE)),0,VLOOKUP($A78,NonEConsump,N$73,FALSE)/VLOOKUP($A78,IndCons,N$73,FALSE))</f>
        <v/>
      </c>
      <c r="O78" s="124">
        <f>IF(ISERROR(VLOOKUP($A78,NonEConsump,O$73,FALSE)/VLOOKUP($A78,IndCons,O$73,FALSE)),0,VLOOKUP($A78,NonEConsump,O$73,FALSE)/VLOOKUP($A78,IndCons,O$73,FALSE))</f>
        <v/>
      </c>
      <c r="P78" s="124">
        <f>IF(ISERROR(VLOOKUP($A78,NonEConsump,P$73,FALSE)/VLOOKUP($A78,IndCons,P$73,FALSE)),0,VLOOKUP($A78,NonEConsump,P$73,FALSE)/VLOOKUP($A78,IndCons,P$73,FALSE))</f>
        <v/>
      </c>
      <c r="Q78" s="124">
        <f>IF(ISERROR(VLOOKUP($A78,NonEConsump,Q$73,FALSE)/VLOOKUP($A78,IndCons,Q$73,FALSE)),0,VLOOKUP($A78,NonEConsump,Q$73,FALSE)/VLOOKUP($A78,IndCons,Q$73,FALSE))</f>
        <v/>
      </c>
      <c r="R78" s="124">
        <f>IF(ISERROR(VLOOKUP($A78,NonEConsump,R$73,FALSE)/VLOOKUP($A78,IndCons,R$73,FALSE)),0,VLOOKUP($A78,NonEConsump,R$73,FALSE)/VLOOKUP($A78,IndCons,R$73,FALSE))</f>
        <v/>
      </c>
      <c r="S78" s="124">
        <f>IF(ISERROR(VLOOKUP($A78,NonEConsump,S$73,FALSE)/VLOOKUP($A78,IndCons,S$73,FALSE)),0,VLOOKUP($A78,NonEConsump,S$73,FALSE)/VLOOKUP($A78,IndCons,S$73,FALSE))</f>
        <v/>
      </c>
      <c r="T78" s="124">
        <f>IF(ISERROR(VLOOKUP($A78,NonEConsump,T$73,FALSE)/VLOOKUP($A78,IndCons,T$73,FALSE)),0,VLOOKUP($A78,NonEConsump,T$73,FALSE)/VLOOKUP($A78,IndCons,T$73,FALSE))</f>
        <v/>
      </c>
      <c r="U78" s="124">
        <f>IF(ISERROR(VLOOKUP($A78,NonEConsump,U$73,FALSE)/VLOOKUP($A78,IndCons,U$73,FALSE)),0,VLOOKUP($A78,NonEConsump,U$73,FALSE)/VLOOKUP($A78,IndCons,U$73,FALSE))</f>
        <v/>
      </c>
      <c r="V78" s="124">
        <f>IF(ISERROR(VLOOKUP($A78,NonEConsump,V$73,FALSE)/VLOOKUP($A78,IndCons,V$73,FALSE)),0,VLOOKUP($A78,NonEConsump,V$73,FALSE)/VLOOKUP($A78,IndCons,V$73,FALSE))</f>
        <v/>
      </c>
      <c r="W78" s="124">
        <f>IF(ISERROR(VLOOKUP($A78,NonEConsump,W$73,FALSE)/VLOOKUP($A78,IndCons,W$73,FALSE)),0,VLOOKUP($A78,NonEConsump,W$73,FALSE)/VLOOKUP($A78,IndCons,W$73,FALSE))</f>
        <v/>
      </c>
      <c r="X78" s="124">
        <f>IF(ISERROR(VLOOKUP($A78,NonEConsump,X$73,FALSE)/VLOOKUP($A78,IndCons,X$73,FALSE)),0,VLOOKUP($A78,NonEConsump,X$73,FALSE)/VLOOKUP($A78,IndCons,X$73,FALSE))</f>
        <v/>
      </c>
      <c r="Y78" s="124">
        <f>IF(ISERROR(VLOOKUP($A78,NonEConsump,Y$73,FALSE)/VLOOKUP($A78,IndCons,Y$73,FALSE)),0,VLOOKUP($A78,NonEConsump,Y$73,FALSE)/VLOOKUP($A78,IndCons,Y$73,FALSE))</f>
        <v/>
      </c>
      <c r="Z78" s="124">
        <f>IF(ISERROR(VLOOKUP($A78,NonEConsump,Z$73,FALSE)/VLOOKUP($A78,IndCons,Z$73,FALSE)),0,VLOOKUP($A78,NonEConsump,Z$73,FALSE)/VLOOKUP($A78,IndCons,Z$73,FALSE))</f>
        <v/>
      </c>
      <c r="AA78" s="124">
        <f>IF(ISERROR(VLOOKUP($A78,NonEConsump,AA$73,FALSE)/VLOOKUP($A78,IndCons,AA$73,FALSE)),0,VLOOKUP($A78,NonEConsump,AA$73,FALSE)/VLOOKUP($A78,IndCons,AA$73,FALSE))</f>
        <v/>
      </c>
      <c r="AB78" s="124">
        <f>IF(ISERROR(VLOOKUP($A78,NonEConsump,AB$73,FALSE)/VLOOKUP($A78,IndCons,AB$73,FALSE)),0,VLOOKUP($A78,NonEConsump,AB$73,FALSE)/VLOOKUP($A78,IndCons,AB$73,FALSE))</f>
        <v/>
      </c>
      <c r="AC78" s="124">
        <f>IF(ISERROR(VLOOKUP($A78,NonEConsump,AC$73,FALSE)/VLOOKUP($A78,IndCons,AC$73,FALSE)),0,VLOOKUP($A78,NonEConsump,AC$73,FALSE)/VLOOKUP($A78,IndCons,AC$73,FALSE))</f>
        <v/>
      </c>
      <c r="AD78" s="124">
        <f>IF(ISERROR(VLOOKUP($A78,NonEConsump,AD$73,FALSE)/VLOOKUP($A78,IndCons,AD$73,FALSE)),0,VLOOKUP($A78,NonEConsump,AD$73,FALSE)/VLOOKUP($A78,IndCons,AD$73,FALSE))</f>
        <v/>
      </c>
      <c r="AE78" s="124" t="n"/>
      <c r="AF78" s="125" t="n"/>
    </row>
    <row r="79">
      <c r="A79" s="113" t="inlineStr">
        <is>
          <t>Asphalt and Road Oil</t>
        </is>
      </c>
      <c r="B79" s="124">
        <f>IF(ISERROR(VLOOKUP($A79,NonEConsump,B$73,FALSE)/VLOOKUP($A79,IndCons,B$73,FALSE)),0,VLOOKUP($A79,NonEConsump,B$73,FALSE)/VLOOKUP($A79,IndCons,B$73,FALSE))</f>
        <v/>
      </c>
      <c r="C79" s="124">
        <f>IF(ISERROR(VLOOKUP($A79,NonEConsump,C$73,FALSE)/VLOOKUP($A79,IndCons,C$73,FALSE)),0,VLOOKUP($A79,NonEConsump,C$73,FALSE)/VLOOKUP($A79,IndCons,C$73,FALSE))</f>
        <v/>
      </c>
      <c r="D79" s="124">
        <f>IF(ISERROR(VLOOKUP($A79,NonEConsump,D$73,FALSE)/VLOOKUP($A79,IndCons,D$73,FALSE)),0,VLOOKUP($A79,NonEConsump,D$73,FALSE)/VLOOKUP($A79,IndCons,D$73,FALSE))</f>
        <v/>
      </c>
      <c r="E79" s="124">
        <f>IF(ISERROR(VLOOKUP($A79,NonEConsump,E$73,FALSE)/VLOOKUP($A79,IndCons,E$73,FALSE)),0,VLOOKUP($A79,NonEConsump,E$73,FALSE)/VLOOKUP($A79,IndCons,E$73,FALSE))</f>
        <v/>
      </c>
      <c r="F79" s="124">
        <f>IF(ISERROR(VLOOKUP($A79,NonEConsump,F$73,FALSE)/VLOOKUP($A79,IndCons,F$73,FALSE)),0,VLOOKUP($A79,NonEConsump,F$73,FALSE)/VLOOKUP($A79,IndCons,F$73,FALSE))</f>
        <v/>
      </c>
      <c r="G79" s="124">
        <f>IF(ISERROR(VLOOKUP($A79,NonEConsump,G$73,FALSE)/VLOOKUP($A79,IndCons,G$73,FALSE)),0,VLOOKUP($A79,NonEConsump,G$73,FALSE)/VLOOKUP($A79,IndCons,G$73,FALSE))</f>
        <v/>
      </c>
      <c r="H79" s="124">
        <f>IF(ISERROR(VLOOKUP($A79,NonEConsump,H$73,FALSE)/VLOOKUP($A79,IndCons,H$73,FALSE)),0,VLOOKUP($A79,NonEConsump,H$73,FALSE)/VLOOKUP($A79,IndCons,H$73,FALSE))</f>
        <v/>
      </c>
      <c r="I79" s="124">
        <f>IF(ISERROR(VLOOKUP($A79,NonEConsump,I$73,FALSE)/VLOOKUP($A79,IndCons,I$73,FALSE)),0,VLOOKUP($A79,NonEConsump,I$73,FALSE)/VLOOKUP($A79,IndCons,I$73,FALSE))</f>
        <v/>
      </c>
      <c r="J79" s="124">
        <f>IF(ISERROR(VLOOKUP($A79,NonEConsump,J$73,FALSE)/VLOOKUP($A79,IndCons,J$73,FALSE)),0,VLOOKUP($A79,NonEConsump,J$73,FALSE)/VLOOKUP($A79,IndCons,J$73,FALSE))</f>
        <v/>
      </c>
      <c r="K79" s="124">
        <f>IF(ISERROR(VLOOKUP($A79,NonEConsump,K$73,FALSE)/VLOOKUP($A79,IndCons,K$73,FALSE)),0,VLOOKUP($A79,NonEConsump,K$73,FALSE)/VLOOKUP($A79,IndCons,K$73,FALSE))</f>
        <v/>
      </c>
      <c r="L79" s="124">
        <f>IF(ISERROR(VLOOKUP($A79,NonEConsump,L$73,FALSE)/VLOOKUP($A79,IndCons,L$73,FALSE)),0,VLOOKUP($A79,NonEConsump,L$73,FALSE)/VLOOKUP($A79,IndCons,L$73,FALSE))</f>
        <v/>
      </c>
      <c r="M79" s="124">
        <f>IF(ISERROR(VLOOKUP($A79,NonEConsump,M$73,FALSE)/VLOOKUP($A79,IndCons,M$73,FALSE)),0,VLOOKUP($A79,NonEConsump,M$73,FALSE)/VLOOKUP($A79,IndCons,M$73,FALSE))</f>
        <v/>
      </c>
      <c r="N79" s="124">
        <f>IF(ISERROR(VLOOKUP($A79,NonEConsump,N$73,FALSE)/VLOOKUP($A79,IndCons,N$73,FALSE)),0,VLOOKUP($A79,NonEConsump,N$73,FALSE)/VLOOKUP($A79,IndCons,N$73,FALSE))</f>
        <v/>
      </c>
      <c r="O79" s="124">
        <f>IF(ISERROR(VLOOKUP($A79,NonEConsump,O$73,FALSE)/VLOOKUP($A79,IndCons,O$73,FALSE)),0,VLOOKUP($A79,NonEConsump,O$73,FALSE)/VLOOKUP($A79,IndCons,O$73,FALSE))</f>
        <v/>
      </c>
      <c r="P79" s="124">
        <f>IF(ISERROR(VLOOKUP($A79,NonEConsump,P$73,FALSE)/VLOOKUP($A79,IndCons,P$73,FALSE)),0,VLOOKUP($A79,NonEConsump,P$73,FALSE)/VLOOKUP($A79,IndCons,P$73,FALSE))</f>
        <v/>
      </c>
      <c r="Q79" s="124">
        <f>IF(ISERROR(VLOOKUP($A79,NonEConsump,Q$73,FALSE)/VLOOKUP($A79,IndCons,Q$73,FALSE)),0,VLOOKUP($A79,NonEConsump,Q$73,FALSE)/VLOOKUP($A79,IndCons,Q$73,FALSE))</f>
        <v/>
      </c>
      <c r="R79" s="124">
        <f>IF(ISERROR(VLOOKUP($A79,NonEConsump,R$73,FALSE)/VLOOKUP($A79,IndCons,R$73,FALSE)),0,VLOOKUP($A79,NonEConsump,R$73,FALSE)/VLOOKUP($A79,IndCons,R$73,FALSE))</f>
        <v/>
      </c>
      <c r="S79" s="124">
        <f>IF(ISERROR(VLOOKUP($A79,NonEConsump,S$73,FALSE)/VLOOKUP($A79,IndCons,S$73,FALSE)),0,VLOOKUP($A79,NonEConsump,S$73,FALSE)/VLOOKUP($A79,IndCons,S$73,FALSE))</f>
        <v/>
      </c>
      <c r="T79" s="124">
        <f>IF(ISERROR(VLOOKUP($A79,NonEConsump,T$73,FALSE)/VLOOKUP($A79,IndCons,T$73,FALSE)),0,VLOOKUP($A79,NonEConsump,T$73,FALSE)/VLOOKUP($A79,IndCons,T$73,FALSE))</f>
        <v/>
      </c>
      <c r="U79" s="124">
        <f>IF(ISERROR(VLOOKUP($A79,NonEConsump,U$73,FALSE)/VLOOKUP($A79,IndCons,U$73,FALSE)),0,VLOOKUP($A79,NonEConsump,U$73,FALSE)/VLOOKUP($A79,IndCons,U$73,FALSE))</f>
        <v/>
      </c>
      <c r="V79" s="124">
        <f>IF(ISERROR(VLOOKUP($A79,NonEConsump,V$73,FALSE)/VLOOKUP($A79,IndCons,V$73,FALSE)),0,VLOOKUP($A79,NonEConsump,V$73,FALSE)/VLOOKUP($A79,IndCons,V$73,FALSE))</f>
        <v/>
      </c>
      <c r="W79" s="124">
        <f>IF(ISERROR(VLOOKUP($A79,NonEConsump,W$73,FALSE)/VLOOKUP($A79,IndCons,W$73,FALSE)),0,VLOOKUP($A79,NonEConsump,W$73,FALSE)/VLOOKUP($A79,IndCons,W$73,FALSE))</f>
        <v/>
      </c>
      <c r="X79" s="124">
        <f>IF(ISERROR(VLOOKUP($A79,NonEConsump,X$73,FALSE)/VLOOKUP($A79,IndCons,X$73,FALSE)),0,VLOOKUP($A79,NonEConsump,X$73,FALSE)/VLOOKUP($A79,IndCons,X$73,FALSE))</f>
        <v/>
      </c>
      <c r="Y79" s="124">
        <f>IF(ISERROR(VLOOKUP($A79,NonEConsump,Y$73,FALSE)/VLOOKUP($A79,IndCons,Y$73,FALSE)),0,VLOOKUP($A79,NonEConsump,Y$73,FALSE)/VLOOKUP($A79,IndCons,Y$73,FALSE))</f>
        <v/>
      </c>
      <c r="Z79" s="124">
        <f>IF(ISERROR(VLOOKUP($A79,NonEConsump,Z$73,FALSE)/VLOOKUP($A79,IndCons,Z$73,FALSE)),0,VLOOKUP($A79,NonEConsump,Z$73,FALSE)/VLOOKUP($A79,IndCons,Z$73,FALSE))</f>
        <v/>
      </c>
      <c r="AA79" s="124">
        <f>IF(ISERROR(VLOOKUP($A79,NonEConsump,AA$73,FALSE)/VLOOKUP($A79,IndCons,AA$73,FALSE)),0,VLOOKUP($A79,NonEConsump,AA$73,FALSE)/VLOOKUP($A79,IndCons,AA$73,FALSE))</f>
        <v/>
      </c>
      <c r="AB79" s="124">
        <f>IF(ISERROR(VLOOKUP($A79,NonEConsump,AB$73,FALSE)/VLOOKUP($A79,IndCons,AB$73,FALSE)),0,VLOOKUP($A79,NonEConsump,AB$73,FALSE)/VLOOKUP($A79,IndCons,AB$73,FALSE))</f>
        <v/>
      </c>
      <c r="AC79" s="124">
        <f>IF(ISERROR(VLOOKUP($A79,NonEConsump,AC$73,FALSE)/VLOOKUP($A79,IndCons,AC$73,FALSE)),0,VLOOKUP($A79,NonEConsump,AC$73,FALSE)/VLOOKUP($A79,IndCons,AC$73,FALSE))</f>
        <v/>
      </c>
      <c r="AD79" s="124">
        <f>IF(ISERROR(VLOOKUP($A79,NonEConsump,AD$73,FALSE)/VLOOKUP($A79,IndCons,AD$73,FALSE)),0,VLOOKUP($A79,NonEConsump,AD$73,FALSE)/VLOOKUP($A79,IndCons,AD$73,FALSE))</f>
        <v/>
      </c>
      <c r="AE79" s="124" t="n"/>
      <c r="AF79" s="125" t="n"/>
    </row>
    <row r="80">
      <c r="A80" s="146" t="inlineStr">
        <is>
          <t>LPG</t>
        </is>
      </c>
      <c r="B80" s="147">
        <f>IF(ISERROR(VLOOKUP($A80,NonEConsump,B$73,FALSE)/VLOOKUP($A80,IndCons,B$73,FALSE)),0,VLOOKUP($A80,NonEConsump,B$73,FALSE)/VLOOKUP($A80,IndCons,B$73,FALSE))</f>
        <v/>
      </c>
      <c r="C80" s="147">
        <f>IF(ISERROR(VLOOKUP($A80,NonEConsump,C$73,FALSE)/VLOOKUP($A80,IndCons,C$73,FALSE)),0,VLOOKUP($A80,NonEConsump,C$73,FALSE)/VLOOKUP($A80,IndCons,C$73,FALSE))</f>
        <v/>
      </c>
      <c r="D80" s="147">
        <f>IF(ISERROR(VLOOKUP($A80,NonEConsump,D$73,FALSE)/VLOOKUP($A80,IndCons,D$73,FALSE)),0,VLOOKUP($A80,NonEConsump,D$73,FALSE)/VLOOKUP($A80,IndCons,D$73,FALSE))</f>
        <v/>
      </c>
      <c r="E80" s="147">
        <f>IF(ISERROR(VLOOKUP($A80,NonEConsump,E$73,FALSE)/VLOOKUP($A80,IndCons,E$73,FALSE)),0,VLOOKUP($A80,NonEConsump,E$73,FALSE)/VLOOKUP($A80,IndCons,E$73,FALSE))</f>
        <v/>
      </c>
      <c r="F80" s="147">
        <f>IF(ISERROR(VLOOKUP($A80,NonEConsump,F$73,FALSE)/VLOOKUP($A80,IndCons,F$73,FALSE)),0,VLOOKUP($A80,NonEConsump,F$73,FALSE)/VLOOKUP($A80,IndCons,F$73,FALSE))</f>
        <v/>
      </c>
      <c r="G80" s="147">
        <f>IF(ISERROR(VLOOKUP($A80,NonEConsump,G$73,FALSE)/VLOOKUP($A80,IndCons,G$73,FALSE)),0,VLOOKUP($A80,NonEConsump,G$73,FALSE)/VLOOKUP($A80,IndCons,G$73,FALSE))</f>
        <v/>
      </c>
      <c r="H80" s="147">
        <f>IF(ISERROR(VLOOKUP($A80,NonEConsump,H$73,FALSE)/VLOOKUP($A80,IndCons,H$73,FALSE)),0,VLOOKUP($A80,NonEConsump,H$73,FALSE)/VLOOKUP($A80,IndCons,H$73,FALSE))</f>
        <v/>
      </c>
      <c r="I80" s="147">
        <f>IF(ISERROR(VLOOKUP($A80,NonEConsump,I$73,FALSE)/VLOOKUP($A80,IndCons,I$73,FALSE)),0,VLOOKUP($A80,NonEConsump,I$73,FALSE)/VLOOKUP($A80,IndCons,I$73,FALSE))</f>
        <v/>
      </c>
      <c r="J80" s="147">
        <f>IF(ISERROR(VLOOKUP($A80,NonEConsump,J$73,FALSE)/VLOOKUP($A80,IndCons,J$73,FALSE)),0,VLOOKUP($A80,NonEConsump,J$73,FALSE)/VLOOKUP($A80,IndCons,J$73,FALSE))</f>
        <v/>
      </c>
      <c r="K80" s="147">
        <f>IF(ISERROR(VLOOKUP($A80,NonEConsump,K$73,FALSE)/VLOOKUP($A80,IndCons,K$73,FALSE)),0,VLOOKUP($A80,NonEConsump,K$73,FALSE)/VLOOKUP($A80,IndCons,K$73,FALSE))</f>
        <v/>
      </c>
      <c r="L80" s="147">
        <f>IF(ISERROR(VLOOKUP($A80,NonEConsump,L$73,FALSE)/VLOOKUP($A80,IndCons,L$73,FALSE)),0,VLOOKUP($A80,NonEConsump,L$73,FALSE)/VLOOKUP($A80,IndCons,L$73,FALSE))</f>
        <v/>
      </c>
      <c r="M80" s="147">
        <f>IF(ISERROR(VLOOKUP($A80,NonEConsump,M$73,FALSE)/VLOOKUP($A80,IndCons,M$73,FALSE)),0,VLOOKUP($A80,NonEConsump,M$73,FALSE)/VLOOKUP($A80,IndCons,M$73,FALSE))</f>
        <v/>
      </c>
      <c r="N80" s="147">
        <f>IF(ISERROR(VLOOKUP($A80,NonEConsump,N$73,FALSE)/VLOOKUP($A80,IndCons,N$73,FALSE)),0,VLOOKUP($A80,NonEConsump,N$73,FALSE)/VLOOKUP($A80,IndCons,N$73,FALSE))</f>
        <v/>
      </c>
      <c r="O80" s="147">
        <f>IF(ISERROR(VLOOKUP($A80,NonEConsump,O$73,FALSE)/VLOOKUP($A80,IndCons,O$73,FALSE)),0,VLOOKUP($A80,NonEConsump,O$73,FALSE)/VLOOKUP($A80,IndCons,O$73,FALSE))</f>
        <v/>
      </c>
      <c r="P80" s="147">
        <f>IF(ISERROR(VLOOKUP($A80,NonEConsump,P$73,FALSE)/VLOOKUP($A80,IndCons,P$73,FALSE)),0,VLOOKUP($A80,NonEConsump,P$73,FALSE)/VLOOKUP($A80,IndCons,P$73,FALSE))</f>
        <v/>
      </c>
      <c r="Q80" s="147">
        <f>IF(ISERROR(VLOOKUP($A80,NonEConsump,Q$73,FALSE)/VLOOKUP($A80,IndCons,Q$73,FALSE)),0,VLOOKUP($A80,NonEConsump,Q$73,FALSE)/VLOOKUP($A80,IndCons,Q$73,FALSE))</f>
        <v/>
      </c>
      <c r="R80" s="147">
        <f>IF(ISERROR(VLOOKUP($A80,NonEConsump,R$73,FALSE)/VLOOKUP($A80,IndCons,R$73,FALSE)),0,VLOOKUP($A80,NonEConsump,R$73,FALSE)/VLOOKUP($A80,IndCons,R$73,FALSE))</f>
        <v/>
      </c>
      <c r="S80" s="147">
        <f>IF(ISERROR(VLOOKUP($A80,NonEConsump,S$73,FALSE)/VLOOKUP($A80,IndCons,S$73,FALSE)),0,VLOOKUP($A80,NonEConsump,S$73,FALSE)/VLOOKUP($A80,IndCons,S$73,FALSE))</f>
        <v/>
      </c>
      <c r="T80" s="147">
        <f>IF(ISERROR(VLOOKUP($A80,NonEConsump,T$73,FALSE)/VLOOKUP($A80,IndCons,T$73,FALSE)),0,VLOOKUP($A80,NonEConsump,T$73,FALSE)/VLOOKUP($A80,IndCons,T$73,FALSE))</f>
        <v/>
      </c>
      <c r="U80" s="147">
        <f>IF(ISERROR(VLOOKUP($A80,NonEConsump,U$73,FALSE)/VLOOKUP($A80,IndCons,U$73,FALSE)),0,VLOOKUP($A80,NonEConsump,U$73,FALSE)/VLOOKUP($A80,IndCons,U$73,FALSE))</f>
        <v/>
      </c>
      <c r="V80" s="147">
        <f>IF(ISERROR(VLOOKUP($A80,NonEConsump,V$73,FALSE)/VLOOKUP($A80,IndCons,V$73,FALSE)),0,VLOOKUP($A80,NonEConsump,V$73,FALSE)/VLOOKUP($A80,IndCons,V$73,FALSE))</f>
        <v/>
      </c>
      <c r="W80" s="147">
        <f>IF(ISERROR(VLOOKUP($A80,NonEConsump,W$73,FALSE)/VLOOKUP($A80,IndCons,W$73,FALSE)),0,VLOOKUP($A80,NonEConsump,W$73,FALSE)/VLOOKUP($A80,IndCons,W$73,FALSE))</f>
        <v/>
      </c>
      <c r="X80" s="147">
        <f>IF(ISERROR(VLOOKUP($A80,NonEConsump,X$73,FALSE)/VLOOKUP($A80,IndCons,X$73,FALSE)),0,VLOOKUP($A80,NonEConsump,X$73,FALSE)/VLOOKUP($A80,IndCons,X$73,FALSE))</f>
        <v/>
      </c>
      <c r="Y80" s="147">
        <f>IF(ISERROR(VLOOKUP($A80,NonEConsump,Y$73,FALSE)/VLOOKUP($A80,IndCons,Y$73,FALSE)),0,VLOOKUP($A80,NonEConsump,Y$73,FALSE)/VLOOKUP($A80,IndCons,Y$73,FALSE))</f>
        <v/>
      </c>
      <c r="Z80" s="147">
        <f>IF(ISERROR(VLOOKUP($A80,NonEConsump,Z$73,FALSE)/VLOOKUP($A80,IndCons,Z$73,FALSE)),0,VLOOKUP($A80,NonEConsump,Z$73,FALSE)/VLOOKUP($A80,IndCons,Z$73,FALSE))</f>
        <v/>
      </c>
      <c r="AA80" s="147">
        <f>IF(ISERROR(VLOOKUP($A80,NonEConsump,AA$73,FALSE)/VLOOKUP($A80,IndCons,AA$73,FALSE)),0,VLOOKUP($A80,NonEConsump,AA$73,FALSE)/VLOOKUP($A80,IndCons,AA$73,FALSE))</f>
        <v/>
      </c>
      <c r="AB80" s="147">
        <f>IF(ISERROR(VLOOKUP($A80,NonEConsump,AB$73,FALSE)/VLOOKUP($A80,IndCons,AB$73,FALSE)),0,VLOOKUP($A80,NonEConsump,AB$73,FALSE)/VLOOKUP($A80,IndCons,AB$73,FALSE))</f>
        <v/>
      </c>
      <c r="AC80" s="147">
        <f>IF(ISERROR(VLOOKUP($A80,NonEConsump,AC$73,FALSE)/VLOOKUP($A80,IndCons,AC$73,FALSE)),0,VLOOKUP($A80,NonEConsump,AC$73,FALSE)/VLOOKUP($A80,IndCons,AC$73,FALSE))</f>
        <v/>
      </c>
      <c r="AD80" s="147">
        <f>IF(ISERROR(VLOOKUP($A80,NonEConsump,AD$73,FALSE)/VLOOKUP($A80,IndCons,AD$73,FALSE)),0,VLOOKUP($A80,NonEConsump,AD$73,FALSE)/VLOOKUP($A80,IndCons,AD$73,FALSE))</f>
        <v/>
      </c>
      <c r="AE80" s="124" t="n"/>
      <c r="AF80" s="125" t="n"/>
    </row>
    <row r="81">
      <c r="A81" s="113" t="inlineStr">
        <is>
          <t>Lubricants</t>
        </is>
      </c>
      <c r="B81" s="124">
        <f>IF(ISERROR(VLOOKUP($A81,NonEConsump,B$73,FALSE)/VLOOKUP($A81,IndCons,B$73,FALSE)),0,VLOOKUP($A81,NonEConsump,B$73,FALSE)/VLOOKUP($A81,IndCons,B$73,FALSE))</f>
        <v/>
      </c>
      <c r="C81" s="124">
        <f>IF(ISERROR(VLOOKUP($A81,NonEConsump,C$73,FALSE)/VLOOKUP($A81,IndCons,C$73,FALSE)),0,VLOOKUP($A81,NonEConsump,C$73,FALSE)/VLOOKUP($A81,IndCons,C$73,FALSE))</f>
        <v/>
      </c>
      <c r="D81" s="124">
        <f>IF(ISERROR(VLOOKUP($A81,NonEConsump,D$73,FALSE)/VLOOKUP($A81,IndCons,D$73,FALSE)),0,VLOOKUP($A81,NonEConsump,D$73,FALSE)/VLOOKUP($A81,IndCons,D$73,FALSE))</f>
        <v/>
      </c>
      <c r="E81" s="124">
        <f>IF(ISERROR(VLOOKUP($A81,NonEConsump,E$73,FALSE)/VLOOKUP($A81,IndCons,E$73,FALSE)),0,VLOOKUP($A81,NonEConsump,E$73,FALSE)/VLOOKUP($A81,IndCons,E$73,FALSE))</f>
        <v/>
      </c>
      <c r="F81" s="124">
        <f>IF(ISERROR(VLOOKUP($A81,NonEConsump,F$73,FALSE)/VLOOKUP($A81,IndCons,F$73,FALSE)),0,VLOOKUP($A81,NonEConsump,F$73,FALSE)/VLOOKUP($A81,IndCons,F$73,FALSE))</f>
        <v/>
      </c>
      <c r="G81" s="124">
        <f>IF(ISERROR(VLOOKUP($A81,NonEConsump,G$73,FALSE)/VLOOKUP($A81,IndCons,G$73,FALSE)),0,VLOOKUP($A81,NonEConsump,G$73,FALSE)/VLOOKUP($A81,IndCons,G$73,FALSE))</f>
        <v/>
      </c>
      <c r="H81" s="124">
        <f>IF(ISERROR(VLOOKUP($A81,NonEConsump,H$73,FALSE)/VLOOKUP($A81,IndCons,H$73,FALSE)),0,VLOOKUP($A81,NonEConsump,H$73,FALSE)/VLOOKUP($A81,IndCons,H$73,FALSE))</f>
        <v/>
      </c>
      <c r="I81" s="124">
        <f>IF(ISERROR(VLOOKUP($A81,NonEConsump,I$73,FALSE)/VLOOKUP($A81,IndCons,I$73,FALSE)),0,VLOOKUP($A81,NonEConsump,I$73,FALSE)/VLOOKUP($A81,IndCons,I$73,FALSE))</f>
        <v/>
      </c>
      <c r="J81" s="124">
        <f>IF(ISERROR(VLOOKUP($A81,NonEConsump,J$73,FALSE)/VLOOKUP($A81,IndCons,J$73,FALSE)),0,VLOOKUP($A81,NonEConsump,J$73,FALSE)/VLOOKUP($A81,IndCons,J$73,FALSE))</f>
        <v/>
      </c>
      <c r="K81" s="124">
        <f>IF(ISERROR(VLOOKUP($A81,NonEConsump,K$73,FALSE)/VLOOKUP($A81,IndCons,K$73,FALSE)),0,VLOOKUP($A81,NonEConsump,K$73,FALSE)/VLOOKUP($A81,IndCons,K$73,FALSE))</f>
        <v/>
      </c>
      <c r="L81" s="124">
        <f>IF(ISERROR(VLOOKUP($A81,NonEConsump,L$73,FALSE)/VLOOKUP($A81,IndCons,L$73,FALSE)),0,VLOOKUP($A81,NonEConsump,L$73,FALSE)/VLOOKUP($A81,IndCons,L$73,FALSE))</f>
        <v/>
      </c>
      <c r="M81" s="124">
        <f>IF(ISERROR(VLOOKUP($A81,NonEConsump,M$73,FALSE)/VLOOKUP($A81,IndCons,M$73,FALSE)),0,VLOOKUP($A81,NonEConsump,M$73,FALSE)/VLOOKUP($A81,IndCons,M$73,FALSE))</f>
        <v/>
      </c>
      <c r="N81" s="124">
        <f>IF(ISERROR(VLOOKUP($A81,NonEConsump,N$73,FALSE)/VLOOKUP($A81,IndCons,N$73,FALSE)),0,VLOOKUP($A81,NonEConsump,N$73,FALSE)/VLOOKUP($A81,IndCons,N$73,FALSE))</f>
        <v/>
      </c>
      <c r="O81" s="124">
        <f>IF(ISERROR(VLOOKUP($A81,NonEConsump,O$73,FALSE)/VLOOKUP($A81,IndCons,O$73,FALSE)),0,VLOOKUP($A81,NonEConsump,O$73,FALSE)/VLOOKUP($A81,IndCons,O$73,FALSE))</f>
        <v/>
      </c>
      <c r="P81" s="124">
        <f>IF(ISERROR(VLOOKUP($A81,NonEConsump,P$73,FALSE)/VLOOKUP($A81,IndCons,P$73,FALSE)),0,VLOOKUP($A81,NonEConsump,P$73,FALSE)/VLOOKUP($A81,IndCons,P$73,FALSE))</f>
        <v/>
      </c>
      <c r="Q81" s="124">
        <f>IF(ISERROR(VLOOKUP($A81,NonEConsump,Q$73,FALSE)/VLOOKUP($A81,IndCons,Q$73,FALSE)),0,VLOOKUP($A81,NonEConsump,Q$73,FALSE)/VLOOKUP($A81,IndCons,Q$73,FALSE))</f>
        <v/>
      </c>
      <c r="R81" s="124">
        <f>IF(ISERROR(VLOOKUP($A81,NonEConsump,R$73,FALSE)/VLOOKUP($A81,IndCons,R$73,FALSE)),0,VLOOKUP($A81,NonEConsump,R$73,FALSE)/VLOOKUP($A81,IndCons,R$73,FALSE))</f>
        <v/>
      </c>
      <c r="S81" s="124">
        <f>IF(ISERROR(VLOOKUP($A81,NonEConsump,S$73,FALSE)/VLOOKUP($A81,IndCons,S$73,FALSE)),0,VLOOKUP($A81,NonEConsump,S$73,FALSE)/VLOOKUP($A81,IndCons,S$73,FALSE))</f>
        <v/>
      </c>
      <c r="T81" s="124">
        <f>IF(ISERROR(VLOOKUP($A81,NonEConsump,T$73,FALSE)/VLOOKUP($A81,IndCons,T$73,FALSE)),0,VLOOKUP($A81,NonEConsump,T$73,FALSE)/VLOOKUP($A81,IndCons,T$73,FALSE))</f>
        <v/>
      </c>
      <c r="U81" s="124">
        <f>IF(ISERROR(VLOOKUP($A81,NonEConsump,U$73,FALSE)/VLOOKUP($A81,IndCons,U$73,FALSE)),0,VLOOKUP($A81,NonEConsump,U$73,FALSE)/VLOOKUP($A81,IndCons,U$73,FALSE))</f>
        <v/>
      </c>
      <c r="V81" s="124">
        <f>IF(ISERROR(VLOOKUP($A81,NonEConsump,V$73,FALSE)/VLOOKUP($A81,IndCons,V$73,FALSE)),0,VLOOKUP($A81,NonEConsump,V$73,FALSE)/VLOOKUP($A81,IndCons,V$73,FALSE))</f>
        <v/>
      </c>
      <c r="W81" s="124">
        <f>IF(ISERROR(VLOOKUP($A81,NonEConsump,W$73,FALSE)/VLOOKUP($A81,IndCons,W$73,FALSE)),0,VLOOKUP($A81,NonEConsump,W$73,FALSE)/VLOOKUP($A81,IndCons,W$73,FALSE))</f>
        <v/>
      </c>
      <c r="X81" s="124">
        <f>IF(ISERROR(VLOOKUP($A81,NonEConsump,X$73,FALSE)/VLOOKUP($A81,IndCons,X$73,FALSE)),0,VLOOKUP($A81,NonEConsump,X$73,FALSE)/VLOOKUP($A81,IndCons,X$73,FALSE))</f>
        <v/>
      </c>
      <c r="Y81" s="124">
        <f>IF(ISERROR(VLOOKUP($A81,NonEConsump,Y$73,FALSE)/VLOOKUP($A81,IndCons,Y$73,FALSE)),0,VLOOKUP($A81,NonEConsump,Y$73,FALSE)/VLOOKUP($A81,IndCons,Y$73,FALSE))</f>
        <v/>
      </c>
      <c r="Z81" s="124">
        <f>IF(ISERROR(VLOOKUP($A81,NonEConsump,Z$73,FALSE)/VLOOKUP($A81,IndCons,Z$73,FALSE)),0,VLOOKUP($A81,NonEConsump,Z$73,FALSE)/VLOOKUP($A81,IndCons,Z$73,FALSE))</f>
        <v/>
      </c>
      <c r="AA81" s="124">
        <f>IF(ISERROR(VLOOKUP($A81,NonEConsump,AA$73,FALSE)/VLOOKUP($A81,IndCons,AA$73,FALSE)),0,VLOOKUP($A81,NonEConsump,AA$73,FALSE)/VLOOKUP($A81,IndCons,AA$73,FALSE))</f>
        <v/>
      </c>
      <c r="AB81" s="124">
        <f>IF(ISERROR(VLOOKUP($A81,NonEConsump,AB$73,FALSE)/VLOOKUP($A81,IndCons,AB$73,FALSE)),0,VLOOKUP($A81,NonEConsump,AB$73,FALSE)/VLOOKUP($A81,IndCons,AB$73,FALSE))</f>
        <v/>
      </c>
      <c r="AC81" s="124">
        <f>IF(ISERROR(VLOOKUP($A81,NonEConsump,AC$73,FALSE)/VLOOKUP($A81,IndCons,AC$73,FALSE)),0,VLOOKUP($A81,NonEConsump,AC$73,FALSE)/VLOOKUP($A81,IndCons,AC$73,FALSE))</f>
        <v/>
      </c>
      <c r="AD81" s="124">
        <f>IF(ISERROR(VLOOKUP($A81,NonEConsump,AD$73,FALSE)/VLOOKUP($A81,IndCons,AD$73,FALSE)),0,VLOOKUP($A81,NonEConsump,AD$73,FALSE)/VLOOKUP($A81,IndCons,AD$73,FALSE))</f>
        <v/>
      </c>
      <c r="AE81" s="124" t="n"/>
      <c r="AF81" s="125" t="n"/>
    </row>
    <row r="82">
      <c r="A82" s="113" t="inlineStr">
        <is>
          <t>Pentanes Plus</t>
        </is>
      </c>
      <c r="B82" s="124">
        <f>IF(ISERROR(VLOOKUP($A82,NonEConsump,B$73,FALSE)/VLOOKUP($A82,IndCons,B$73,FALSE)),0,VLOOKUP($A82,NonEConsump,B$73,FALSE)/VLOOKUP($A82,IndCons,B$73,FALSE))</f>
        <v/>
      </c>
      <c r="C82" s="124">
        <f>IF(ISERROR(VLOOKUP($A82,NonEConsump,C$73,FALSE)/VLOOKUP($A82,IndCons,C$73,FALSE)),0,VLOOKUP($A82,NonEConsump,C$73,FALSE)/VLOOKUP($A82,IndCons,C$73,FALSE))</f>
        <v/>
      </c>
      <c r="D82" s="124">
        <f>IF(ISERROR(VLOOKUP($A82,NonEConsump,D$73,FALSE)/VLOOKUP($A82,IndCons,D$73,FALSE)),0,VLOOKUP($A82,NonEConsump,D$73,FALSE)/VLOOKUP($A82,IndCons,D$73,FALSE))</f>
        <v/>
      </c>
      <c r="E82" s="124">
        <f>IF(ISERROR(VLOOKUP($A82,NonEConsump,E$73,FALSE)/VLOOKUP($A82,IndCons,E$73,FALSE)),0,VLOOKUP($A82,NonEConsump,E$73,FALSE)/VLOOKUP($A82,IndCons,E$73,FALSE))</f>
        <v/>
      </c>
      <c r="F82" s="124">
        <f>IF(ISERROR(VLOOKUP($A82,NonEConsump,F$73,FALSE)/VLOOKUP($A82,IndCons,F$73,FALSE)),0,VLOOKUP($A82,NonEConsump,F$73,FALSE)/VLOOKUP($A82,IndCons,F$73,FALSE))</f>
        <v/>
      </c>
      <c r="G82" s="124">
        <f>IF(ISERROR(VLOOKUP($A82,NonEConsump,G$73,FALSE)/VLOOKUP($A82,IndCons,G$73,FALSE)),0,VLOOKUP($A82,NonEConsump,G$73,FALSE)/VLOOKUP($A82,IndCons,G$73,FALSE))</f>
        <v/>
      </c>
      <c r="H82" s="124">
        <f>IF(ISERROR(VLOOKUP($A82,NonEConsump,H$73,FALSE)/VLOOKUP($A82,IndCons,H$73,FALSE)),0,VLOOKUP($A82,NonEConsump,H$73,FALSE)/VLOOKUP($A82,IndCons,H$73,FALSE))</f>
        <v/>
      </c>
      <c r="I82" s="124">
        <f>IF(ISERROR(VLOOKUP($A82,NonEConsump,I$73,FALSE)/VLOOKUP($A82,IndCons,I$73,FALSE)),0,VLOOKUP($A82,NonEConsump,I$73,FALSE)/VLOOKUP($A82,IndCons,I$73,FALSE))</f>
        <v/>
      </c>
      <c r="J82" s="124">
        <f>IF(ISERROR(VLOOKUP($A82,NonEConsump,J$73,FALSE)/VLOOKUP($A82,IndCons,J$73,FALSE)),0,VLOOKUP($A82,NonEConsump,J$73,FALSE)/VLOOKUP($A82,IndCons,J$73,FALSE))</f>
        <v/>
      </c>
      <c r="K82" s="124">
        <f>IF(ISERROR(VLOOKUP($A82,NonEConsump,K$73,FALSE)/VLOOKUP($A82,IndCons,K$73,FALSE)),0,VLOOKUP($A82,NonEConsump,K$73,FALSE)/VLOOKUP($A82,IndCons,K$73,FALSE))</f>
        <v/>
      </c>
      <c r="L82" s="124">
        <f>IF(ISERROR(VLOOKUP($A82,NonEConsump,L$73,FALSE)/VLOOKUP($A82,IndCons,L$73,FALSE)),0,VLOOKUP($A82,NonEConsump,L$73,FALSE)/VLOOKUP($A82,IndCons,L$73,FALSE))</f>
        <v/>
      </c>
      <c r="M82" s="124">
        <f>IF(ISERROR(VLOOKUP($A82,NonEConsump,M$73,FALSE)/VLOOKUP($A82,IndCons,M$73,FALSE)),0,VLOOKUP($A82,NonEConsump,M$73,FALSE)/VLOOKUP($A82,IndCons,M$73,FALSE))</f>
        <v/>
      </c>
      <c r="N82" s="124">
        <f>IF(ISERROR(VLOOKUP($A82,NonEConsump,N$73,FALSE)/VLOOKUP($A82,IndCons,N$73,FALSE)),0,VLOOKUP($A82,NonEConsump,N$73,FALSE)/VLOOKUP($A82,IndCons,N$73,FALSE))</f>
        <v/>
      </c>
      <c r="O82" s="124">
        <f>IF(ISERROR(VLOOKUP($A82,NonEConsump,O$73,FALSE)/VLOOKUP($A82,IndCons,O$73,FALSE)),0,VLOOKUP($A82,NonEConsump,O$73,FALSE)/VLOOKUP($A82,IndCons,O$73,FALSE))</f>
        <v/>
      </c>
      <c r="P82" s="124">
        <f>IF(ISERROR(VLOOKUP($A82,NonEConsump,P$73,FALSE)/VLOOKUP($A82,IndCons,P$73,FALSE)),0,VLOOKUP($A82,NonEConsump,P$73,FALSE)/VLOOKUP($A82,IndCons,P$73,FALSE))</f>
        <v/>
      </c>
      <c r="Q82" s="124">
        <f>IF(ISERROR(VLOOKUP($A82,NonEConsump,Q$73,FALSE)/VLOOKUP($A82,IndCons,Q$73,FALSE)),0,VLOOKUP($A82,NonEConsump,Q$73,FALSE)/VLOOKUP($A82,IndCons,Q$73,FALSE))</f>
        <v/>
      </c>
      <c r="R82" s="124">
        <f>IF(ISERROR(VLOOKUP($A82,NonEConsump,R$73,FALSE)/VLOOKUP($A82,IndCons,R$73,FALSE)),0,VLOOKUP($A82,NonEConsump,R$73,FALSE)/VLOOKUP($A82,IndCons,R$73,FALSE))</f>
        <v/>
      </c>
      <c r="S82" s="124">
        <f>IF(ISERROR(VLOOKUP($A82,NonEConsump,S$73,FALSE)/VLOOKUP($A82,IndCons,S$73,FALSE)),0,VLOOKUP($A82,NonEConsump,S$73,FALSE)/VLOOKUP($A82,IndCons,S$73,FALSE))</f>
        <v/>
      </c>
      <c r="T82" s="124">
        <f>IF(ISERROR(VLOOKUP($A82,NonEConsump,T$73,FALSE)/VLOOKUP($A82,IndCons,T$73,FALSE)),0,VLOOKUP($A82,NonEConsump,T$73,FALSE)/VLOOKUP($A82,IndCons,T$73,FALSE))</f>
        <v/>
      </c>
      <c r="U82" s="124">
        <f>IF(ISERROR(VLOOKUP($A82,NonEConsump,U$73,FALSE)/VLOOKUP($A82,IndCons,U$73,FALSE)),0,VLOOKUP($A82,NonEConsump,U$73,FALSE)/VLOOKUP($A82,IndCons,U$73,FALSE))</f>
        <v/>
      </c>
      <c r="V82" s="124">
        <f>IF(ISERROR(VLOOKUP($A82,NonEConsump,V$73,FALSE)/VLOOKUP($A82,IndCons,V$73,FALSE)),0,VLOOKUP($A82,NonEConsump,V$73,FALSE)/VLOOKUP($A82,IndCons,V$73,FALSE))</f>
        <v/>
      </c>
      <c r="W82" s="124">
        <f>IF(ISERROR(VLOOKUP($A82,NonEConsump,W$73,FALSE)/VLOOKUP($A82,IndCons,W$73,FALSE)),0,VLOOKUP($A82,NonEConsump,W$73,FALSE)/VLOOKUP($A82,IndCons,W$73,FALSE))</f>
        <v/>
      </c>
      <c r="X82" s="124">
        <f>IF(ISERROR(VLOOKUP($A82,NonEConsump,X$73,FALSE)/VLOOKUP($A82,IndCons,X$73,FALSE)),0,VLOOKUP($A82,NonEConsump,X$73,FALSE)/VLOOKUP($A82,IndCons,X$73,FALSE))</f>
        <v/>
      </c>
      <c r="Y82" s="124">
        <f>IF(ISERROR(VLOOKUP($A82,NonEConsump,Y$73,FALSE)/VLOOKUP($A82,IndCons,Y$73,FALSE)),0,VLOOKUP($A82,NonEConsump,Y$73,FALSE)/VLOOKUP($A82,IndCons,Y$73,FALSE))</f>
        <v/>
      </c>
      <c r="Z82" s="124">
        <f>IF(ISERROR(VLOOKUP($A82,NonEConsump,Z$73,FALSE)/VLOOKUP($A82,IndCons,Z$73,FALSE)),0,VLOOKUP($A82,NonEConsump,Z$73,FALSE)/VLOOKUP($A82,IndCons,Z$73,FALSE))</f>
        <v/>
      </c>
      <c r="AA82" s="124">
        <f>IF(ISERROR(VLOOKUP($A82,NonEConsump,AA$73,FALSE)/VLOOKUP($A82,IndCons,AA$73,FALSE)),0,VLOOKUP($A82,NonEConsump,AA$73,FALSE)/VLOOKUP($A82,IndCons,AA$73,FALSE))</f>
        <v/>
      </c>
      <c r="AB82" s="124">
        <f>IF(ISERROR(VLOOKUP($A82,NonEConsump,AB$73,FALSE)/VLOOKUP($A82,IndCons,AB$73,FALSE)),0,VLOOKUP($A82,NonEConsump,AB$73,FALSE)/VLOOKUP($A82,IndCons,AB$73,FALSE))</f>
        <v/>
      </c>
      <c r="AC82" s="124">
        <f>IF(ISERROR(VLOOKUP($A82,NonEConsump,AC$73,FALSE)/VLOOKUP($A82,IndCons,AC$73,FALSE)),0,VLOOKUP($A82,NonEConsump,AC$73,FALSE)/VLOOKUP($A82,IndCons,AC$73,FALSE))</f>
        <v/>
      </c>
      <c r="AD82" s="124">
        <f>IF(ISERROR(VLOOKUP($A82,NonEConsump,AD$73,FALSE)/VLOOKUP($A82,IndCons,AD$73,FALSE)),0,VLOOKUP($A82,NonEConsump,AD$73,FALSE)/VLOOKUP($A82,IndCons,AD$73,FALSE))</f>
        <v/>
      </c>
      <c r="AE82" s="124" t="n"/>
      <c r="AF82" s="125" t="n"/>
    </row>
    <row r="83">
      <c r="A83" s="113" t="inlineStr">
        <is>
          <t>Feedstocks, Naphtha less than 401 F</t>
        </is>
      </c>
      <c r="B83" s="124">
        <f>IF(ISERROR(VLOOKUP($A83,NonEConsump,B$73,FALSE)/VLOOKUP($A83,IndCons,B$73,FALSE)),0,VLOOKUP($A83,NonEConsump,B$73,FALSE)/VLOOKUP($A83,IndCons,B$73,FALSE))</f>
        <v/>
      </c>
      <c r="C83" s="124">
        <f>IF(ISERROR(VLOOKUP($A83,NonEConsump,C$73,FALSE)/VLOOKUP($A83,IndCons,C$73,FALSE)),0,VLOOKUP($A83,NonEConsump,C$73,FALSE)/VLOOKUP($A83,IndCons,C$73,FALSE))</f>
        <v/>
      </c>
      <c r="D83" s="124">
        <f>IF(ISERROR(VLOOKUP($A83,NonEConsump,D$73,FALSE)/VLOOKUP($A83,IndCons,D$73,FALSE)),0,VLOOKUP($A83,NonEConsump,D$73,FALSE)/VLOOKUP($A83,IndCons,D$73,FALSE))</f>
        <v/>
      </c>
      <c r="E83" s="124">
        <f>IF(ISERROR(VLOOKUP($A83,NonEConsump,E$73,FALSE)/VLOOKUP($A83,IndCons,E$73,FALSE)),0,VLOOKUP($A83,NonEConsump,E$73,FALSE)/VLOOKUP($A83,IndCons,E$73,FALSE))</f>
        <v/>
      </c>
      <c r="F83" s="124">
        <f>IF(ISERROR(VLOOKUP($A83,NonEConsump,F$73,FALSE)/VLOOKUP($A83,IndCons,F$73,FALSE)),0,VLOOKUP($A83,NonEConsump,F$73,FALSE)/VLOOKUP($A83,IndCons,F$73,FALSE))</f>
        <v/>
      </c>
      <c r="G83" s="124">
        <f>IF(ISERROR(VLOOKUP($A83,NonEConsump,G$73,FALSE)/VLOOKUP($A83,IndCons,G$73,FALSE)),0,VLOOKUP($A83,NonEConsump,G$73,FALSE)/VLOOKUP($A83,IndCons,G$73,FALSE))</f>
        <v/>
      </c>
      <c r="H83" s="124">
        <f>IF(ISERROR(VLOOKUP($A83,NonEConsump,H$73,FALSE)/VLOOKUP($A83,IndCons,H$73,FALSE)),0,VLOOKUP($A83,NonEConsump,H$73,FALSE)/VLOOKUP($A83,IndCons,H$73,FALSE))</f>
        <v/>
      </c>
      <c r="I83" s="124">
        <f>IF(ISERROR(VLOOKUP($A83,NonEConsump,I$73,FALSE)/VLOOKUP($A83,IndCons,I$73,FALSE)),0,VLOOKUP($A83,NonEConsump,I$73,FALSE)/VLOOKUP($A83,IndCons,I$73,FALSE))</f>
        <v/>
      </c>
      <c r="J83" s="124">
        <f>IF(ISERROR(VLOOKUP($A83,NonEConsump,J$73,FALSE)/VLOOKUP($A83,IndCons,J$73,FALSE)),0,VLOOKUP($A83,NonEConsump,J$73,FALSE)/VLOOKUP($A83,IndCons,J$73,FALSE))</f>
        <v/>
      </c>
      <c r="K83" s="124">
        <f>IF(ISERROR(VLOOKUP($A83,NonEConsump,K$73,FALSE)/VLOOKUP($A83,IndCons,K$73,FALSE)),0,VLOOKUP($A83,NonEConsump,K$73,FALSE)/VLOOKUP($A83,IndCons,K$73,FALSE))</f>
        <v/>
      </c>
      <c r="L83" s="124">
        <f>IF(ISERROR(VLOOKUP($A83,NonEConsump,L$73,FALSE)/VLOOKUP($A83,IndCons,L$73,FALSE)),0,VLOOKUP($A83,NonEConsump,L$73,FALSE)/VLOOKUP($A83,IndCons,L$73,FALSE))</f>
        <v/>
      </c>
      <c r="M83" s="124">
        <f>IF(ISERROR(VLOOKUP($A83,NonEConsump,M$73,FALSE)/VLOOKUP($A83,IndCons,M$73,FALSE)),0,VLOOKUP($A83,NonEConsump,M$73,FALSE)/VLOOKUP($A83,IndCons,M$73,FALSE))</f>
        <v/>
      </c>
      <c r="N83" s="124">
        <f>IF(ISERROR(VLOOKUP($A83,NonEConsump,N$73,FALSE)/VLOOKUP($A83,IndCons,N$73,FALSE)),0,VLOOKUP($A83,NonEConsump,N$73,FALSE)/VLOOKUP($A83,IndCons,N$73,FALSE))</f>
        <v/>
      </c>
      <c r="O83" s="124">
        <f>IF(ISERROR(VLOOKUP($A83,NonEConsump,O$73,FALSE)/VLOOKUP($A83,IndCons,O$73,FALSE)),0,VLOOKUP($A83,NonEConsump,O$73,FALSE)/VLOOKUP($A83,IndCons,O$73,FALSE))</f>
        <v/>
      </c>
      <c r="P83" s="124">
        <f>IF(ISERROR(VLOOKUP($A83,NonEConsump,P$73,FALSE)/VLOOKUP($A83,IndCons,P$73,FALSE)),0,VLOOKUP($A83,NonEConsump,P$73,FALSE)/VLOOKUP($A83,IndCons,P$73,FALSE))</f>
        <v/>
      </c>
      <c r="Q83" s="124">
        <f>IF(ISERROR(VLOOKUP($A83,NonEConsump,Q$73,FALSE)/VLOOKUP($A83,IndCons,Q$73,FALSE)),0,VLOOKUP($A83,NonEConsump,Q$73,FALSE)/VLOOKUP($A83,IndCons,Q$73,FALSE))</f>
        <v/>
      </c>
      <c r="R83" s="124">
        <f>IF(ISERROR(VLOOKUP($A83,NonEConsump,R$73,FALSE)/VLOOKUP($A83,IndCons,R$73,FALSE)),0,VLOOKUP($A83,NonEConsump,R$73,FALSE)/VLOOKUP($A83,IndCons,R$73,FALSE))</f>
        <v/>
      </c>
      <c r="S83" s="124">
        <f>IF(ISERROR(VLOOKUP($A83,NonEConsump,S$73,FALSE)/VLOOKUP($A83,IndCons,S$73,FALSE)),0,VLOOKUP($A83,NonEConsump,S$73,FALSE)/VLOOKUP($A83,IndCons,S$73,FALSE))</f>
        <v/>
      </c>
      <c r="T83" s="124">
        <f>IF(ISERROR(VLOOKUP($A83,NonEConsump,T$73,FALSE)/VLOOKUP($A83,IndCons,T$73,FALSE)),0,VLOOKUP($A83,NonEConsump,T$73,FALSE)/VLOOKUP($A83,IndCons,T$73,FALSE))</f>
        <v/>
      </c>
      <c r="U83" s="124">
        <f>IF(ISERROR(VLOOKUP($A83,NonEConsump,U$73,FALSE)/VLOOKUP($A83,IndCons,U$73,FALSE)),0,VLOOKUP($A83,NonEConsump,U$73,FALSE)/VLOOKUP($A83,IndCons,U$73,FALSE))</f>
        <v/>
      </c>
      <c r="V83" s="124">
        <f>IF(ISERROR(VLOOKUP($A83,NonEConsump,V$73,FALSE)/VLOOKUP($A83,IndCons,V$73,FALSE)),0,VLOOKUP($A83,NonEConsump,V$73,FALSE)/VLOOKUP($A83,IndCons,V$73,FALSE))</f>
        <v/>
      </c>
      <c r="W83" s="124">
        <f>IF(ISERROR(VLOOKUP($A83,NonEConsump,W$73,FALSE)/VLOOKUP($A83,IndCons,W$73,FALSE)),0,VLOOKUP($A83,NonEConsump,W$73,FALSE)/VLOOKUP($A83,IndCons,W$73,FALSE))</f>
        <v/>
      </c>
      <c r="X83" s="124">
        <f>IF(ISERROR(VLOOKUP($A83,NonEConsump,X$73,FALSE)/VLOOKUP($A83,IndCons,X$73,FALSE)),0,VLOOKUP($A83,NonEConsump,X$73,FALSE)/VLOOKUP($A83,IndCons,X$73,FALSE))</f>
        <v/>
      </c>
      <c r="Y83" s="124">
        <f>IF(ISERROR(VLOOKUP($A83,NonEConsump,Y$73,FALSE)/VLOOKUP($A83,IndCons,Y$73,FALSE)),0,VLOOKUP($A83,NonEConsump,Y$73,FALSE)/VLOOKUP($A83,IndCons,Y$73,FALSE))</f>
        <v/>
      </c>
      <c r="Z83" s="124">
        <f>IF(ISERROR(VLOOKUP($A83,NonEConsump,Z$73,FALSE)/VLOOKUP($A83,IndCons,Z$73,FALSE)),0,VLOOKUP($A83,NonEConsump,Z$73,FALSE)/VLOOKUP($A83,IndCons,Z$73,FALSE))</f>
        <v/>
      </c>
      <c r="AA83" s="124">
        <f>IF(ISERROR(VLOOKUP($A83,NonEConsump,AA$73,FALSE)/VLOOKUP($A83,IndCons,AA$73,FALSE)),0,VLOOKUP($A83,NonEConsump,AA$73,FALSE)/VLOOKUP($A83,IndCons,AA$73,FALSE))</f>
        <v/>
      </c>
      <c r="AB83" s="124">
        <f>IF(ISERROR(VLOOKUP($A83,NonEConsump,AB$73,FALSE)/VLOOKUP($A83,IndCons,AB$73,FALSE)),0,VLOOKUP($A83,NonEConsump,AB$73,FALSE)/VLOOKUP($A83,IndCons,AB$73,FALSE))</f>
        <v/>
      </c>
      <c r="AC83" s="124">
        <f>IF(ISERROR(VLOOKUP($A83,NonEConsump,AC$73,FALSE)/VLOOKUP($A83,IndCons,AC$73,FALSE)),0,VLOOKUP($A83,NonEConsump,AC$73,FALSE)/VLOOKUP($A83,IndCons,AC$73,FALSE))</f>
        <v/>
      </c>
      <c r="AD83" s="124">
        <f>IF(ISERROR(VLOOKUP($A83,NonEConsump,AD$73,FALSE)/VLOOKUP($A83,IndCons,AD$73,FALSE)),0,VLOOKUP($A83,NonEConsump,AD$73,FALSE)/VLOOKUP($A83,IndCons,AD$73,FALSE))</f>
        <v/>
      </c>
      <c r="AE83" s="124" t="n"/>
      <c r="AF83" s="125" t="n"/>
    </row>
    <row r="84">
      <c r="A84" s="113" t="inlineStr">
        <is>
          <t>Feedstocks, Other Oils greater than 401 F</t>
        </is>
      </c>
      <c r="B84" s="124">
        <f>IF(ISERROR(VLOOKUP($A84,NonEConsump,B$73,FALSE)/VLOOKUP($A84,IndCons,B$73,FALSE)),0,VLOOKUP($A84,NonEConsump,B$73,FALSE)/VLOOKUP($A84,IndCons,B$73,FALSE))</f>
        <v/>
      </c>
      <c r="C84" s="124">
        <f>IF(ISERROR(VLOOKUP($A84,NonEConsump,C$73,FALSE)/VLOOKUP($A84,IndCons,C$73,FALSE)),0,VLOOKUP($A84,NonEConsump,C$73,FALSE)/VLOOKUP($A84,IndCons,C$73,FALSE))</f>
        <v/>
      </c>
      <c r="D84" s="124">
        <f>IF(ISERROR(VLOOKUP($A84,NonEConsump,D$73,FALSE)/VLOOKUP($A84,IndCons,D$73,FALSE)),0,VLOOKUP($A84,NonEConsump,D$73,FALSE)/VLOOKUP($A84,IndCons,D$73,FALSE))</f>
        <v/>
      </c>
      <c r="E84" s="124">
        <f>IF(ISERROR(VLOOKUP($A84,NonEConsump,E$73,FALSE)/VLOOKUP($A84,IndCons,E$73,FALSE)),0,VLOOKUP($A84,NonEConsump,E$73,FALSE)/VLOOKUP($A84,IndCons,E$73,FALSE))</f>
        <v/>
      </c>
      <c r="F84" s="124">
        <f>IF(ISERROR(VLOOKUP($A84,NonEConsump,F$73,FALSE)/VLOOKUP($A84,IndCons,F$73,FALSE)),0,VLOOKUP($A84,NonEConsump,F$73,FALSE)/VLOOKUP($A84,IndCons,F$73,FALSE))</f>
        <v/>
      </c>
      <c r="G84" s="124">
        <f>IF(ISERROR(VLOOKUP($A84,NonEConsump,G$73,FALSE)/VLOOKUP($A84,IndCons,G$73,FALSE)),0,VLOOKUP($A84,NonEConsump,G$73,FALSE)/VLOOKUP($A84,IndCons,G$73,FALSE))</f>
        <v/>
      </c>
      <c r="H84" s="124">
        <f>IF(ISERROR(VLOOKUP($A84,NonEConsump,H$73,FALSE)/VLOOKUP($A84,IndCons,H$73,FALSE)),0,VLOOKUP($A84,NonEConsump,H$73,FALSE)/VLOOKUP($A84,IndCons,H$73,FALSE))</f>
        <v/>
      </c>
      <c r="I84" s="124">
        <f>IF(ISERROR(VLOOKUP($A84,NonEConsump,I$73,FALSE)/VLOOKUP($A84,IndCons,I$73,FALSE)),0,VLOOKUP($A84,NonEConsump,I$73,FALSE)/VLOOKUP($A84,IndCons,I$73,FALSE))</f>
        <v/>
      </c>
      <c r="J84" s="124">
        <f>IF(ISERROR(VLOOKUP($A84,NonEConsump,J$73,FALSE)/VLOOKUP($A84,IndCons,J$73,FALSE)),0,VLOOKUP($A84,NonEConsump,J$73,FALSE)/VLOOKUP($A84,IndCons,J$73,FALSE))</f>
        <v/>
      </c>
      <c r="K84" s="124">
        <f>IF(ISERROR(VLOOKUP($A84,NonEConsump,K$73,FALSE)/VLOOKUP($A84,IndCons,K$73,FALSE)),0,VLOOKUP($A84,NonEConsump,K$73,FALSE)/VLOOKUP($A84,IndCons,K$73,FALSE))</f>
        <v/>
      </c>
      <c r="L84" s="124">
        <f>IF(ISERROR(VLOOKUP($A84,NonEConsump,L$73,FALSE)/VLOOKUP($A84,IndCons,L$73,FALSE)),0,VLOOKUP($A84,NonEConsump,L$73,FALSE)/VLOOKUP($A84,IndCons,L$73,FALSE))</f>
        <v/>
      </c>
      <c r="M84" s="124">
        <f>IF(ISERROR(VLOOKUP($A84,NonEConsump,M$73,FALSE)/VLOOKUP($A84,IndCons,M$73,FALSE)),0,VLOOKUP($A84,NonEConsump,M$73,FALSE)/VLOOKUP($A84,IndCons,M$73,FALSE))</f>
        <v/>
      </c>
      <c r="N84" s="124">
        <f>IF(ISERROR(VLOOKUP($A84,NonEConsump,N$73,FALSE)/VLOOKUP($A84,IndCons,N$73,FALSE)),0,VLOOKUP($A84,NonEConsump,N$73,FALSE)/VLOOKUP($A84,IndCons,N$73,FALSE))</f>
        <v/>
      </c>
      <c r="O84" s="124">
        <f>IF(ISERROR(VLOOKUP($A84,NonEConsump,O$73,FALSE)/VLOOKUP($A84,IndCons,O$73,FALSE)),0,VLOOKUP($A84,NonEConsump,O$73,FALSE)/VLOOKUP($A84,IndCons,O$73,FALSE))</f>
        <v/>
      </c>
      <c r="P84" s="124">
        <f>IF(ISERROR(VLOOKUP($A84,NonEConsump,P$73,FALSE)/VLOOKUP($A84,IndCons,P$73,FALSE)),0,VLOOKUP($A84,NonEConsump,P$73,FALSE)/VLOOKUP($A84,IndCons,P$73,FALSE))</f>
        <v/>
      </c>
      <c r="Q84" s="124">
        <f>IF(ISERROR(VLOOKUP($A84,NonEConsump,Q$73,FALSE)/VLOOKUP($A84,IndCons,Q$73,FALSE)),0,VLOOKUP($A84,NonEConsump,Q$73,FALSE)/VLOOKUP($A84,IndCons,Q$73,FALSE))</f>
        <v/>
      </c>
      <c r="R84" s="124">
        <f>IF(ISERROR(VLOOKUP($A84,NonEConsump,R$73,FALSE)/VLOOKUP($A84,IndCons,R$73,FALSE)),0,VLOOKUP($A84,NonEConsump,R$73,FALSE)/VLOOKUP($A84,IndCons,R$73,FALSE))</f>
        <v/>
      </c>
      <c r="S84" s="124">
        <f>IF(ISERROR(VLOOKUP($A84,NonEConsump,S$73,FALSE)/VLOOKUP($A84,IndCons,S$73,FALSE)),0,VLOOKUP($A84,NonEConsump,S$73,FALSE)/VLOOKUP($A84,IndCons,S$73,FALSE))</f>
        <v/>
      </c>
      <c r="T84" s="124">
        <f>IF(ISERROR(VLOOKUP($A84,NonEConsump,T$73,FALSE)/VLOOKUP($A84,IndCons,T$73,FALSE)),0,VLOOKUP($A84,NonEConsump,T$73,FALSE)/VLOOKUP($A84,IndCons,T$73,FALSE))</f>
        <v/>
      </c>
      <c r="U84" s="124">
        <f>IF(ISERROR(VLOOKUP($A84,NonEConsump,U$73,FALSE)/VLOOKUP($A84,IndCons,U$73,FALSE)),0,VLOOKUP($A84,NonEConsump,U$73,FALSE)/VLOOKUP($A84,IndCons,U$73,FALSE))</f>
        <v/>
      </c>
      <c r="V84" s="124">
        <f>IF(ISERROR(VLOOKUP($A84,NonEConsump,V$73,FALSE)/VLOOKUP($A84,IndCons,V$73,FALSE)),0,VLOOKUP($A84,NonEConsump,V$73,FALSE)/VLOOKUP($A84,IndCons,V$73,FALSE))</f>
        <v/>
      </c>
      <c r="W84" s="124">
        <f>IF(ISERROR(VLOOKUP($A84,NonEConsump,W$73,FALSE)/VLOOKUP($A84,IndCons,W$73,FALSE)),0,VLOOKUP($A84,NonEConsump,W$73,FALSE)/VLOOKUP($A84,IndCons,W$73,FALSE))</f>
        <v/>
      </c>
      <c r="X84" s="124">
        <f>IF(ISERROR(VLOOKUP($A84,NonEConsump,X$73,FALSE)/VLOOKUP($A84,IndCons,X$73,FALSE)),0,VLOOKUP($A84,NonEConsump,X$73,FALSE)/VLOOKUP($A84,IndCons,X$73,FALSE))</f>
        <v/>
      </c>
      <c r="Y84" s="124">
        <f>IF(ISERROR(VLOOKUP($A84,NonEConsump,Y$73,FALSE)/VLOOKUP($A84,IndCons,Y$73,FALSE)),0,VLOOKUP($A84,NonEConsump,Y$73,FALSE)/VLOOKUP($A84,IndCons,Y$73,FALSE))</f>
        <v/>
      </c>
      <c r="Z84" s="124">
        <f>IF(ISERROR(VLOOKUP($A84,NonEConsump,Z$73,FALSE)/VLOOKUP($A84,IndCons,Z$73,FALSE)),0,VLOOKUP($A84,NonEConsump,Z$73,FALSE)/VLOOKUP($A84,IndCons,Z$73,FALSE))</f>
        <v/>
      </c>
      <c r="AA84" s="124">
        <f>IF(ISERROR(VLOOKUP($A84,NonEConsump,AA$73,FALSE)/VLOOKUP($A84,IndCons,AA$73,FALSE)),0,VLOOKUP($A84,NonEConsump,AA$73,FALSE)/VLOOKUP($A84,IndCons,AA$73,FALSE))</f>
        <v/>
      </c>
      <c r="AB84" s="124">
        <f>IF(ISERROR(VLOOKUP($A84,NonEConsump,AB$73,FALSE)/VLOOKUP($A84,IndCons,AB$73,FALSE)),0,VLOOKUP($A84,NonEConsump,AB$73,FALSE)/VLOOKUP($A84,IndCons,AB$73,FALSE))</f>
        <v/>
      </c>
      <c r="AC84" s="124">
        <f>IF(ISERROR(VLOOKUP($A84,NonEConsump,AC$73,FALSE)/VLOOKUP($A84,IndCons,AC$73,FALSE)),0,VLOOKUP($A84,NonEConsump,AC$73,FALSE)/VLOOKUP($A84,IndCons,AC$73,FALSE))</f>
        <v/>
      </c>
      <c r="AD84" s="124">
        <f>IF(ISERROR(VLOOKUP($A84,NonEConsump,AD$73,FALSE)/VLOOKUP($A84,IndCons,AD$73,FALSE)),0,VLOOKUP($A84,NonEConsump,AD$73,FALSE)/VLOOKUP($A84,IndCons,AD$73,FALSE))</f>
        <v/>
      </c>
      <c r="AE84" s="124" t="n"/>
      <c r="AF84" s="125" t="n"/>
    </row>
    <row r="85">
      <c r="A85" s="113" t="inlineStr">
        <is>
          <t>Still Gas</t>
        </is>
      </c>
      <c r="B85" s="124">
        <f>IF(ISERROR(VLOOKUP($A85,NonEConsump,B$73,FALSE)/VLOOKUP($A85,IndCons,B$73,FALSE)),0,VLOOKUP($A85,NonEConsump,B$73,FALSE)/VLOOKUP($A85,IndCons,B$73,FALSE))</f>
        <v/>
      </c>
      <c r="C85" s="124">
        <f>IF(ISERROR(VLOOKUP($A85,NonEConsump,C$73,FALSE)/VLOOKUP($A85,IndCons,C$73,FALSE)),0,VLOOKUP($A85,NonEConsump,C$73,FALSE)/VLOOKUP($A85,IndCons,C$73,FALSE))</f>
        <v/>
      </c>
      <c r="D85" s="124">
        <f>IF(ISERROR(VLOOKUP($A85,NonEConsump,D$73,FALSE)/VLOOKUP($A85,IndCons,D$73,FALSE)),0,VLOOKUP($A85,NonEConsump,D$73,FALSE)/VLOOKUP($A85,IndCons,D$73,FALSE))</f>
        <v/>
      </c>
      <c r="E85" s="124">
        <f>IF(ISERROR(VLOOKUP($A85,NonEConsump,E$73,FALSE)/VLOOKUP($A85,IndCons,E$73,FALSE)),0,VLOOKUP($A85,NonEConsump,E$73,FALSE)/VLOOKUP($A85,IndCons,E$73,FALSE))</f>
        <v/>
      </c>
      <c r="F85" s="124">
        <f>IF(ISERROR(VLOOKUP($A85,NonEConsump,F$73,FALSE)/VLOOKUP($A85,IndCons,F$73,FALSE)),0,VLOOKUP($A85,NonEConsump,F$73,FALSE)/VLOOKUP($A85,IndCons,F$73,FALSE))</f>
        <v/>
      </c>
      <c r="G85" s="124">
        <f>IF(ISERROR(VLOOKUP($A85,NonEConsump,G$73,FALSE)/VLOOKUP($A85,IndCons,G$73,FALSE)),0,VLOOKUP($A85,NonEConsump,G$73,FALSE)/VLOOKUP($A85,IndCons,G$73,FALSE))</f>
        <v/>
      </c>
      <c r="H85" s="124">
        <f>IF(ISERROR(VLOOKUP($A85,NonEConsump,H$73,FALSE)/VLOOKUP($A85,IndCons,H$73,FALSE)),0,VLOOKUP($A85,NonEConsump,H$73,FALSE)/VLOOKUP($A85,IndCons,H$73,FALSE))</f>
        <v/>
      </c>
      <c r="I85" s="124">
        <f>IF(ISERROR(VLOOKUP($A85,NonEConsump,I$73,FALSE)/VLOOKUP($A85,IndCons,I$73,FALSE)),0,VLOOKUP($A85,NonEConsump,I$73,FALSE)/VLOOKUP($A85,IndCons,I$73,FALSE))</f>
        <v/>
      </c>
      <c r="J85" s="124">
        <f>IF(ISERROR(VLOOKUP($A85,NonEConsump,J$73,FALSE)/VLOOKUP($A85,IndCons,J$73,FALSE)),0,VLOOKUP($A85,NonEConsump,J$73,FALSE)/VLOOKUP($A85,IndCons,J$73,FALSE))</f>
        <v/>
      </c>
      <c r="K85" s="124">
        <f>IF(ISERROR(VLOOKUP($A85,NonEConsump,K$73,FALSE)/VLOOKUP($A85,IndCons,K$73,FALSE)),0,VLOOKUP($A85,NonEConsump,K$73,FALSE)/VLOOKUP($A85,IndCons,K$73,FALSE))</f>
        <v/>
      </c>
      <c r="L85" s="124">
        <f>IF(ISERROR(VLOOKUP($A85,NonEConsump,L$73,FALSE)/VLOOKUP($A85,IndCons,L$73,FALSE)),0,VLOOKUP($A85,NonEConsump,L$73,FALSE)/VLOOKUP($A85,IndCons,L$73,FALSE))</f>
        <v/>
      </c>
      <c r="M85" s="124">
        <f>IF(ISERROR(VLOOKUP($A85,NonEConsump,M$73,FALSE)/VLOOKUP($A85,IndCons,M$73,FALSE)),0,VLOOKUP($A85,NonEConsump,M$73,FALSE)/VLOOKUP($A85,IndCons,M$73,FALSE))</f>
        <v/>
      </c>
      <c r="N85" s="124">
        <f>IF(ISERROR(VLOOKUP($A85,NonEConsump,N$73,FALSE)/VLOOKUP($A85,IndCons,N$73,FALSE)),0,VLOOKUP($A85,NonEConsump,N$73,FALSE)/VLOOKUP($A85,IndCons,N$73,FALSE))</f>
        <v/>
      </c>
      <c r="O85" s="124">
        <f>IF(ISERROR(VLOOKUP($A85,NonEConsump,O$73,FALSE)/VLOOKUP($A85,IndCons,O$73,FALSE)),0,VLOOKUP($A85,NonEConsump,O$73,FALSE)/VLOOKUP($A85,IndCons,O$73,FALSE))</f>
        <v/>
      </c>
      <c r="P85" s="124">
        <f>IF(ISERROR(VLOOKUP($A85,NonEConsump,P$73,FALSE)/VLOOKUP($A85,IndCons,P$73,FALSE)),0,VLOOKUP($A85,NonEConsump,P$73,FALSE)/VLOOKUP($A85,IndCons,P$73,FALSE))</f>
        <v/>
      </c>
      <c r="Q85" s="124">
        <f>IF(ISERROR(VLOOKUP($A85,NonEConsump,Q$73,FALSE)/VLOOKUP($A85,IndCons,Q$73,FALSE)),0,VLOOKUP($A85,NonEConsump,Q$73,FALSE)/VLOOKUP($A85,IndCons,Q$73,FALSE))</f>
        <v/>
      </c>
      <c r="R85" s="124">
        <f>IF(ISERROR(VLOOKUP($A85,NonEConsump,R$73,FALSE)/VLOOKUP($A85,IndCons,R$73,FALSE)),0,VLOOKUP($A85,NonEConsump,R$73,FALSE)/VLOOKUP($A85,IndCons,R$73,FALSE))</f>
        <v/>
      </c>
      <c r="S85" s="124">
        <f>IF(ISERROR(VLOOKUP($A85,NonEConsump,S$73,FALSE)/VLOOKUP($A85,IndCons,S$73,FALSE)),0,VLOOKUP($A85,NonEConsump,S$73,FALSE)/VLOOKUP($A85,IndCons,S$73,FALSE))</f>
        <v/>
      </c>
      <c r="T85" s="124">
        <f>IF(ISERROR(VLOOKUP($A85,NonEConsump,T$73,FALSE)/VLOOKUP($A85,IndCons,T$73,FALSE)),0,VLOOKUP($A85,NonEConsump,T$73,FALSE)/VLOOKUP($A85,IndCons,T$73,FALSE))</f>
        <v/>
      </c>
      <c r="U85" s="124">
        <f>IF(ISERROR(VLOOKUP($A85,NonEConsump,U$73,FALSE)/VLOOKUP($A85,IndCons,U$73,FALSE)),0,VLOOKUP($A85,NonEConsump,U$73,FALSE)/VLOOKUP($A85,IndCons,U$73,FALSE))</f>
        <v/>
      </c>
      <c r="V85" s="124">
        <f>IF(ISERROR(VLOOKUP($A85,NonEConsump,V$73,FALSE)/VLOOKUP($A85,IndCons,V$73,FALSE)),0,VLOOKUP($A85,NonEConsump,V$73,FALSE)/VLOOKUP($A85,IndCons,V$73,FALSE))</f>
        <v/>
      </c>
      <c r="W85" s="124">
        <f>IF(ISERROR(VLOOKUP($A85,NonEConsump,W$73,FALSE)/VLOOKUP($A85,IndCons,W$73,FALSE)),0,VLOOKUP($A85,NonEConsump,W$73,FALSE)/VLOOKUP($A85,IndCons,W$73,FALSE))</f>
        <v/>
      </c>
      <c r="X85" s="124">
        <f>IF(ISERROR(VLOOKUP($A85,NonEConsump,X$73,FALSE)/VLOOKUP($A85,IndCons,X$73,FALSE)),0,VLOOKUP($A85,NonEConsump,X$73,FALSE)/VLOOKUP($A85,IndCons,X$73,FALSE))</f>
        <v/>
      </c>
      <c r="Y85" s="124">
        <f>IF(ISERROR(VLOOKUP($A85,NonEConsump,Y$73,FALSE)/VLOOKUP($A85,IndCons,Y$73,FALSE)),0,VLOOKUP($A85,NonEConsump,Y$73,FALSE)/VLOOKUP($A85,IndCons,Y$73,FALSE))</f>
        <v/>
      </c>
      <c r="Z85" s="124">
        <f>IF(ISERROR(VLOOKUP($A85,NonEConsump,Z$73,FALSE)/VLOOKUP($A85,IndCons,Z$73,FALSE)),0,VLOOKUP($A85,NonEConsump,Z$73,FALSE)/VLOOKUP($A85,IndCons,Z$73,FALSE))</f>
        <v/>
      </c>
      <c r="AA85" s="124">
        <f>IF(ISERROR(VLOOKUP($A85,NonEConsump,AA$73,FALSE)/VLOOKUP($A85,IndCons,AA$73,FALSE)),0,VLOOKUP($A85,NonEConsump,AA$73,FALSE)/VLOOKUP($A85,IndCons,AA$73,FALSE))</f>
        <v/>
      </c>
      <c r="AB85" s="124">
        <f>IF(ISERROR(VLOOKUP($A85,NonEConsump,AB$73,FALSE)/VLOOKUP($A85,IndCons,AB$73,FALSE)),0,VLOOKUP($A85,NonEConsump,AB$73,FALSE)/VLOOKUP($A85,IndCons,AB$73,FALSE))</f>
        <v/>
      </c>
      <c r="AC85" s="124">
        <f>IF(ISERROR(VLOOKUP($A85,NonEConsump,AC$73,FALSE)/VLOOKUP($A85,IndCons,AC$73,FALSE)),0,VLOOKUP($A85,NonEConsump,AC$73,FALSE)/VLOOKUP($A85,IndCons,AC$73,FALSE))</f>
        <v/>
      </c>
      <c r="AD85" s="124">
        <f>IF(ISERROR(VLOOKUP($A85,NonEConsump,AD$73,FALSE)/VLOOKUP($A85,IndCons,AD$73,FALSE)),0,VLOOKUP($A85,NonEConsump,AD$73,FALSE)/VLOOKUP($A85,IndCons,AD$73,FALSE))</f>
        <v/>
      </c>
      <c r="AE85" s="124" t="n"/>
      <c r="AF85" s="125" t="n"/>
    </row>
    <row r="86">
      <c r="A86" s="113" t="inlineStr">
        <is>
          <t>Petroleum Coke</t>
        </is>
      </c>
      <c r="B86" s="124">
        <f>IF(ISERROR(VLOOKUP($A86,NonEConsump,B$73,FALSE)/VLOOKUP($A86,IndCons,B$73,FALSE)),0,VLOOKUP($A86,NonEConsump,B$73,FALSE)/VLOOKUP($A86,IndCons,B$73,FALSE))</f>
        <v/>
      </c>
      <c r="C86" s="124">
        <f>IF(ISERROR(VLOOKUP($A86,NonEConsump,C$73,FALSE)/VLOOKUP($A86,IndCons,C$73,FALSE)),0,VLOOKUP($A86,NonEConsump,C$73,FALSE)/VLOOKUP($A86,IndCons,C$73,FALSE))</f>
        <v/>
      </c>
      <c r="D86" s="124">
        <f>IF(ISERROR(VLOOKUP($A86,NonEConsump,D$73,FALSE)/VLOOKUP($A86,IndCons,D$73,FALSE)),0,VLOOKUP($A86,NonEConsump,D$73,FALSE)/VLOOKUP($A86,IndCons,D$73,FALSE))</f>
        <v/>
      </c>
      <c r="E86" s="124">
        <f>IF(ISERROR(VLOOKUP($A86,NonEConsump,E$73,FALSE)/VLOOKUP($A86,IndCons,E$73,FALSE)),0,VLOOKUP($A86,NonEConsump,E$73,FALSE)/VLOOKUP($A86,IndCons,E$73,FALSE))</f>
        <v/>
      </c>
      <c r="F86" s="124">
        <f>IF(ISERROR(VLOOKUP($A86,NonEConsump,F$73,FALSE)/VLOOKUP($A86,IndCons,F$73,FALSE)),0,VLOOKUP($A86,NonEConsump,F$73,FALSE)/VLOOKUP($A86,IndCons,F$73,FALSE))</f>
        <v/>
      </c>
      <c r="G86" s="124">
        <f>IF(ISERROR(VLOOKUP($A86,NonEConsump,G$73,FALSE)/VLOOKUP($A86,IndCons,G$73,FALSE)),0,VLOOKUP($A86,NonEConsump,G$73,FALSE)/VLOOKUP($A86,IndCons,G$73,FALSE))</f>
        <v/>
      </c>
      <c r="H86" s="124">
        <f>IF(ISERROR(VLOOKUP($A86,NonEConsump,H$73,FALSE)/VLOOKUP($A86,IndCons,H$73,FALSE)),0,VLOOKUP($A86,NonEConsump,H$73,FALSE)/VLOOKUP($A86,IndCons,H$73,FALSE))</f>
        <v/>
      </c>
      <c r="I86" s="124">
        <f>IF(ISERROR(VLOOKUP($A86,NonEConsump,I$73,FALSE)/VLOOKUP($A86,IndCons,I$73,FALSE)),0,VLOOKUP($A86,NonEConsump,I$73,FALSE)/VLOOKUP($A86,IndCons,I$73,FALSE))</f>
        <v/>
      </c>
      <c r="J86" s="124">
        <f>IF(ISERROR(VLOOKUP($A86,NonEConsump,J$73,FALSE)/VLOOKUP($A86,IndCons,J$73,FALSE)),0,VLOOKUP($A86,NonEConsump,J$73,FALSE)/VLOOKUP($A86,IndCons,J$73,FALSE))</f>
        <v/>
      </c>
      <c r="K86" s="124">
        <f>IF(ISERROR(VLOOKUP($A86,NonEConsump,K$73,FALSE)/VLOOKUP($A86,IndCons,K$73,FALSE)),0,VLOOKUP($A86,NonEConsump,K$73,FALSE)/VLOOKUP($A86,IndCons,K$73,FALSE))</f>
        <v/>
      </c>
      <c r="L86" s="124">
        <f>IF(ISERROR(VLOOKUP($A86,NonEConsump,L$73,FALSE)/VLOOKUP($A86,IndCons,L$73,FALSE)),0,VLOOKUP($A86,NonEConsump,L$73,FALSE)/VLOOKUP($A86,IndCons,L$73,FALSE))</f>
        <v/>
      </c>
      <c r="M86" s="124">
        <f>IF(ISERROR(VLOOKUP($A86,NonEConsump,M$73,FALSE)/VLOOKUP($A86,IndCons,M$73,FALSE)),0,VLOOKUP($A86,NonEConsump,M$73,FALSE)/VLOOKUP($A86,IndCons,M$73,FALSE))</f>
        <v/>
      </c>
      <c r="N86" s="124">
        <f>IF(ISERROR(VLOOKUP($A86,NonEConsump,N$73,FALSE)/VLOOKUP($A86,IndCons,N$73,FALSE)),0,VLOOKUP($A86,NonEConsump,N$73,FALSE)/VLOOKUP($A86,IndCons,N$73,FALSE))</f>
        <v/>
      </c>
      <c r="O86" s="124">
        <f>IF(ISERROR(VLOOKUP($A86,NonEConsump,O$73,FALSE)/VLOOKUP($A86,IndCons,O$73,FALSE)),0,VLOOKUP($A86,NonEConsump,O$73,FALSE)/VLOOKUP($A86,IndCons,O$73,FALSE))</f>
        <v/>
      </c>
      <c r="P86" s="124">
        <f>IF(ISERROR(VLOOKUP($A86,NonEConsump,P$73,FALSE)/VLOOKUP($A86,IndCons,P$73,FALSE)),0,VLOOKUP($A86,NonEConsump,P$73,FALSE)/VLOOKUP($A86,IndCons,P$73,FALSE))</f>
        <v/>
      </c>
      <c r="Q86" s="124">
        <f>IF(ISERROR(VLOOKUP($A86,NonEConsump,Q$73,FALSE)/VLOOKUP($A86,IndCons,Q$73,FALSE)),0,VLOOKUP($A86,NonEConsump,Q$73,FALSE)/VLOOKUP($A86,IndCons,Q$73,FALSE))</f>
        <v/>
      </c>
      <c r="R86" s="124">
        <f>IF(ISERROR(VLOOKUP($A86,NonEConsump,R$73,FALSE)/VLOOKUP($A86,IndCons,R$73,FALSE)),0,VLOOKUP($A86,NonEConsump,R$73,FALSE)/VLOOKUP($A86,IndCons,R$73,FALSE))</f>
        <v/>
      </c>
      <c r="S86" s="124">
        <f>IF(ISERROR(VLOOKUP($A86,NonEConsump,S$73,FALSE)/VLOOKUP($A86,IndCons,S$73,FALSE)),0,VLOOKUP($A86,NonEConsump,S$73,FALSE)/VLOOKUP($A86,IndCons,S$73,FALSE))</f>
        <v/>
      </c>
      <c r="T86" s="124">
        <f>IF(ISERROR(VLOOKUP($A86,NonEConsump,T$73,FALSE)/VLOOKUP($A86,IndCons,T$73,FALSE)),0,VLOOKUP($A86,NonEConsump,T$73,FALSE)/VLOOKUP($A86,IndCons,T$73,FALSE))</f>
        <v/>
      </c>
      <c r="U86" s="124">
        <f>IF(ISERROR(VLOOKUP($A86,NonEConsump,U$73,FALSE)/VLOOKUP($A86,IndCons,U$73,FALSE)),0,VLOOKUP($A86,NonEConsump,U$73,FALSE)/VLOOKUP($A86,IndCons,U$73,FALSE))</f>
        <v/>
      </c>
      <c r="V86" s="124">
        <f>IF(ISERROR(VLOOKUP($A86,NonEConsump,V$73,FALSE)/VLOOKUP($A86,IndCons,V$73,FALSE)),0,VLOOKUP($A86,NonEConsump,V$73,FALSE)/VLOOKUP($A86,IndCons,V$73,FALSE))</f>
        <v/>
      </c>
      <c r="W86" s="124">
        <f>IF(ISERROR(VLOOKUP($A86,NonEConsump,W$73,FALSE)/VLOOKUP($A86,IndCons,W$73,FALSE)),0,VLOOKUP($A86,NonEConsump,W$73,FALSE)/VLOOKUP($A86,IndCons,W$73,FALSE))</f>
        <v/>
      </c>
      <c r="X86" s="124">
        <f>IF(ISERROR(VLOOKUP($A86,NonEConsump,X$73,FALSE)/VLOOKUP($A86,IndCons,X$73,FALSE)),0,VLOOKUP($A86,NonEConsump,X$73,FALSE)/VLOOKUP($A86,IndCons,X$73,FALSE))</f>
        <v/>
      </c>
      <c r="Y86" s="124">
        <f>IF(ISERROR(VLOOKUP($A86,NonEConsump,Y$73,FALSE)/VLOOKUP($A86,IndCons,Y$73,FALSE)),0,VLOOKUP($A86,NonEConsump,Y$73,FALSE)/VLOOKUP($A86,IndCons,Y$73,FALSE))</f>
        <v/>
      </c>
      <c r="Z86" s="124">
        <f>IF(ISERROR(VLOOKUP($A86,NonEConsump,Z$73,FALSE)/VLOOKUP($A86,IndCons,Z$73,FALSE)),0,VLOOKUP($A86,NonEConsump,Z$73,FALSE)/VLOOKUP($A86,IndCons,Z$73,FALSE))</f>
        <v/>
      </c>
      <c r="AA86" s="124">
        <f>IF(ISERROR(VLOOKUP($A86,NonEConsump,AA$73,FALSE)/VLOOKUP($A86,IndCons,AA$73,FALSE)),0,VLOOKUP($A86,NonEConsump,AA$73,FALSE)/VLOOKUP($A86,IndCons,AA$73,FALSE))</f>
        <v/>
      </c>
      <c r="AB86" s="124">
        <f>IF(ISERROR(VLOOKUP($A86,NonEConsump,AB$73,FALSE)/VLOOKUP($A86,IndCons,AB$73,FALSE)),0,VLOOKUP($A86,NonEConsump,AB$73,FALSE)/VLOOKUP($A86,IndCons,AB$73,FALSE))</f>
        <v/>
      </c>
      <c r="AC86" s="124">
        <f>IF(ISERROR(VLOOKUP($A86,NonEConsump,AC$73,FALSE)/VLOOKUP($A86,IndCons,AC$73,FALSE)),0,VLOOKUP($A86,NonEConsump,AC$73,FALSE)/VLOOKUP($A86,IndCons,AC$73,FALSE))</f>
        <v/>
      </c>
      <c r="AD86" s="124">
        <f>IF(ISERROR(VLOOKUP($A86,NonEConsump,AD$73,FALSE)/VLOOKUP($A86,IndCons,AD$73,FALSE)),0,VLOOKUP($A86,NonEConsump,AD$73,FALSE)/VLOOKUP($A86,IndCons,AD$73,FALSE))</f>
        <v/>
      </c>
      <c r="AE86" s="124" t="n"/>
      <c r="AF86" s="125" t="n"/>
    </row>
    <row r="87">
      <c r="A87" s="113" t="inlineStr">
        <is>
          <t>Special Naphthas</t>
        </is>
      </c>
      <c r="B87" s="124">
        <f>IF(ISERROR(VLOOKUP($A87,NonEConsump,B$73,FALSE)/VLOOKUP($A87,IndCons,B$73,FALSE)),0,VLOOKUP($A87,NonEConsump,B$73,FALSE)/VLOOKUP($A87,IndCons,B$73,FALSE))</f>
        <v/>
      </c>
      <c r="C87" s="124">
        <f>IF(ISERROR(VLOOKUP($A87,NonEConsump,C$73,FALSE)/VLOOKUP($A87,IndCons,C$73,FALSE)),0,VLOOKUP($A87,NonEConsump,C$73,FALSE)/VLOOKUP($A87,IndCons,C$73,FALSE))</f>
        <v/>
      </c>
      <c r="D87" s="124">
        <f>IF(ISERROR(VLOOKUP($A87,NonEConsump,D$73,FALSE)/VLOOKUP($A87,IndCons,D$73,FALSE)),0,VLOOKUP($A87,NonEConsump,D$73,FALSE)/VLOOKUP($A87,IndCons,D$73,FALSE))</f>
        <v/>
      </c>
      <c r="E87" s="124">
        <f>IF(ISERROR(VLOOKUP($A87,NonEConsump,E$73,FALSE)/VLOOKUP($A87,IndCons,E$73,FALSE)),0,VLOOKUP($A87,NonEConsump,E$73,FALSE)/VLOOKUP($A87,IndCons,E$73,FALSE))</f>
        <v/>
      </c>
      <c r="F87" s="124">
        <f>IF(ISERROR(VLOOKUP($A87,NonEConsump,F$73,FALSE)/VLOOKUP($A87,IndCons,F$73,FALSE)),0,VLOOKUP($A87,NonEConsump,F$73,FALSE)/VLOOKUP($A87,IndCons,F$73,FALSE))</f>
        <v/>
      </c>
      <c r="G87" s="124">
        <f>IF(ISERROR(VLOOKUP($A87,NonEConsump,G$73,FALSE)/VLOOKUP($A87,IndCons,G$73,FALSE)),0,VLOOKUP($A87,NonEConsump,G$73,FALSE)/VLOOKUP($A87,IndCons,G$73,FALSE))</f>
        <v/>
      </c>
      <c r="H87" s="124">
        <f>IF(ISERROR(VLOOKUP($A87,NonEConsump,H$73,FALSE)/VLOOKUP($A87,IndCons,H$73,FALSE)),0,VLOOKUP($A87,NonEConsump,H$73,FALSE)/VLOOKUP($A87,IndCons,H$73,FALSE))</f>
        <v/>
      </c>
      <c r="I87" s="124">
        <f>IF(ISERROR(VLOOKUP($A87,NonEConsump,I$73,FALSE)/VLOOKUP($A87,IndCons,I$73,FALSE)),0,VLOOKUP($A87,NonEConsump,I$73,FALSE)/VLOOKUP($A87,IndCons,I$73,FALSE))</f>
        <v/>
      </c>
      <c r="J87" s="124">
        <f>IF(ISERROR(VLOOKUP($A87,NonEConsump,J$73,FALSE)/VLOOKUP($A87,IndCons,J$73,FALSE)),0,VLOOKUP($A87,NonEConsump,J$73,FALSE)/VLOOKUP($A87,IndCons,J$73,FALSE))</f>
        <v/>
      </c>
      <c r="K87" s="124">
        <f>IF(ISERROR(VLOOKUP($A87,NonEConsump,K$73,FALSE)/VLOOKUP($A87,IndCons,K$73,FALSE)),0,VLOOKUP($A87,NonEConsump,K$73,FALSE)/VLOOKUP($A87,IndCons,K$73,FALSE))</f>
        <v/>
      </c>
      <c r="L87" s="124">
        <f>IF(ISERROR(VLOOKUP($A87,NonEConsump,L$73,FALSE)/VLOOKUP($A87,IndCons,L$73,FALSE)),0,VLOOKUP($A87,NonEConsump,L$73,FALSE)/VLOOKUP($A87,IndCons,L$73,FALSE))</f>
        <v/>
      </c>
      <c r="M87" s="124">
        <f>IF(ISERROR(VLOOKUP($A87,NonEConsump,M$73,FALSE)/VLOOKUP($A87,IndCons,M$73,FALSE)),0,VLOOKUP($A87,NonEConsump,M$73,FALSE)/VLOOKUP($A87,IndCons,M$73,FALSE))</f>
        <v/>
      </c>
      <c r="N87" s="124">
        <f>IF(ISERROR(VLOOKUP($A87,NonEConsump,N$73,FALSE)/VLOOKUP($A87,IndCons,N$73,FALSE)),0,VLOOKUP($A87,NonEConsump,N$73,FALSE)/VLOOKUP($A87,IndCons,N$73,FALSE))</f>
        <v/>
      </c>
      <c r="O87" s="124">
        <f>IF(ISERROR(VLOOKUP($A87,NonEConsump,O$73,FALSE)/VLOOKUP($A87,IndCons,O$73,FALSE)),0,VLOOKUP($A87,NonEConsump,O$73,FALSE)/VLOOKUP($A87,IndCons,O$73,FALSE))</f>
        <v/>
      </c>
      <c r="P87" s="124">
        <f>IF(ISERROR(VLOOKUP($A87,NonEConsump,P$73,FALSE)/VLOOKUP($A87,IndCons,P$73,FALSE)),0,VLOOKUP($A87,NonEConsump,P$73,FALSE)/VLOOKUP($A87,IndCons,P$73,FALSE))</f>
        <v/>
      </c>
      <c r="Q87" s="124">
        <f>IF(ISERROR(VLOOKUP($A87,NonEConsump,Q$73,FALSE)/VLOOKUP($A87,IndCons,Q$73,FALSE)),0,VLOOKUP($A87,NonEConsump,Q$73,FALSE)/VLOOKUP($A87,IndCons,Q$73,FALSE))</f>
        <v/>
      </c>
      <c r="R87" s="124">
        <f>IF(ISERROR(VLOOKUP($A87,NonEConsump,R$73,FALSE)/VLOOKUP($A87,IndCons,R$73,FALSE)),0,VLOOKUP($A87,NonEConsump,R$73,FALSE)/VLOOKUP($A87,IndCons,R$73,FALSE))</f>
        <v/>
      </c>
      <c r="S87" s="124">
        <f>IF(ISERROR(VLOOKUP($A87,NonEConsump,S$73,FALSE)/VLOOKUP($A87,IndCons,S$73,FALSE)),0,VLOOKUP($A87,NonEConsump,S$73,FALSE)/VLOOKUP($A87,IndCons,S$73,FALSE))</f>
        <v/>
      </c>
      <c r="T87" s="124">
        <f>IF(ISERROR(VLOOKUP($A87,NonEConsump,T$73,FALSE)/VLOOKUP($A87,IndCons,T$73,FALSE)),0,VLOOKUP($A87,NonEConsump,T$73,FALSE)/VLOOKUP($A87,IndCons,T$73,FALSE))</f>
        <v/>
      </c>
      <c r="U87" s="124">
        <f>IF(ISERROR(VLOOKUP($A87,NonEConsump,U$73,FALSE)/VLOOKUP($A87,IndCons,U$73,FALSE)),0,VLOOKUP($A87,NonEConsump,U$73,FALSE)/VLOOKUP($A87,IndCons,U$73,FALSE))</f>
        <v/>
      </c>
      <c r="V87" s="124">
        <f>IF(ISERROR(VLOOKUP($A87,NonEConsump,V$73,FALSE)/VLOOKUP($A87,IndCons,V$73,FALSE)),0,VLOOKUP($A87,NonEConsump,V$73,FALSE)/VLOOKUP($A87,IndCons,V$73,FALSE))</f>
        <v/>
      </c>
      <c r="W87" s="124">
        <f>IF(ISERROR(VLOOKUP($A87,NonEConsump,W$73,FALSE)/VLOOKUP($A87,IndCons,W$73,FALSE)),0,VLOOKUP($A87,NonEConsump,W$73,FALSE)/VLOOKUP($A87,IndCons,W$73,FALSE))</f>
        <v/>
      </c>
      <c r="X87" s="124">
        <f>IF(ISERROR(VLOOKUP($A87,NonEConsump,X$73,FALSE)/VLOOKUP($A87,IndCons,X$73,FALSE)),0,VLOOKUP($A87,NonEConsump,X$73,FALSE)/VLOOKUP($A87,IndCons,X$73,FALSE))</f>
        <v/>
      </c>
      <c r="Y87" s="124">
        <f>IF(ISERROR(VLOOKUP($A87,NonEConsump,Y$73,FALSE)/VLOOKUP($A87,IndCons,Y$73,FALSE)),0,VLOOKUP($A87,NonEConsump,Y$73,FALSE)/VLOOKUP($A87,IndCons,Y$73,FALSE))</f>
        <v/>
      </c>
      <c r="Z87" s="124">
        <f>IF(ISERROR(VLOOKUP($A87,NonEConsump,Z$73,FALSE)/VLOOKUP($A87,IndCons,Z$73,FALSE)),0,VLOOKUP($A87,NonEConsump,Z$73,FALSE)/VLOOKUP($A87,IndCons,Z$73,FALSE))</f>
        <v/>
      </c>
      <c r="AA87" s="124">
        <f>IF(ISERROR(VLOOKUP($A87,NonEConsump,AA$73,FALSE)/VLOOKUP($A87,IndCons,AA$73,FALSE)),0,VLOOKUP($A87,NonEConsump,AA$73,FALSE)/VLOOKUP($A87,IndCons,AA$73,FALSE))</f>
        <v/>
      </c>
      <c r="AB87" s="124">
        <f>IF(ISERROR(VLOOKUP($A87,NonEConsump,AB$73,FALSE)/VLOOKUP($A87,IndCons,AB$73,FALSE)),0,VLOOKUP($A87,NonEConsump,AB$73,FALSE)/VLOOKUP($A87,IndCons,AB$73,FALSE))</f>
        <v/>
      </c>
      <c r="AC87" s="124">
        <f>IF(ISERROR(VLOOKUP($A87,NonEConsump,AC$73,FALSE)/VLOOKUP($A87,IndCons,AC$73,FALSE)),0,VLOOKUP($A87,NonEConsump,AC$73,FALSE)/VLOOKUP($A87,IndCons,AC$73,FALSE))</f>
        <v/>
      </c>
      <c r="AD87" s="124">
        <f>IF(ISERROR(VLOOKUP($A87,NonEConsump,AD$73,FALSE)/VLOOKUP($A87,IndCons,AD$73,FALSE)),0,VLOOKUP($A87,NonEConsump,AD$73,FALSE)/VLOOKUP($A87,IndCons,AD$73,FALSE))</f>
        <v/>
      </c>
      <c r="AE87" s="124" t="n"/>
      <c r="AF87" s="125" t="n"/>
    </row>
    <row r="88">
      <c r="A88" s="113" t="inlineStr">
        <is>
          <t>Distillate Fuel</t>
        </is>
      </c>
      <c r="B88" s="124">
        <f>IF(ISERROR(VLOOKUP($A88,NonEConsump,B$73,FALSE)/VLOOKUP($A88,IndCons,B$73,FALSE)),0,VLOOKUP($A88,NonEConsump,B$73,FALSE)/VLOOKUP($A88,IndCons,B$73,FALSE))</f>
        <v/>
      </c>
      <c r="C88" s="124">
        <f>IF(ISERROR(VLOOKUP($A88,NonEConsump,C$73,FALSE)/VLOOKUP($A88,IndCons,C$73,FALSE)),0,VLOOKUP($A88,NonEConsump,C$73,FALSE)/VLOOKUP($A88,IndCons,C$73,FALSE))</f>
        <v/>
      </c>
      <c r="D88" s="124">
        <f>IF(ISERROR(VLOOKUP($A88,NonEConsump,D$73,FALSE)/VLOOKUP($A88,IndCons,D$73,FALSE)),0,VLOOKUP($A88,NonEConsump,D$73,FALSE)/VLOOKUP($A88,IndCons,D$73,FALSE))</f>
        <v/>
      </c>
      <c r="E88" s="124">
        <f>IF(ISERROR(VLOOKUP($A88,NonEConsump,E$73,FALSE)/VLOOKUP($A88,IndCons,E$73,FALSE)),0,VLOOKUP($A88,NonEConsump,E$73,FALSE)/VLOOKUP($A88,IndCons,E$73,FALSE))</f>
        <v/>
      </c>
      <c r="F88" s="124">
        <f>IF(ISERROR(VLOOKUP($A88,NonEConsump,F$73,FALSE)/VLOOKUP($A88,IndCons,F$73,FALSE)),0,VLOOKUP($A88,NonEConsump,F$73,FALSE)/VLOOKUP($A88,IndCons,F$73,FALSE))</f>
        <v/>
      </c>
      <c r="G88" s="124">
        <f>IF(ISERROR(VLOOKUP($A88,NonEConsump,G$73,FALSE)/VLOOKUP($A88,IndCons,G$73,FALSE)),0,VLOOKUP($A88,NonEConsump,G$73,FALSE)/VLOOKUP($A88,IndCons,G$73,FALSE))</f>
        <v/>
      </c>
      <c r="H88" s="124">
        <f>IF(ISERROR(VLOOKUP($A88,NonEConsump,H$73,FALSE)/VLOOKUP($A88,IndCons,H$73,FALSE)),0,VLOOKUP($A88,NonEConsump,H$73,FALSE)/VLOOKUP($A88,IndCons,H$73,FALSE))</f>
        <v/>
      </c>
      <c r="I88" s="124">
        <f>IF(ISERROR(VLOOKUP($A88,NonEConsump,I$73,FALSE)/VLOOKUP($A88,IndCons,I$73,FALSE)),0,VLOOKUP($A88,NonEConsump,I$73,FALSE)/VLOOKUP($A88,IndCons,I$73,FALSE))</f>
        <v/>
      </c>
      <c r="J88" s="124">
        <f>IF(ISERROR(VLOOKUP($A88,NonEConsump,J$73,FALSE)/VLOOKUP($A88,IndCons,J$73,FALSE)),0,VLOOKUP($A88,NonEConsump,J$73,FALSE)/VLOOKUP($A88,IndCons,J$73,FALSE))</f>
        <v/>
      </c>
      <c r="K88" s="124">
        <f>IF(ISERROR(VLOOKUP($A88,NonEConsump,K$73,FALSE)/VLOOKUP($A88,IndCons,K$73,FALSE)),0,VLOOKUP($A88,NonEConsump,K$73,FALSE)/VLOOKUP($A88,IndCons,K$73,FALSE))</f>
        <v/>
      </c>
      <c r="L88" s="124">
        <f>IF(ISERROR(VLOOKUP($A88,NonEConsump,L$73,FALSE)/VLOOKUP($A88,IndCons,L$73,FALSE)),0,VLOOKUP($A88,NonEConsump,L$73,FALSE)/VLOOKUP($A88,IndCons,L$73,FALSE))</f>
        <v/>
      </c>
      <c r="M88" s="124">
        <f>IF(ISERROR(VLOOKUP($A88,NonEConsump,M$73,FALSE)/VLOOKUP($A88,IndCons,M$73,FALSE)),0,VLOOKUP($A88,NonEConsump,M$73,FALSE)/VLOOKUP($A88,IndCons,M$73,FALSE))</f>
        <v/>
      </c>
      <c r="N88" s="124">
        <f>IF(ISERROR(VLOOKUP($A88,NonEConsump,N$73,FALSE)/VLOOKUP($A88,IndCons,N$73,FALSE)),0,VLOOKUP($A88,NonEConsump,N$73,FALSE)/VLOOKUP($A88,IndCons,N$73,FALSE))</f>
        <v/>
      </c>
      <c r="O88" s="124">
        <f>IF(ISERROR(VLOOKUP($A88,NonEConsump,O$73,FALSE)/VLOOKUP($A88,IndCons,O$73,FALSE)),0,VLOOKUP($A88,NonEConsump,O$73,FALSE)/VLOOKUP($A88,IndCons,O$73,FALSE))</f>
        <v/>
      </c>
      <c r="P88" s="124">
        <f>IF(ISERROR(VLOOKUP($A88,NonEConsump,P$73,FALSE)/VLOOKUP($A88,IndCons,P$73,FALSE)),0,VLOOKUP($A88,NonEConsump,P$73,FALSE)/VLOOKUP($A88,IndCons,P$73,FALSE))</f>
        <v/>
      </c>
      <c r="Q88" s="124">
        <f>IF(ISERROR(VLOOKUP($A88,NonEConsump,Q$73,FALSE)/VLOOKUP($A88,IndCons,Q$73,FALSE)),0,VLOOKUP($A88,NonEConsump,Q$73,FALSE)/VLOOKUP($A88,IndCons,Q$73,FALSE))</f>
        <v/>
      </c>
      <c r="R88" s="124">
        <f>IF(ISERROR(VLOOKUP($A88,NonEConsump,R$73,FALSE)/VLOOKUP($A88,IndCons,R$73,FALSE)),0,VLOOKUP($A88,NonEConsump,R$73,FALSE)/VLOOKUP($A88,IndCons,R$73,FALSE))</f>
        <v/>
      </c>
      <c r="S88" s="124">
        <f>IF(ISERROR(VLOOKUP($A88,NonEConsump,S$73,FALSE)/VLOOKUP($A88,IndCons,S$73,FALSE)),0,VLOOKUP($A88,NonEConsump,S$73,FALSE)/VLOOKUP($A88,IndCons,S$73,FALSE))</f>
        <v/>
      </c>
      <c r="T88" s="124">
        <f>IF(ISERROR(VLOOKUP($A88,NonEConsump,T$73,FALSE)/VLOOKUP($A88,IndCons,T$73,FALSE)),0,VLOOKUP($A88,NonEConsump,T$73,FALSE)/VLOOKUP($A88,IndCons,T$73,FALSE))</f>
        <v/>
      </c>
      <c r="U88" s="124">
        <f>IF(ISERROR(VLOOKUP($A88,NonEConsump,U$73,FALSE)/VLOOKUP($A88,IndCons,U$73,FALSE)),0,VLOOKUP($A88,NonEConsump,U$73,FALSE)/VLOOKUP($A88,IndCons,U$73,FALSE))</f>
        <v/>
      </c>
      <c r="V88" s="124">
        <f>IF(ISERROR(VLOOKUP($A88,NonEConsump,V$73,FALSE)/VLOOKUP($A88,IndCons,V$73,FALSE)),0,VLOOKUP($A88,NonEConsump,V$73,FALSE)/VLOOKUP($A88,IndCons,V$73,FALSE))</f>
        <v/>
      </c>
      <c r="W88" s="124">
        <f>IF(ISERROR(VLOOKUP($A88,NonEConsump,W$73,FALSE)/VLOOKUP($A88,IndCons,W$73,FALSE)),0,VLOOKUP($A88,NonEConsump,W$73,FALSE)/VLOOKUP($A88,IndCons,W$73,FALSE))</f>
        <v/>
      </c>
      <c r="X88" s="124">
        <f>IF(ISERROR(VLOOKUP($A88,NonEConsump,X$73,FALSE)/VLOOKUP($A88,IndCons,X$73,FALSE)),0,VLOOKUP($A88,NonEConsump,X$73,FALSE)/VLOOKUP($A88,IndCons,X$73,FALSE))</f>
        <v/>
      </c>
      <c r="Y88" s="124">
        <f>IF(ISERROR(VLOOKUP($A88,NonEConsump,Y$73,FALSE)/VLOOKUP($A88,IndCons,Y$73,FALSE)),0,VLOOKUP($A88,NonEConsump,Y$73,FALSE)/VLOOKUP($A88,IndCons,Y$73,FALSE))</f>
        <v/>
      </c>
      <c r="Z88" s="124">
        <f>IF(ISERROR(VLOOKUP($A88,NonEConsump,Z$73,FALSE)/VLOOKUP($A88,IndCons,Z$73,FALSE)),0,VLOOKUP($A88,NonEConsump,Z$73,FALSE)/VLOOKUP($A88,IndCons,Z$73,FALSE))</f>
        <v/>
      </c>
      <c r="AA88" s="124">
        <f>IF(ISERROR(VLOOKUP($A88,NonEConsump,AA$73,FALSE)/VLOOKUP($A88,IndCons,AA$73,FALSE)),0,VLOOKUP($A88,NonEConsump,AA$73,FALSE)/VLOOKUP($A88,IndCons,AA$73,FALSE))</f>
        <v/>
      </c>
      <c r="AB88" s="124">
        <f>IF(ISERROR(VLOOKUP($A88,NonEConsump,AB$73,FALSE)/VLOOKUP($A88,IndCons,AB$73,FALSE)),0,VLOOKUP($A88,NonEConsump,AB$73,FALSE)/VLOOKUP($A88,IndCons,AB$73,FALSE))</f>
        <v/>
      </c>
      <c r="AC88" s="124">
        <f>IF(ISERROR(VLOOKUP($A88,NonEConsump,AC$73,FALSE)/VLOOKUP($A88,IndCons,AC$73,FALSE)),0,VLOOKUP($A88,NonEConsump,AC$73,FALSE)/VLOOKUP($A88,IndCons,AC$73,FALSE))</f>
        <v/>
      </c>
      <c r="AD88" s="124">
        <f>IF(ISERROR(VLOOKUP($A88,NonEConsump,AD$73,FALSE)/VLOOKUP($A88,IndCons,AD$73,FALSE)),0,VLOOKUP($A88,NonEConsump,AD$73,FALSE)/VLOOKUP($A88,IndCons,AD$73,FALSE))</f>
        <v/>
      </c>
      <c r="AE88" s="124" t="n"/>
      <c r="AF88" s="125" t="n"/>
    </row>
    <row r="89">
      <c r="A89" s="113" t="inlineStr">
        <is>
          <t>Residual Fuel</t>
        </is>
      </c>
      <c r="B89" s="124">
        <f>IF(ISERROR(VLOOKUP($A89,NonEConsump,B$73,FALSE)/VLOOKUP($A89,IndCons,B$73,FALSE)),0,VLOOKUP($A89,NonEConsump,B$73,FALSE)/VLOOKUP($A89,IndCons,B$73,FALSE))</f>
        <v/>
      </c>
      <c r="C89" s="124">
        <f>IF(ISERROR(VLOOKUP($A89,NonEConsump,C$73,FALSE)/VLOOKUP($A89,IndCons,C$73,FALSE)),0,VLOOKUP($A89,NonEConsump,C$73,FALSE)/VLOOKUP($A89,IndCons,C$73,FALSE))</f>
        <v/>
      </c>
      <c r="D89" s="124">
        <f>IF(ISERROR(VLOOKUP($A89,NonEConsump,D$73,FALSE)/VLOOKUP($A89,IndCons,D$73,FALSE)),0,VLOOKUP($A89,NonEConsump,D$73,FALSE)/VLOOKUP($A89,IndCons,D$73,FALSE))</f>
        <v/>
      </c>
      <c r="E89" s="124">
        <f>IF(ISERROR(VLOOKUP($A89,NonEConsump,E$73,FALSE)/VLOOKUP($A89,IndCons,E$73,FALSE)),0,VLOOKUP($A89,NonEConsump,E$73,FALSE)/VLOOKUP($A89,IndCons,E$73,FALSE))</f>
        <v/>
      </c>
      <c r="F89" s="124">
        <f>IF(ISERROR(VLOOKUP($A89,NonEConsump,F$73,FALSE)/VLOOKUP($A89,IndCons,F$73,FALSE)),0,VLOOKUP($A89,NonEConsump,F$73,FALSE)/VLOOKUP($A89,IndCons,F$73,FALSE))</f>
        <v/>
      </c>
      <c r="G89" s="124">
        <f>IF(ISERROR(VLOOKUP($A89,NonEConsump,G$73,FALSE)/VLOOKUP($A89,IndCons,G$73,FALSE)),0,VLOOKUP($A89,NonEConsump,G$73,FALSE)/VLOOKUP($A89,IndCons,G$73,FALSE))</f>
        <v/>
      </c>
      <c r="H89" s="124">
        <f>IF(ISERROR(VLOOKUP($A89,NonEConsump,H$73,FALSE)/VLOOKUP($A89,IndCons,H$73,FALSE)),0,VLOOKUP($A89,NonEConsump,H$73,FALSE)/VLOOKUP($A89,IndCons,H$73,FALSE))</f>
        <v/>
      </c>
      <c r="I89" s="124">
        <f>IF(ISERROR(VLOOKUP($A89,NonEConsump,I$73,FALSE)/VLOOKUP($A89,IndCons,I$73,FALSE)),0,VLOOKUP($A89,NonEConsump,I$73,FALSE)/VLOOKUP($A89,IndCons,I$73,FALSE))</f>
        <v/>
      </c>
      <c r="J89" s="124">
        <f>IF(ISERROR(VLOOKUP($A89,NonEConsump,J$73,FALSE)/VLOOKUP($A89,IndCons,J$73,FALSE)),0,VLOOKUP($A89,NonEConsump,J$73,FALSE)/VLOOKUP($A89,IndCons,J$73,FALSE))</f>
        <v/>
      </c>
      <c r="K89" s="124">
        <f>IF(ISERROR(VLOOKUP($A89,NonEConsump,K$73,FALSE)/VLOOKUP($A89,IndCons,K$73,FALSE)),0,VLOOKUP($A89,NonEConsump,K$73,FALSE)/VLOOKUP($A89,IndCons,K$73,FALSE))</f>
        <v/>
      </c>
      <c r="L89" s="124">
        <f>IF(ISERROR(VLOOKUP($A89,NonEConsump,L$73,FALSE)/VLOOKUP($A89,IndCons,L$73,FALSE)),0,VLOOKUP($A89,NonEConsump,L$73,FALSE)/VLOOKUP($A89,IndCons,L$73,FALSE))</f>
        <v/>
      </c>
      <c r="M89" s="124">
        <f>IF(ISERROR(VLOOKUP($A89,NonEConsump,M$73,FALSE)/VLOOKUP($A89,IndCons,M$73,FALSE)),0,VLOOKUP($A89,NonEConsump,M$73,FALSE)/VLOOKUP($A89,IndCons,M$73,FALSE))</f>
        <v/>
      </c>
      <c r="N89" s="124">
        <f>IF(ISERROR(VLOOKUP($A89,NonEConsump,N$73,FALSE)/VLOOKUP($A89,IndCons,N$73,FALSE)),0,VLOOKUP($A89,NonEConsump,N$73,FALSE)/VLOOKUP($A89,IndCons,N$73,FALSE))</f>
        <v/>
      </c>
      <c r="O89" s="124">
        <f>IF(ISERROR(VLOOKUP($A89,NonEConsump,O$73,FALSE)/VLOOKUP($A89,IndCons,O$73,FALSE)),0,VLOOKUP($A89,NonEConsump,O$73,FALSE)/VLOOKUP($A89,IndCons,O$73,FALSE))</f>
        <v/>
      </c>
      <c r="P89" s="124">
        <f>IF(ISERROR(VLOOKUP($A89,NonEConsump,P$73,FALSE)/VLOOKUP($A89,IndCons,P$73,FALSE)),0,VLOOKUP($A89,NonEConsump,P$73,FALSE)/VLOOKUP($A89,IndCons,P$73,FALSE))</f>
        <v/>
      </c>
      <c r="Q89" s="124">
        <f>IF(ISERROR(VLOOKUP($A89,NonEConsump,Q$73,FALSE)/VLOOKUP($A89,IndCons,Q$73,FALSE)),0,VLOOKUP($A89,NonEConsump,Q$73,FALSE)/VLOOKUP($A89,IndCons,Q$73,FALSE))</f>
        <v/>
      </c>
      <c r="R89" s="124">
        <f>IF(ISERROR(VLOOKUP($A89,NonEConsump,R$73,FALSE)/VLOOKUP($A89,IndCons,R$73,FALSE)),0,VLOOKUP($A89,NonEConsump,R$73,FALSE)/VLOOKUP($A89,IndCons,R$73,FALSE))</f>
        <v/>
      </c>
      <c r="S89" s="124">
        <f>IF(ISERROR(VLOOKUP($A89,NonEConsump,S$73,FALSE)/VLOOKUP($A89,IndCons,S$73,FALSE)),0,VLOOKUP($A89,NonEConsump,S$73,FALSE)/VLOOKUP($A89,IndCons,S$73,FALSE))</f>
        <v/>
      </c>
      <c r="T89" s="124">
        <f>IF(ISERROR(VLOOKUP($A89,NonEConsump,T$73,FALSE)/VLOOKUP($A89,IndCons,T$73,FALSE)),0,VLOOKUP($A89,NonEConsump,T$73,FALSE)/VLOOKUP($A89,IndCons,T$73,FALSE))</f>
        <v/>
      </c>
      <c r="U89" s="124">
        <f>IF(ISERROR(VLOOKUP($A89,NonEConsump,U$73,FALSE)/VLOOKUP($A89,IndCons,U$73,FALSE)),0,VLOOKUP($A89,NonEConsump,U$73,FALSE)/VLOOKUP($A89,IndCons,U$73,FALSE))</f>
        <v/>
      </c>
      <c r="V89" s="124">
        <f>IF(ISERROR(VLOOKUP($A89,NonEConsump,V$73,FALSE)/VLOOKUP($A89,IndCons,V$73,FALSE)),0,VLOOKUP($A89,NonEConsump,V$73,FALSE)/VLOOKUP($A89,IndCons,V$73,FALSE))</f>
        <v/>
      </c>
      <c r="W89" s="124">
        <f>IF(ISERROR(VLOOKUP($A89,NonEConsump,W$73,FALSE)/VLOOKUP($A89,IndCons,W$73,FALSE)),0,VLOOKUP($A89,NonEConsump,W$73,FALSE)/VLOOKUP($A89,IndCons,W$73,FALSE))</f>
        <v/>
      </c>
      <c r="X89" s="124">
        <f>IF(ISERROR(VLOOKUP($A89,NonEConsump,X$73,FALSE)/VLOOKUP($A89,IndCons,X$73,FALSE)),0,VLOOKUP($A89,NonEConsump,X$73,FALSE)/VLOOKUP($A89,IndCons,X$73,FALSE))</f>
        <v/>
      </c>
      <c r="Y89" s="124">
        <f>IF(ISERROR(VLOOKUP($A89,NonEConsump,Y$73,FALSE)/VLOOKUP($A89,IndCons,Y$73,FALSE)),0,VLOOKUP($A89,NonEConsump,Y$73,FALSE)/VLOOKUP($A89,IndCons,Y$73,FALSE))</f>
        <v/>
      </c>
      <c r="Z89" s="124">
        <f>IF(ISERROR(VLOOKUP($A89,NonEConsump,Z$73,FALSE)/VLOOKUP($A89,IndCons,Z$73,FALSE)),0,VLOOKUP($A89,NonEConsump,Z$73,FALSE)/VLOOKUP($A89,IndCons,Z$73,FALSE))</f>
        <v/>
      </c>
      <c r="AA89" s="124">
        <f>IF(ISERROR(VLOOKUP($A89,NonEConsump,AA$73,FALSE)/VLOOKUP($A89,IndCons,AA$73,FALSE)),0,VLOOKUP($A89,NonEConsump,AA$73,FALSE)/VLOOKUP($A89,IndCons,AA$73,FALSE))</f>
        <v/>
      </c>
      <c r="AB89" s="124">
        <f>IF(ISERROR(VLOOKUP($A89,NonEConsump,AB$73,FALSE)/VLOOKUP($A89,IndCons,AB$73,FALSE)),0,VLOOKUP($A89,NonEConsump,AB$73,FALSE)/VLOOKUP($A89,IndCons,AB$73,FALSE))</f>
        <v/>
      </c>
      <c r="AC89" s="124">
        <f>IF(ISERROR(VLOOKUP($A89,NonEConsump,AC$73,FALSE)/VLOOKUP($A89,IndCons,AC$73,FALSE)),0,VLOOKUP($A89,NonEConsump,AC$73,FALSE)/VLOOKUP($A89,IndCons,AC$73,FALSE))</f>
        <v/>
      </c>
      <c r="AD89" s="124">
        <f>IF(ISERROR(VLOOKUP($A89,NonEConsump,AD$73,FALSE)/VLOOKUP($A89,IndCons,AD$73,FALSE)),0,VLOOKUP($A89,NonEConsump,AD$73,FALSE)/VLOOKUP($A89,IndCons,AD$73,FALSE))</f>
        <v/>
      </c>
      <c r="AE89" s="124" t="n"/>
      <c r="AF89" s="125" t="n"/>
    </row>
    <row r="90">
      <c r="A90" s="113" t="inlineStr">
        <is>
          <t>Waxes</t>
        </is>
      </c>
      <c r="B90" s="124">
        <f>IF(ISERROR(VLOOKUP($A90,NonEConsump,B$73,FALSE)/VLOOKUP($A90,IndCons,B$73,FALSE)),0,VLOOKUP($A90,NonEConsump,B$73,FALSE)/VLOOKUP($A90,IndCons,B$73,FALSE))</f>
        <v/>
      </c>
      <c r="C90" s="124">
        <f>IF(ISERROR(VLOOKUP($A90,NonEConsump,C$73,FALSE)/VLOOKUP($A90,IndCons,C$73,FALSE)),0,VLOOKUP($A90,NonEConsump,C$73,FALSE)/VLOOKUP($A90,IndCons,C$73,FALSE))</f>
        <v/>
      </c>
      <c r="D90" s="124">
        <f>IF(ISERROR(VLOOKUP($A90,NonEConsump,D$73,FALSE)/VLOOKUP($A90,IndCons,D$73,FALSE)),0,VLOOKUP($A90,NonEConsump,D$73,FALSE)/VLOOKUP($A90,IndCons,D$73,FALSE))</f>
        <v/>
      </c>
      <c r="E90" s="124">
        <f>IF(ISERROR(VLOOKUP($A90,NonEConsump,E$73,FALSE)/VLOOKUP($A90,IndCons,E$73,FALSE)),0,VLOOKUP($A90,NonEConsump,E$73,FALSE)/VLOOKUP($A90,IndCons,E$73,FALSE))</f>
        <v/>
      </c>
      <c r="F90" s="124">
        <f>IF(ISERROR(VLOOKUP($A90,NonEConsump,F$73,FALSE)/VLOOKUP($A90,IndCons,F$73,FALSE)),0,VLOOKUP($A90,NonEConsump,F$73,FALSE)/VLOOKUP($A90,IndCons,F$73,FALSE))</f>
        <v/>
      </c>
      <c r="G90" s="124">
        <f>IF(ISERROR(VLOOKUP($A90,NonEConsump,G$73,FALSE)/VLOOKUP($A90,IndCons,G$73,FALSE)),0,VLOOKUP($A90,NonEConsump,G$73,FALSE)/VLOOKUP($A90,IndCons,G$73,FALSE))</f>
        <v/>
      </c>
      <c r="H90" s="124">
        <f>IF(ISERROR(VLOOKUP($A90,NonEConsump,H$73,FALSE)/VLOOKUP($A90,IndCons,H$73,FALSE)),0,VLOOKUP($A90,NonEConsump,H$73,FALSE)/VLOOKUP($A90,IndCons,H$73,FALSE))</f>
        <v/>
      </c>
      <c r="I90" s="124">
        <f>IF(ISERROR(VLOOKUP($A90,NonEConsump,I$73,FALSE)/VLOOKUP($A90,IndCons,I$73,FALSE)),0,VLOOKUP($A90,NonEConsump,I$73,FALSE)/VLOOKUP($A90,IndCons,I$73,FALSE))</f>
        <v/>
      </c>
      <c r="J90" s="124">
        <f>IF(ISERROR(VLOOKUP($A90,NonEConsump,J$73,FALSE)/VLOOKUP($A90,IndCons,J$73,FALSE)),0,VLOOKUP($A90,NonEConsump,J$73,FALSE)/VLOOKUP($A90,IndCons,J$73,FALSE))</f>
        <v/>
      </c>
      <c r="K90" s="124">
        <f>IF(ISERROR(VLOOKUP($A90,NonEConsump,K$73,FALSE)/VLOOKUP($A90,IndCons,K$73,FALSE)),0,VLOOKUP($A90,NonEConsump,K$73,FALSE)/VLOOKUP($A90,IndCons,K$73,FALSE))</f>
        <v/>
      </c>
      <c r="L90" s="124">
        <f>IF(ISERROR(VLOOKUP($A90,NonEConsump,L$73,FALSE)/VLOOKUP($A90,IndCons,L$73,FALSE)),0,VLOOKUP($A90,NonEConsump,L$73,FALSE)/VLOOKUP($A90,IndCons,L$73,FALSE))</f>
        <v/>
      </c>
      <c r="M90" s="124">
        <f>IF(ISERROR(VLOOKUP($A90,NonEConsump,M$73,FALSE)/VLOOKUP($A90,IndCons,M$73,FALSE)),0,VLOOKUP($A90,NonEConsump,M$73,FALSE)/VLOOKUP($A90,IndCons,M$73,FALSE))</f>
        <v/>
      </c>
      <c r="N90" s="124">
        <f>IF(ISERROR(VLOOKUP($A90,NonEConsump,N$73,FALSE)/VLOOKUP($A90,IndCons,N$73,FALSE)),0,VLOOKUP($A90,NonEConsump,N$73,FALSE)/VLOOKUP($A90,IndCons,N$73,FALSE))</f>
        <v/>
      </c>
      <c r="O90" s="124">
        <f>IF(ISERROR(VLOOKUP($A90,NonEConsump,O$73,FALSE)/VLOOKUP($A90,IndCons,O$73,FALSE)),0,VLOOKUP($A90,NonEConsump,O$73,FALSE)/VLOOKUP($A90,IndCons,O$73,FALSE))</f>
        <v/>
      </c>
      <c r="P90" s="124">
        <f>IF(ISERROR(VLOOKUP($A90,NonEConsump,P$73,FALSE)/VLOOKUP($A90,IndCons,P$73,FALSE)),0,VLOOKUP($A90,NonEConsump,P$73,FALSE)/VLOOKUP($A90,IndCons,P$73,FALSE))</f>
        <v/>
      </c>
      <c r="Q90" s="124">
        <f>IF(ISERROR(VLOOKUP($A90,NonEConsump,Q$73,FALSE)/VLOOKUP($A90,IndCons,Q$73,FALSE)),0,VLOOKUP($A90,NonEConsump,Q$73,FALSE)/VLOOKUP($A90,IndCons,Q$73,FALSE))</f>
        <v/>
      </c>
      <c r="R90" s="124">
        <f>IF(ISERROR(VLOOKUP($A90,NonEConsump,R$73,FALSE)/VLOOKUP($A90,IndCons,R$73,FALSE)),0,VLOOKUP($A90,NonEConsump,R$73,FALSE)/VLOOKUP($A90,IndCons,R$73,FALSE))</f>
        <v/>
      </c>
      <c r="S90" s="124">
        <f>IF(ISERROR(VLOOKUP($A90,NonEConsump,S$73,FALSE)/VLOOKUP($A90,IndCons,S$73,FALSE)),0,VLOOKUP($A90,NonEConsump,S$73,FALSE)/VLOOKUP($A90,IndCons,S$73,FALSE))</f>
        <v/>
      </c>
      <c r="T90" s="124">
        <f>IF(ISERROR(VLOOKUP($A90,NonEConsump,T$73,FALSE)/VLOOKUP($A90,IndCons,T$73,FALSE)),0,VLOOKUP($A90,NonEConsump,T$73,FALSE)/VLOOKUP($A90,IndCons,T$73,FALSE))</f>
        <v/>
      </c>
      <c r="U90" s="124">
        <f>IF(ISERROR(VLOOKUP($A90,NonEConsump,U$73,FALSE)/VLOOKUP($A90,IndCons,U$73,FALSE)),0,VLOOKUP($A90,NonEConsump,U$73,FALSE)/VLOOKUP($A90,IndCons,U$73,FALSE))</f>
        <v/>
      </c>
      <c r="V90" s="124">
        <f>IF(ISERROR(VLOOKUP($A90,NonEConsump,V$73,FALSE)/VLOOKUP($A90,IndCons,V$73,FALSE)),0,VLOOKUP($A90,NonEConsump,V$73,FALSE)/VLOOKUP($A90,IndCons,V$73,FALSE))</f>
        <v/>
      </c>
      <c r="W90" s="124">
        <f>IF(ISERROR(VLOOKUP($A90,NonEConsump,W$73,FALSE)/VLOOKUP($A90,IndCons,W$73,FALSE)),0,VLOOKUP($A90,NonEConsump,W$73,FALSE)/VLOOKUP($A90,IndCons,W$73,FALSE))</f>
        <v/>
      </c>
      <c r="X90" s="124">
        <f>IF(ISERROR(VLOOKUP($A90,NonEConsump,X$73,FALSE)/VLOOKUP($A90,IndCons,X$73,FALSE)),0,VLOOKUP($A90,NonEConsump,X$73,FALSE)/VLOOKUP($A90,IndCons,X$73,FALSE))</f>
        <v/>
      </c>
      <c r="Y90" s="124">
        <f>IF(ISERROR(VLOOKUP($A90,NonEConsump,Y$73,FALSE)/VLOOKUP($A90,IndCons,Y$73,FALSE)),0,VLOOKUP($A90,NonEConsump,Y$73,FALSE)/VLOOKUP($A90,IndCons,Y$73,FALSE))</f>
        <v/>
      </c>
      <c r="Z90" s="124">
        <f>IF(ISERROR(VLOOKUP($A90,NonEConsump,Z$73,FALSE)/VLOOKUP($A90,IndCons,Z$73,FALSE)),0,VLOOKUP($A90,NonEConsump,Z$73,FALSE)/VLOOKUP($A90,IndCons,Z$73,FALSE))</f>
        <v/>
      </c>
      <c r="AA90" s="124">
        <f>IF(ISERROR(VLOOKUP($A90,NonEConsump,AA$73,FALSE)/VLOOKUP($A90,IndCons,AA$73,FALSE)),0,VLOOKUP($A90,NonEConsump,AA$73,FALSE)/VLOOKUP($A90,IndCons,AA$73,FALSE))</f>
        <v/>
      </c>
      <c r="AB90" s="124">
        <f>IF(ISERROR(VLOOKUP($A90,NonEConsump,AB$73,FALSE)/VLOOKUP($A90,IndCons,AB$73,FALSE)),0,VLOOKUP($A90,NonEConsump,AB$73,FALSE)/VLOOKUP($A90,IndCons,AB$73,FALSE))</f>
        <v/>
      </c>
      <c r="AC90" s="124">
        <f>IF(ISERROR(VLOOKUP($A90,NonEConsump,AC$73,FALSE)/VLOOKUP($A90,IndCons,AC$73,FALSE)),0,VLOOKUP($A90,NonEConsump,AC$73,FALSE)/VLOOKUP($A90,IndCons,AC$73,FALSE))</f>
        <v/>
      </c>
      <c r="AD90" s="124">
        <f>IF(ISERROR(VLOOKUP($A90,NonEConsump,AD$73,FALSE)/VLOOKUP($A90,IndCons,AD$73,FALSE)),0,VLOOKUP($A90,NonEConsump,AD$73,FALSE)/VLOOKUP($A90,IndCons,AD$73,FALSE))</f>
        <v/>
      </c>
      <c r="AE90" s="124" t="n"/>
      <c r="AF90" s="125" t="n"/>
    </row>
    <row r="91" ht="14" customHeight="1" s="159" thickBot="1">
      <c r="A91" s="113" t="inlineStr">
        <is>
          <t>Misc. Petro Products</t>
        </is>
      </c>
      <c r="B91" s="124">
        <f>IF(ISERROR(VLOOKUP($A91,NonEConsump,B$73,FALSE)/VLOOKUP($A91,IndCons,B$73,FALSE)),0,VLOOKUP($A91,NonEConsump,B$73,FALSE)/VLOOKUP($A91,IndCons,B$73,FALSE))</f>
        <v/>
      </c>
      <c r="C91" s="124">
        <f>IF(ISERROR(VLOOKUP($A91,NonEConsump,C$73,FALSE)/VLOOKUP($A91,IndCons,C$73,FALSE)),0,VLOOKUP($A91,NonEConsump,C$73,FALSE)/VLOOKUP($A91,IndCons,C$73,FALSE))</f>
        <v/>
      </c>
      <c r="D91" s="124">
        <f>IF(ISERROR(VLOOKUP($A91,NonEConsump,D$73,FALSE)/VLOOKUP($A91,IndCons,D$73,FALSE)),0,VLOOKUP($A91,NonEConsump,D$73,FALSE)/VLOOKUP($A91,IndCons,D$73,FALSE))</f>
        <v/>
      </c>
      <c r="E91" s="124">
        <f>IF(ISERROR(VLOOKUP($A91,NonEConsump,E$73,FALSE)/VLOOKUP($A91,IndCons,E$73,FALSE)),0,VLOOKUP($A91,NonEConsump,E$73,FALSE)/VLOOKUP($A91,IndCons,E$73,FALSE))</f>
        <v/>
      </c>
      <c r="F91" s="124">
        <f>IF(ISERROR(VLOOKUP($A91,NonEConsump,F$73,FALSE)/VLOOKUP($A91,IndCons,F$73,FALSE)),0,VLOOKUP($A91,NonEConsump,F$73,FALSE)/VLOOKUP($A91,IndCons,F$73,FALSE))</f>
        <v/>
      </c>
      <c r="G91" s="124">
        <f>IF(ISERROR(VLOOKUP($A91,NonEConsump,G$73,FALSE)/VLOOKUP($A91,IndCons,G$73,FALSE)),0,VLOOKUP($A91,NonEConsump,G$73,FALSE)/VLOOKUP($A91,IndCons,G$73,FALSE))</f>
        <v/>
      </c>
      <c r="H91" s="124">
        <f>IF(ISERROR(VLOOKUP($A91,NonEConsump,H$73,FALSE)/VLOOKUP($A91,IndCons,H$73,FALSE)),0,VLOOKUP($A91,NonEConsump,H$73,FALSE)/VLOOKUP($A91,IndCons,H$73,FALSE))</f>
        <v/>
      </c>
      <c r="I91" s="124">
        <f>IF(ISERROR(VLOOKUP($A91,NonEConsump,I$73,FALSE)/VLOOKUP($A91,IndCons,I$73,FALSE)),0,VLOOKUP($A91,NonEConsump,I$73,FALSE)/VLOOKUP($A91,IndCons,I$73,FALSE))</f>
        <v/>
      </c>
      <c r="J91" s="124">
        <f>IF(ISERROR(VLOOKUP($A91,NonEConsump,J$73,FALSE)/VLOOKUP($A91,IndCons,J$73,FALSE)),0,VLOOKUP($A91,NonEConsump,J$73,FALSE)/VLOOKUP($A91,IndCons,J$73,FALSE))</f>
        <v/>
      </c>
      <c r="K91" s="124">
        <f>IF(ISERROR(VLOOKUP($A91,NonEConsump,K$73,FALSE)/VLOOKUP($A91,IndCons,K$73,FALSE)),0,VLOOKUP($A91,NonEConsump,K$73,FALSE)/VLOOKUP($A91,IndCons,K$73,FALSE))</f>
        <v/>
      </c>
      <c r="L91" s="124">
        <f>IF(ISERROR(VLOOKUP($A91,NonEConsump,L$73,FALSE)/VLOOKUP($A91,IndCons,L$73,FALSE)),0,VLOOKUP($A91,NonEConsump,L$73,FALSE)/VLOOKUP($A91,IndCons,L$73,FALSE))</f>
        <v/>
      </c>
      <c r="M91" s="124">
        <f>IF(ISERROR(VLOOKUP($A91,NonEConsump,M$73,FALSE)/VLOOKUP($A91,IndCons,M$73,FALSE)),0,VLOOKUP($A91,NonEConsump,M$73,FALSE)/VLOOKUP($A91,IndCons,M$73,FALSE))</f>
        <v/>
      </c>
      <c r="N91" s="124">
        <f>IF(ISERROR(VLOOKUP($A91,NonEConsump,N$73,FALSE)/VLOOKUP($A91,IndCons,N$73,FALSE)),0,VLOOKUP($A91,NonEConsump,N$73,FALSE)/VLOOKUP($A91,IndCons,N$73,FALSE))</f>
        <v/>
      </c>
      <c r="O91" s="124">
        <f>IF(ISERROR(VLOOKUP($A91,NonEConsump,O$73,FALSE)/VLOOKUP($A91,IndCons,O$73,FALSE)),0,VLOOKUP($A91,NonEConsump,O$73,FALSE)/VLOOKUP($A91,IndCons,O$73,FALSE))</f>
        <v/>
      </c>
      <c r="P91" s="124">
        <f>IF(ISERROR(VLOOKUP($A91,NonEConsump,P$73,FALSE)/VLOOKUP($A91,IndCons,P$73,FALSE)),0,VLOOKUP($A91,NonEConsump,P$73,FALSE)/VLOOKUP($A91,IndCons,P$73,FALSE))</f>
        <v/>
      </c>
      <c r="Q91" s="124">
        <f>IF(ISERROR(VLOOKUP($A91,NonEConsump,Q$73,FALSE)/VLOOKUP($A91,IndCons,Q$73,FALSE)),0,VLOOKUP($A91,NonEConsump,Q$73,FALSE)/VLOOKUP($A91,IndCons,Q$73,FALSE))</f>
        <v/>
      </c>
      <c r="R91" s="124">
        <f>IF(ISERROR(VLOOKUP($A91,NonEConsump,R$73,FALSE)/VLOOKUP($A91,IndCons,R$73,FALSE)),0,VLOOKUP($A91,NonEConsump,R$73,FALSE)/VLOOKUP($A91,IndCons,R$73,FALSE))</f>
        <v/>
      </c>
      <c r="S91" s="124">
        <f>IF(ISERROR(VLOOKUP($A91,NonEConsump,S$73,FALSE)/VLOOKUP($A91,IndCons,S$73,FALSE)),0,VLOOKUP($A91,NonEConsump,S$73,FALSE)/VLOOKUP($A91,IndCons,S$73,FALSE))</f>
        <v/>
      </c>
      <c r="T91" s="124">
        <f>IF(ISERROR(VLOOKUP($A91,NonEConsump,T$73,FALSE)/VLOOKUP($A91,IndCons,T$73,FALSE)),0,VLOOKUP($A91,NonEConsump,T$73,FALSE)/VLOOKUP($A91,IndCons,T$73,FALSE))</f>
        <v/>
      </c>
      <c r="U91" s="124">
        <f>IF(ISERROR(VLOOKUP($A91,NonEConsump,U$73,FALSE)/VLOOKUP($A91,IndCons,U$73,FALSE)),0,VLOOKUP($A91,NonEConsump,U$73,FALSE)/VLOOKUP($A91,IndCons,U$73,FALSE))</f>
        <v/>
      </c>
      <c r="V91" s="124">
        <f>IF(ISERROR(VLOOKUP($A91,NonEConsump,V$73,FALSE)/VLOOKUP($A91,IndCons,V$73,FALSE)),0,VLOOKUP($A91,NonEConsump,V$73,FALSE)/VLOOKUP($A91,IndCons,V$73,FALSE))</f>
        <v/>
      </c>
      <c r="W91" s="124">
        <f>IF(ISERROR(VLOOKUP($A91,NonEConsump,W$73,FALSE)/VLOOKUP($A91,IndCons,W$73,FALSE)),0,VLOOKUP($A91,NonEConsump,W$73,FALSE)/VLOOKUP($A91,IndCons,W$73,FALSE))</f>
        <v/>
      </c>
      <c r="X91" s="124">
        <f>IF(ISERROR(VLOOKUP($A91,NonEConsump,X$73,FALSE)/VLOOKUP($A91,IndCons,X$73,FALSE)),0,VLOOKUP($A91,NonEConsump,X$73,FALSE)/VLOOKUP($A91,IndCons,X$73,FALSE))</f>
        <v/>
      </c>
      <c r="Y91" s="124">
        <f>IF(ISERROR(VLOOKUP($A91,NonEConsump,Y$73,FALSE)/VLOOKUP($A91,IndCons,Y$73,FALSE)),0,VLOOKUP($A91,NonEConsump,Y$73,FALSE)/VLOOKUP($A91,IndCons,Y$73,FALSE))</f>
        <v/>
      </c>
      <c r="Z91" s="124">
        <f>IF(ISERROR(VLOOKUP($A91,NonEConsump,Z$73,FALSE)/VLOOKUP($A91,IndCons,Z$73,FALSE)),0,VLOOKUP($A91,NonEConsump,Z$73,FALSE)/VLOOKUP($A91,IndCons,Z$73,FALSE))</f>
        <v/>
      </c>
      <c r="AA91" s="124">
        <f>IF(ISERROR(VLOOKUP($A91,NonEConsump,AA$73,FALSE)/VLOOKUP($A91,IndCons,AA$73,FALSE)),0,VLOOKUP($A91,NonEConsump,AA$73,FALSE)/VLOOKUP($A91,IndCons,AA$73,FALSE))</f>
        <v/>
      </c>
      <c r="AB91" s="124">
        <f>IF(ISERROR(VLOOKUP($A91,NonEConsump,AB$73,FALSE)/VLOOKUP($A91,IndCons,AB$73,FALSE)),0,VLOOKUP($A91,NonEConsump,AB$73,FALSE)/VLOOKUP($A91,IndCons,AB$73,FALSE))</f>
        <v/>
      </c>
      <c r="AC91" s="124">
        <f>IF(ISERROR(VLOOKUP($A91,NonEConsump,AC$73,FALSE)/VLOOKUP($A91,IndCons,AC$73,FALSE)),0,VLOOKUP($A91,NonEConsump,AC$73,FALSE)/VLOOKUP($A91,IndCons,AC$73,FALSE))</f>
        <v/>
      </c>
      <c r="AD91" s="124">
        <f>IF(ISERROR(VLOOKUP($A91,NonEConsump,AD$73,FALSE)/VLOOKUP($A91,IndCons,AD$73,FALSE)),0,VLOOKUP($A91,NonEConsump,AD$73,FALSE)/VLOOKUP($A91,IndCons,AD$73,FALSE))</f>
        <v/>
      </c>
      <c r="AE91" s="127" t="n"/>
      <c r="AF91" s="128" t="n"/>
    </row>
    <row r="92">
      <c r="A92" s="129" t="inlineStr">
        <is>
          <t>Other Coal</t>
        </is>
      </c>
      <c r="B92" s="130">
        <f>IF(ISERROR(VLOOKUP($A92,NonEConsump,B$73,FALSE)/VLOOKUP($A92,IndCons,B$73,FALSE)),0,VLOOKUP($A92,NonEConsump,B$73,FALSE)/VLOOKUP($A92,IndCons,B$73,FALSE))</f>
        <v/>
      </c>
      <c r="C92" s="130">
        <f>IF(ISERROR(VLOOKUP($A92,NonEConsump,C$73,FALSE)/VLOOKUP($A92,IndCons,C$73,FALSE)),0,VLOOKUP($A92,NonEConsump,C$73,FALSE)/VLOOKUP($A92,IndCons,C$73,FALSE))</f>
        <v/>
      </c>
      <c r="D92" s="130">
        <f>IF(ISERROR(VLOOKUP($A92,NonEConsump,D$73,FALSE)/VLOOKUP($A92,IndCons,D$73,FALSE)),0,VLOOKUP($A92,NonEConsump,D$73,FALSE)/VLOOKUP($A92,IndCons,D$73,FALSE))</f>
        <v/>
      </c>
      <c r="E92" s="130">
        <f>IF(ISERROR(VLOOKUP($A92,NonEConsump,E$73,FALSE)/VLOOKUP($A92,IndCons,E$73,FALSE)),0,VLOOKUP($A92,NonEConsump,E$73,FALSE)/VLOOKUP($A92,IndCons,E$73,FALSE))</f>
        <v/>
      </c>
      <c r="F92" s="130">
        <f>IF(ISERROR(VLOOKUP($A92,NonEConsump,F$73,FALSE)/VLOOKUP($A92,IndCons,F$73,FALSE)),0,VLOOKUP($A92,NonEConsump,F$73,FALSE)/VLOOKUP($A92,IndCons,F$73,FALSE))</f>
        <v/>
      </c>
      <c r="G92" s="130">
        <f>IF(ISERROR(VLOOKUP($A92,NonEConsump,G$73,FALSE)/VLOOKUP($A92,IndCons,G$73,FALSE)),0,VLOOKUP($A92,NonEConsump,G$73,FALSE)/VLOOKUP($A92,IndCons,G$73,FALSE))</f>
        <v/>
      </c>
      <c r="H92" s="130">
        <f>IF(ISERROR(VLOOKUP($A92,NonEConsump,H$73,FALSE)/VLOOKUP($A92,IndCons,H$73,FALSE)),0,VLOOKUP($A92,NonEConsump,H$73,FALSE)/VLOOKUP($A92,IndCons,H$73,FALSE))</f>
        <v/>
      </c>
      <c r="I92" s="130">
        <f>IF(ISERROR(VLOOKUP($A92,NonEConsump,I$73,FALSE)/VLOOKUP($A92,IndCons,I$73,FALSE)),0,VLOOKUP($A92,NonEConsump,I$73,FALSE)/VLOOKUP($A92,IndCons,I$73,FALSE))</f>
        <v/>
      </c>
      <c r="J92" s="130">
        <f>IF(ISERROR(VLOOKUP($A92,NonEConsump,J$73,FALSE)/VLOOKUP($A92,IndCons,J$73,FALSE)),0,VLOOKUP($A92,NonEConsump,J$73,FALSE)/VLOOKUP($A92,IndCons,J$73,FALSE))</f>
        <v/>
      </c>
      <c r="K92" s="130">
        <f>IF(ISERROR(VLOOKUP($A92,NonEConsump,K$73,FALSE)/VLOOKUP($A92,IndCons,K$73,FALSE)),0,VLOOKUP($A92,NonEConsump,K$73,FALSE)/VLOOKUP($A92,IndCons,K$73,FALSE))</f>
        <v/>
      </c>
      <c r="L92" s="130">
        <f>IF(ISERROR(VLOOKUP($A92,NonEConsump,L$73,FALSE)/VLOOKUP($A92,IndCons,L$73,FALSE)),0,VLOOKUP($A92,NonEConsump,L$73,FALSE)/VLOOKUP($A92,IndCons,L$73,FALSE))</f>
        <v/>
      </c>
      <c r="M92" s="130">
        <f>IF(ISERROR(VLOOKUP($A92,NonEConsump,M$73,FALSE)/VLOOKUP($A92,IndCons,M$73,FALSE)),0,VLOOKUP($A92,NonEConsump,M$73,FALSE)/VLOOKUP($A92,IndCons,M$73,FALSE))</f>
        <v/>
      </c>
      <c r="N92" s="130">
        <f>IF(ISERROR(VLOOKUP($A92,NonEConsump,N$73,FALSE)/VLOOKUP($A92,IndCons,N$73,FALSE)),0,VLOOKUP($A92,NonEConsump,N$73,FALSE)/VLOOKUP($A92,IndCons,N$73,FALSE))</f>
        <v/>
      </c>
      <c r="O92" s="130">
        <f>IF(ISERROR(VLOOKUP($A92,NonEConsump,O$73,FALSE)/VLOOKUP($A92,IndCons,O$73,FALSE)),0,VLOOKUP($A92,NonEConsump,O$73,FALSE)/VLOOKUP($A92,IndCons,O$73,FALSE))</f>
        <v/>
      </c>
      <c r="P92" s="130">
        <f>IF(ISERROR(VLOOKUP($A92,NonEConsump,P$73,FALSE)/VLOOKUP($A92,IndCons,P$73,FALSE)),0,VLOOKUP($A92,NonEConsump,P$73,FALSE)/VLOOKUP($A92,IndCons,P$73,FALSE))</f>
        <v/>
      </c>
      <c r="Q92" s="130">
        <f>IF(ISERROR(VLOOKUP($A92,NonEConsump,Q$73,FALSE)/VLOOKUP($A92,IndCons,Q$73,FALSE)),0,VLOOKUP($A92,NonEConsump,Q$73,FALSE)/VLOOKUP($A92,IndCons,Q$73,FALSE))</f>
        <v/>
      </c>
      <c r="R92" s="130">
        <f>IF(ISERROR(VLOOKUP($A92,NonEConsump,R$73,FALSE)/VLOOKUP($A92,IndCons,R$73,FALSE)),0,VLOOKUP($A92,NonEConsump,R$73,FALSE)/VLOOKUP($A92,IndCons,R$73,FALSE))</f>
        <v/>
      </c>
      <c r="S92" s="130">
        <f>IF(ISERROR(VLOOKUP($A92,NonEConsump,S$73,FALSE)/VLOOKUP($A92,IndCons,S$73,FALSE)),0,VLOOKUP($A92,NonEConsump,S$73,FALSE)/VLOOKUP($A92,IndCons,S$73,FALSE))</f>
        <v/>
      </c>
      <c r="T92" s="130">
        <f>IF(ISERROR(VLOOKUP($A92,NonEConsump,T$73,FALSE)/VLOOKUP($A92,IndCons,T$73,FALSE)),0,VLOOKUP($A92,NonEConsump,T$73,FALSE)/VLOOKUP($A92,IndCons,T$73,FALSE))</f>
        <v/>
      </c>
      <c r="U92" s="130">
        <f>IF(ISERROR(VLOOKUP($A92,NonEConsump,U$73,FALSE)/VLOOKUP($A92,IndCons,U$73,FALSE)),0,VLOOKUP($A92,NonEConsump,U$73,FALSE)/VLOOKUP($A92,IndCons,U$73,FALSE))</f>
        <v/>
      </c>
      <c r="V92" s="130">
        <f>IF(ISERROR(VLOOKUP($A92,NonEConsump,V$73,FALSE)/VLOOKUP($A92,IndCons,V$73,FALSE)),0,VLOOKUP($A92,NonEConsump,V$73,FALSE)/VLOOKUP($A92,IndCons,V$73,FALSE))</f>
        <v/>
      </c>
      <c r="W92" s="130">
        <f>IF(ISERROR(VLOOKUP($A92,NonEConsump,W$73,FALSE)/VLOOKUP($A92,IndCons,W$73,FALSE)),0,VLOOKUP($A92,NonEConsump,W$73,FALSE)/VLOOKUP($A92,IndCons,W$73,FALSE))</f>
        <v/>
      </c>
      <c r="X92" s="130">
        <f>IF(ISERROR(VLOOKUP($A92,NonEConsump,X$73,FALSE)/VLOOKUP($A92,IndCons,X$73,FALSE)),0,VLOOKUP($A92,NonEConsump,X$73,FALSE)/VLOOKUP($A92,IndCons,X$73,FALSE))</f>
        <v/>
      </c>
      <c r="Y92" s="130">
        <f>IF(ISERROR(VLOOKUP($A92,NonEConsump,Y$73,FALSE)/VLOOKUP($A92,IndCons,Y$73,FALSE)),0,VLOOKUP($A92,NonEConsump,Y$73,FALSE)/VLOOKUP($A92,IndCons,Y$73,FALSE))</f>
        <v/>
      </c>
      <c r="Z92" s="130">
        <f>IF(ISERROR(VLOOKUP($A92,NonEConsump,Z$73,FALSE)/VLOOKUP($A92,IndCons,Z$73,FALSE)),0,VLOOKUP($A92,NonEConsump,Z$73,FALSE)/VLOOKUP($A92,IndCons,Z$73,FALSE))</f>
        <v/>
      </c>
      <c r="AA92" s="130">
        <f>IF(ISERROR(VLOOKUP($A92,NonEConsump,AA$73,FALSE)/VLOOKUP($A92,IndCons,AA$73,FALSE)),0,VLOOKUP($A92,NonEConsump,AA$73,FALSE)/VLOOKUP($A92,IndCons,AA$73,FALSE))</f>
        <v/>
      </c>
      <c r="AB92" s="130">
        <f>IF(ISERROR(VLOOKUP($A92,NonEConsump,AB$73,FALSE)/VLOOKUP($A92,IndCons,AB$73,FALSE)),0,VLOOKUP($A92,NonEConsump,AB$73,FALSE)/VLOOKUP($A92,IndCons,AB$73,FALSE))</f>
        <v/>
      </c>
      <c r="AC92" s="130">
        <f>IF(ISERROR(VLOOKUP($A92,NonEConsump,AC$73,FALSE)/VLOOKUP($A92,IndCons,AC$73,FALSE)),0,VLOOKUP($A92,NonEConsump,AC$73,FALSE)/VLOOKUP($A92,IndCons,AC$73,FALSE))</f>
        <v/>
      </c>
      <c r="AD92" s="130">
        <f>IF(ISERROR(VLOOKUP($A92,NonEConsump,AD$73,FALSE)/VLOOKUP($A92,IndCons,AD$73,FALSE)),0,VLOOKUP($A92,NonEConsump,AD$73,FALSE)/VLOOKUP($A92,IndCons,AD$73,FALSE))</f>
        <v/>
      </c>
      <c r="AE92" s="130" t="n"/>
      <c r="AF92" s="131" t="n"/>
    </row>
    <row r="93">
      <c r="A93" s="113" t="inlineStr">
        <is>
          <t>Aviation Gasoline Blending Components</t>
        </is>
      </c>
      <c r="B93" s="124">
        <f>IF(ISERROR(VLOOKUP($A93,NonEConsump,B$73,FALSE)/VLOOKUP($A93,IndCons,B$73,FALSE)),0,VLOOKUP($A93,NonEConsump,B$73,FALSE)/VLOOKUP($A93,IndCons,B$73,FALSE))</f>
        <v/>
      </c>
      <c r="C93" s="124">
        <f>IF(ISERROR(VLOOKUP($A93,NonEConsump,C$73,FALSE)/VLOOKUP($A93,IndCons,C$73,FALSE)),0,VLOOKUP($A93,NonEConsump,C$73,FALSE)/VLOOKUP($A93,IndCons,C$73,FALSE))</f>
        <v/>
      </c>
      <c r="D93" s="124">
        <f>IF(ISERROR(VLOOKUP($A93,NonEConsump,D$73,FALSE)/VLOOKUP($A93,IndCons,D$73,FALSE)),0,VLOOKUP($A93,NonEConsump,D$73,FALSE)/VLOOKUP($A93,IndCons,D$73,FALSE))</f>
        <v/>
      </c>
      <c r="E93" s="124">
        <f>IF(ISERROR(VLOOKUP($A93,NonEConsump,E$73,FALSE)/VLOOKUP($A93,IndCons,E$73,FALSE)),0,VLOOKUP($A93,NonEConsump,E$73,FALSE)/VLOOKUP($A93,IndCons,E$73,FALSE))</f>
        <v/>
      </c>
      <c r="F93" s="124">
        <f>IF(ISERROR(VLOOKUP($A93,NonEConsump,F$73,FALSE)/VLOOKUP($A93,IndCons,F$73,FALSE)),0,VLOOKUP($A93,NonEConsump,F$73,FALSE)/VLOOKUP($A93,IndCons,F$73,FALSE))</f>
        <v/>
      </c>
      <c r="G93" s="124">
        <f>IF(ISERROR(VLOOKUP($A93,NonEConsump,G$73,FALSE)/VLOOKUP($A93,IndCons,G$73,FALSE)),0,VLOOKUP($A93,NonEConsump,G$73,FALSE)/VLOOKUP($A93,IndCons,G$73,FALSE))</f>
        <v/>
      </c>
      <c r="H93" s="124">
        <f>IF(ISERROR(VLOOKUP($A93,NonEConsump,H$73,FALSE)/VLOOKUP($A93,IndCons,H$73,FALSE)),0,VLOOKUP($A93,NonEConsump,H$73,FALSE)/VLOOKUP($A93,IndCons,H$73,FALSE))</f>
        <v/>
      </c>
      <c r="I93" s="124">
        <f>IF(ISERROR(VLOOKUP($A93,NonEConsump,I$73,FALSE)/VLOOKUP($A93,IndCons,I$73,FALSE)),0,VLOOKUP($A93,NonEConsump,I$73,FALSE)/VLOOKUP($A93,IndCons,I$73,FALSE))</f>
        <v/>
      </c>
      <c r="J93" s="124">
        <f>IF(ISERROR(VLOOKUP($A93,NonEConsump,J$73,FALSE)/VLOOKUP($A93,IndCons,J$73,FALSE)),0,VLOOKUP($A93,NonEConsump,J$73,FALSE)/VLOOKUP($A93,IndCons,J$73,FALSE))</f>
        <v/>
      </c>
      <c r="K93" s="124">
        <f>IF(ISERROR(VLOOKUP($A93,NonEConsump,K$73,FALSE)/VLOOKUP($A93,IndCons,K$73,FALSE)),0,VLOOKUP($A93,NonEConsump,K$73,FALSE)/VLOOKUP($A93,IndCons,K$73,FALSE))</f>
        <v/>
      </c>
      <c r="L93" s="124">
        <f>IF(ISERROR(VLOOKUP($A93,NonEConsump,L$73,FALSE)/VLOOKUP($A93,IndCons,L$73,FALSE)),0,VLOOKUP($A93,NonEConsump,L$73,FALSE)/VLOOKUP($A93,IndCons,L$73,FALSE))</f>
        <v/>
      </c>
      <c r="M93" s="124">
        <f>IF(ISERROR(VLOOKUP($A93,NonEConsump,M$73,FALSE)/VLOOKUP($A93,IndCons,M$73,FALSE)),0,VLOOKUP($A93,NonEConsump,M$73,FALSE)/VLOOKUP($A93,IndCons,M$73,FALSE))</f>
        <v/>
      </c>
      <c r="N93" s="124">
        <f>IF(ISERROR(VLOOKUP($A93,NonEConsump,N$73,FALSE)/VLOOKUP($A93,IndCons,N$73,FALSE)),0,VLOOKUP($A93,NonEConsump,N$73,FALSE)/VLOOKUP($A93,IndCons,N$73,FALSE))</f>
        <v/>
      </c>
      <c r="O93" s="124">
        <f>IF(ISERROR(VLOOKUP($A93,NonEConsump,O$73,FALSE)/VLOOKUP($A93,IndCons,O$73,FALSE)),0,VLOOKUP($A93,NonEConsump,O$73,FALSE)/VLOOKUP($A93,IndCons,O$73,FALSE))</f>
        <v/>
      </c>
      <c r="P93" s="124">
        <f>IF(ISERROR(VLOOKUP($A93,NonEConsump,P$73,FALSE)/VLOOKUP($A93,IndCons,P$73,FALSE)),0,VLOOKUP($A93,NonEConsump,P$73,FALSE)/VLOOKUP($A93,IndCons,P$73,FALSE))</f>
        <v/>
      </c>
      <c r="Q93" s="124">
        <f>IF(ISERROR(VLOOKUP($A93,NonEConsump,Q$73,FALSE)/VLOOKUP($A93,IndCons,Q$73,FALSE)),0,VLOOKUP($A93,NonEConsump,Q$73,FALSE)/VLOOKUP($A93,IndCons,Q$73,FALSE))</f>
        <v/>
      </c>
      <c r="R93" s="124">
        <f>IF(ISERROR(VLOOKUP($A93,NonEConsump,R$73,FALSE)/VLOOKUP($A93,IndCons,R$73,FALSE)),0,VLOOKUP($A93,NonEConsump,R$73,FALSE)/VLOOKUP($A93,IndCons,R$73,FALSE))</f>
        <v/>
      </c>
      <c r="S93" s="124">
        <f>IF(ISERROR(VLOOKUP($A93,NonEConsump,S$73,FALSE)/VLOOKUP($A93,IndCons,S$73,FALSE)),0,VLOOKUP($A93,NonEConsump,S$73,FALSE)/VLOOKUP($A93,IndCons,S$73,FALSE))</f>
        <v/>
      </c>
      <c r="T93" s="124">
        <f>IF(ISERROR(VLOOKUP($A93,NonEConsump,T$73,FALSE)/VLOOKUP($A93,IndCons,T$73,FALSE)),0,VLOOKUP($A93,NonEConsump,T$73,FALSE)/VLOOKUP($A93,IndCons,T$73,FALSE))</f>
        <v/>
      </c>
      <c r="U93" s="124">
        <f>IF(ISERROR(VLOOKUP($A93,NonEConsump,U$73,FALSE)/VLOOKUP($A93,IndCons,U$73,FALSE)),0,VLOOKUP($A93,NonEConsump,U$73,FALSE)/VLOOKUP($A93,IndCons,U$73,FALSE))</f>
        <v/>
      </c>
      <c r="V93" s="124">
        <f>IF(ISERROR(VLOOKUP($A93,NonEConsump,V$73,FALSE)/VLOOKUP($A93,IndCons,V$73,FALSE)),0,VLOOKUP($A93,NonEConsump,V$73,FALSE)/VLOOKUP($A93,IndCons,V$73,FALSE))</f>
        <v/>
      </c>
      <c r="W93" s="124">
        <f>IF(ISERROR(VLOOKUP($A93,NonEConsump,W$73,FALSE)/VLOOKUP($A93,IndCons,W$73,FALSE)),0,VLOOKUP($A93,NonEConsump,W$73,FALSE)/VLOOKUP($A93,IndCons,W$73,FALSE))</f>
        <v/>
      </c>
      <c r="X93" s="124">
        <f>IF(ISERROR(VLOOKUP($A93,NonEConsump,X$73,FALSE)/VLOOKUP($A93,IndCons,X$73,FALSE)),0,VLOOKUP($A93,NonEConsump,X$73,FALSE)/VLOOKUP($A93,IndCons,X$73,FALSE))</f>
        <v/>
      </c>
      <c r="Y93" s="124">
        <f>IF(ISERROR(VLOOKUP($A93,NonEConsump,Y$73,FALSE)/VLOOKUP($A93,IndCons,Y$73,FALSE)),0,VLOOKUP($A93,NonEConsump,Y$73,FALSE)/VLOOKUP($A93,IndCons,Y$73,FALSE))</f>
        <v/>
      </c>
      <c r="Z93" s="124">
        <f>IF(ISERROR(VLOOKUP($A93,NonEConsump,Z$73,FALSE)/VLOOKUP($A93,IndCons,Z$73,FALSE)),0,VLOOKUP($A93,NonEConsump,Z$73,FALSE)/VLOOKUP($A93,IndCons,Z$73,FALSE))</f>
        <v/>
      </c>
      <c r="AA93" s="124">
        <f>IF(ISERROR(VLOOKUP($A93,NonEConsump,AA$73,FALSE)/VLOOKUP($A93,IndCons,AA$73,FALSE)),0,VLOOKUP($A93,NonEConsump,AA$73,FALSE)/VLOOKUP($A93,IndCons,AA$73,FALSE))</f>
        <v/>
      </c>
      <c r="AB93" s="124">
        <f>IF(ISERROR(VLOOKUP($A93,NonEConsump,AB$73,FALSE)/VLOOKUP($A93,IndCons,AB$73,FALSE)),0,VLOOKUP($A93,NonEConsump,AB$73,FALSE)/VLOOKUP($A93,IndCons,AB$73,FALSE))</f>
        <v/>
      </c>
      <c r="AC93" s="124">
        <f>IF(ISERROR(VLOOKUP($A93,NonEConsump,AC$73,FALSE)/VLOOKUP($A93,IndCons,AC$73,FALSE)),0,VLOOKUP($A93,NonEConsump,AC$73,FALSE)/VLOOKUP($A93,IndCons,AC$73,FALSE))</f>
        <v/>
      </c>
      <c r="AD93" s="124">
        <f>IF(ISERROR(VLOOKUP($A93,NonEConsump,AD$73,FALSE)/VLOOKUP($A93,IndCons,AD$73,FALSE)),0,VLOOKUP($A93,NonEConsump,AD$73,FALSE)/VLOOKUP($A93,IndCons,AD$73,FALSE))</f>
        <v/>
      </c>
      <c r="AE93" s="124" t="n"/>
      <c r="AF93" s="125" t="n"/>
    </row>
    <row r="94">
      <c r="A94" s="113" t="inlineStr">
        <is>
          <t>Crude Oil</t>
        </is>
      </c>
      <c r="B94" s="124">
        <f>IF(ISERROR(VLOOKUP($A94,NonEConsump,B$73,FALSE)/VLOOKUP($A94,IndCons,B$73,FALSE)),0,VLOOKUP($A94,NonEConsump,B$73,FALSE)/VLOOKUP($A94,IndCons,B$73,FALSE))</f>
        <v/>
      </c>
      <c r="C94" s="124">
        <f>IF(ISERROR(VLOOKUP($A94,NonEConsump,C$73,FALSE)/VLOOKUP($A94,IndCons,C$73,FALSE)),0,VLOOKUP($A94,NonEConsump,C$73,FALSE)/VLOOKUP($A94,IndCons,C$73,FALSE))</f>
        <v/>
      </c>
      <c r="D94" s="124">
        <f>IF(ISERROR(VLOOKUP($A94,NonEConsump,D$73,FALSE)/VLOOKUP($A94,IndCons,D$73,FALSE)),0,VLOOKUP($A94,NonEConsump,D$73,FALSE)/VLOOKUP($A94,IndCons,D$73,FALSE))</f>
        <v/>
      </c>
      <c r="E94" s="124">
        <f>IF(ISERROR(VLOOKUP($A94,NonEConsump,E$73,FALSE)/VLOOKUP($A94,IndCons,E$73,FALSE)),0,VLOOKUP($A94,NonEConsump,E$73,FALSE)/VLOOKUP($A94,IndCons,E$73,FALSE))</f>
        <v/>
      </c>
      <c r="F94" s="124">
        <f>IF(ISERROR(VLOOKUP($A94,NonEConsump,F$73,FALSE)/VLOOKUP($A94,IndCons,F$73,FALSE)),0,VLOOKUP($A94,NonEConsump,F$73,FALSE)/VLOOKUP($A94,IndCons,F$73,FALSE))</f>
        <v/>
      </c>
      <c r="G94" s="124">
        <f>IF(ISERROR(VLOOKUP($A94,NonEConsump,G$73,FALSE)/VLOOKUP($A94,IndCons,G$73,FALSE)),0,VLOOKUP($A94,NonEConsump,G$73,FALSE)/VLOOKUP($A94,IndCons,G$73,FALSE))</f>
        <v/>
      </c>
      <c r="H94" s="124">
        <f>IF(ISERROR(VLOOKUP($A94,NonEConsump,H$73,FALSE)/VLOOKUP($A94,IndCons,H$73,FALSE)),0,VLOOKUP($A94,NonEConsump,H$73,FALSE)/VLOOKUP($A94,IndCons,H$73,FALSE))</f>
        <v/>
      </c>
      <c r="I94" s="124">
        <f>IF(ISERROR(VLOOKUP($A94,NonEConsump,I$73,FALSE)/VLOOKUP($A94,IndCons,I$73,FALSE)),0,VLOOKUP($A94,NonEConsump,I$73,FALSE)/VLOOKUP($A94,IndCons,I$73,FALSE))</f>
        <v/>
      </c>
      <c r="J94" s="124">
        <f>IF(ISERROR(VLOOKUP($A94,NonEConsump,J$73,FALSE)/VLOOKUP($A94,IndCons,J$73,FALSE)),0,VLOOKUP($A94,NonEConsump,J$73,FALSE)/VLOOKUP($A94,IndCons,J$73,FALSE))</f>
        <v/>
      </c>
      <c r="K94" s="124">
        <f>IF(ISERROR(VLOOKUP($A94,NonEConsump,K$73,FALSE)/VLOOKUP($A94,IndCons,K$73,FALSE)),0,VLOOKUP($A94,NonEConsump,K$73,FALSE)/VLOOKUP($A94,IndCons,K$73,FALSE))</f>
        <v/>
      </c>
      <c r="L94" s="124">
        <f>IF(ISERROR(VLOOKUP($A94,NonEConsump,L$73,FALSE)/VLOOKUP($A94,IndCons,L$73,FALSE)),0,VLOOKUP($A94,NonEConsump,L$73,FALSE)/VLOOKUP($A94,IndCons,L$73,FALSE))</f>
        <v/>
      </c>
      <c r="M94" s="124">
        <f>IF(ISERROR(VLOOKUP($A94,NonEConsump,M$73,FALSE)/VLOOKUP($A94,IndCons,M$73,FALSE)),0,VLOOKUP($A94,NonEConsump,M$73,FALSE)/VLOOKUP($A94,IndCons,M$73,FALSE))</f>
        <v/>
      </c>
      <c r="N94" s="124">
        <f>IF(ISERROR(VLOOKUP($A94,NonEConsump,N$73,FALSE)/VLOOKUP($A94,IndCons,N$73,FALSE)),0,VLOOKUP($A94,NonEConsump,N$73,FALSE)/VLOOKUP($A94,IndCons,N$73,FALSE))</f>
        <v/>
      </c>
      <c r="O94" s="124">
        <f>IF(ISERROR(VLOOKUP($A94,NonEConsump,O$73,FALSE)/VLOOKUP($A94,IndCons,O$73,FALSE)),0,VLOOKUP($A94,NonEConsump,O$73,FALSE)/VLOOKUP($A94,IndCons,O$73,FALSE))</f>
        <v/>
      </c>
      <c r="P94" s="124">
        <f>IF(ISERROR(VLOOKUP($A94,NonEConsump,P$73,FALSE)/VLOOKUP($A94,IndCons,P$73,FALSE)),0,VLOOKUP($A94,NonEConsump,P$73,FALSE)/VLOOKUP($A94,IndCons,P$73,FALSE))</f>
        <v/>
      </c>
      <c r="Q94" s="124">
        <f>IF(ISERROR(VLOOKUP($A94,NonEConsump,Q$73,FALSE)/VLOOKUP($A94,IndCons,Q$73,FALSE)),0,VLOOKUP($A94,NonEConsump,Q$73,FALSE)/VLOOKUP($A94,IndCons,Q$73,FALSE))</f>
        <v/>
      </c>
      <c r="R94" s="124">
        <f>IF(ISERROR(VLOOKUP($A94,NonEConsump,R$73,FALSE)/VLOOKUP($A94,IndCons,R$73,FALSE)),0,VLOOKUP($A94,NonEConsump,R$73,FALSE)/VLOOKUP($A94,IndCons,R$73,FALSE))</f>
        <v/>
      </c>
      <c r="S94" s="124">
        <f>IF(ISERROR(VLOOKUP($A94,NonEConsump,S$73,FALSE)/VLOOKUP($A94,IndCons,S$73,FALSE)),0,VLOOKUP($A94,NonEConsump,S$73,FALSE)/VLOOKUP($A94,IndCons,S$73,FALSE))</f>
        <v/>
      </c>
      <c r="T94" s="124">
        <f>IF(ISERROR(VLOOKUP($A94,NonEConsump,T$73,FALSE)/VLOOKUP($A94,IndCons,T$73,FALSE)),0,VLOOKUP($A94,NonEConsump,T$73,FALSE)/VLOOKUP($A94,IndCons,T$73,FALSE))</f>
        <v/>
      </c>
      <c r="U94" s="124">
        <f>IF(ISERROR(VLOOKUP($A94,NonEConsump,U$73,FALSE)/VLOOKUP($A94,IndCons,U$73,FALSE)),0,VLOOKUP($A94,NonEConsump,U$73,FALSE)/VLOOKUP($A94,IndCons,U$73,FALSE))</f>
        <v/>
      </c>
      <c r="V94" s="124">
        <f>IF(ISERROR(VLOOKUP($A94,NonEConsump,V$73,FALSE)/VLOOKUP($A94,IndCons,V$73,FALSE)),0,VLOOKUP($A94,NonEConsump,V$73,FALSE)/VLOOKUP($A94,IndCons,V$73,FALSE))</f>
        <v/>
      </c>
      <c r="W94" s="124">
        <f>IF(ISERROR(VLOOKUP($A94,NonEConsump,W$73,FALSE)/VLOOKUP($A94,IndCons,W$73,FALSE)),0,VLOOKUP($A94,NonEConsump,W$73,FALSE)/VLOOKUP($A94,IndCons,W$73,FALSE))</f>
        <v/>
      </c>
      <c r="X94" s="124">
        <f>IF(ISERROR(VLOOKUP($A94,NonEConsump,X$73,FALSE)/VLOOKUP($A94,IndCons,X$73,FALSE)),0,VLOOKUP($A94,NonEConsump,X$73,FALSE)/VLOOKUP($A94,IndCons,X$73,FALSE))</f>
        <v/>
      </c>
      <c r="Y94" s="124">
        <f>IF(ISERROR(VLOOKUP($A94,NonEConsump,Y$73,FALSE)/VLOOKUP($A94,IndCons,Y$73,FALSE)),0,VLOOKUP($A94,NonEConsump,Y$73,FALSE)/VLOOKUP($A94,IndCons,Y$73,FALSE))</f>
        <v/>
      </c>
      <c r="Z94" s="124">
        <f>IF(ISERROR(VLOOKUP($A94,NonEConsump,Z$73,FALSE)/VLOOKUP($A94,IndCons,Z$73,FALSE)),0,VLOOKUP($A94,NonEConsump,Z$73,FALSE)/VLOOKUP($A94,IndCons,Z$73,FALSE))</f>
        <v/>
      </c>
      <c r="AA94" s="124">
        <f>IF(ISERROR(VLOOKUP($A94,NonEConsump,AA$73,FALSE)/VLOOKUP($A94,IndCons,AA$73,FALSE)),0,VLOOKUP($A94,NonEConsump,AA$73,FALSE)/VLOOKUP($A94,IndCons,AA$73,FALSE))</f>
        <v/>
      </c>
      <c r="AB94" s="124">
        <f>IF(ISERROR(VLOOKUP($A94,NonEConsump,AB$73,FALSE)/VLOOKUP($A94,IndCons,AB$73,FALSE)),0,VLOOKUP($A94,NonEConsump,AB$73,FALSE)/VLOOKUP($A94,IndCons,AB$73,FALSE))</f>
        <v/>
      </c>
      <c r="AC94" s="124">
        <f>IF(ISERROR(VLOOKUP($A94,NonEConsump,AC$73,FALSE)/VLOOKUP($A94,IndCons,AC$73,FALSE)),0,VLOOKUP($A94,NonEConsump,AC$73,FALSE)/VLOOKUP($A94,IndCons,AC$73,FALSE))</f>
        <v/>
      </c>
      <c r="AD94" s="124">
        <f>IF(ISERROR(VLOOKUP($A94,NonEConsump,AD$73,FALSE)/VLOOKUP($A94,IndCons,AD$73,FALSE)),0,VLOOKUP($A94,NonEConsump,AD$73,FALSE)/VLOOKUP($A94,IndCons,AD$73,FALSE))</f>
        <v/>
      </c>
      <c r="AE94" s="124" t="n"/>
      <c r="AF94" s="125" t="n"/>
    </row>
    <row r="95">
      <c r="A95" s="113" t="inlineStr">
        <is>
          <t>Kerosene</t>
        </is>
      </c>
      <c r="B95" s="124">
        <f>IF(ISERROR(VLOOKUP($A95,NonEConsump,B$73,FALSE)/VLOOKUP($A95,IndCons,B$73,FALSE)),0,VLOOKUP($A95,NonEConsump,B$73,FALSE)/VLOOKUP($A95,IndCons,B$73,FALSE))</f>
        <v/>
      </c>
      <c r="C95" s="124">
        <f>IF(ISERROR(VLOOKUP($A95,NonEConsump,C$73,FALSE)/VLOOKUP($A95,IndCons,C$73,FALSE)),0,VLOOKUP($A95,NonEConsump,C$73,FALSE)/VLOOKUP($A95,IndCons,C$73,FALSE))</f>
        <v/>
      </c>
      <c r="D95" s="124">
        <f>IF(ISERROR(VLOOKUP($A95,NonEConsump,D$73,FALSE)/VLOOKUP($A95,IndCons,D$73,FALSE)),0,VLOOKUP($A95,NonEConsump,D$73,FALSE)/VLOOKUP($A95,IndCons,D$73,FALSE))</f>
        <v/>
      </c>
      <c r="E95" s="124">
        <f>IF(ISERROR(VLOOKUP($A95,NonEConsump,E$73,FALSE)/VLOOKUP($A95,IndCons,E$73,FALSE)),0,VLOOKUP($A95,NonEConsump,E$73,FALSE)/VLOOKUP($A95,IndCons,E$73,FALSE))</f>
        <v/>
      </c>
      <c r="F95" s="124">
        <f>IF(ISERROR(VLOOKUP($A95,NonEConsump,F$73,FALSE)/VLOOKUP($A95,IndCons,F$73,FALSE)),0,VLOOKUP($A95,NonEConsump,F$73,FALSE)/VLOOKUP($A95,IndCons,F$73,FALSE))</f>
        <v/>
      </c>
      <c r="G95" s="124">
        <f>IF(ISERROR(VLOOKUP($A95,NonEConsump,G$73,FALSE)/VLOOKUP($A95,IndCons,G$73,FALSE)),0,VLOOKUP($A95,NonEConsump,G$73,FALSE)/VLOOKUP($A95,IndCons,G$73,FALSE))</f>
        <v/>
      </c>
      <c r="H95" s="124">
        <f>IF(ISERROR(VLOOKUP($A95,NonEConsump,H$73,FALSE)/VLOOKUP($A95,IndCons,H$73,FALSE)),0,VLOOKUP($A95,NonEConsump,H$73,FALSE)/VLOOKUP($A95,IndCons,H$73,FALSE))</f>
        <v/>
      </c>
      <c r="I95" s="124">
        <f>IF(ISERROR(VLOOKUP($A95,NonEConsump,I$73,FALSE)/VLOOKUP($A95,IndCons,I$73,FALSE)),0,VLOOKUP($A95,NonEConsump,I$73,FALSE)/VLOOKUP($A95,IndCons,I$73,FALSE))</f>
        <v/>
      </c>
      <c r="J95" s="124">
        <f>IF(ISERROR(VLOOKUP($A95,NonEConsump,J$73,FALSE)/VLOOKUP($A95,IndCons,J$73,FALSE)),0,VLOOKUP($A95,NonEConsump,J$73,FALSE)/VLOOKUP($A95,IndCons,J$73,FALSE))</f>
        <v/>
      </c>
      <c r="K95" s="124">
        <f>IF(ISERROR(VLOOKUP($A95,NonEConsump,K$73,FALSE)/VLOOKUP($A95,IndCons,K$73,FALSE)),0,VLOOKUP($A95,NonEConsump,K$73,FALSE)/VLOOKUP($A95,IndCons,K$73,FALSE))</f>
        <v/>
      </c>
      <c r="L95" s="124">
        <f>IF(ISERROR(VLOOKUP($A95,NonEConsump,L$73,FALSE)/VLOOKUP($A95,IndCons,L$73,FALSE)),0,VLOOKUP($A95,NonEConsump,L$73,FALSE)/VLOOKUP($A95,IndCons,L$73,FALSE))</f>
        <v/>
      </c>
      <c r="M95" s="124">
        <f>IF(ISERROR(VLOOKUP($A95,NonEConsump,M$73,FALSE)/VLOOKUP($A95,IndCons,M$73,FALSE)),0,VLOOKUP($A95,NonEConsump,M$73,FALSE)/VLOOKUP($A95,IndCons,M$73,FALSE))</f>
        <v/>
      </c>
      <c r="N95" s="124">
        <f>IF(ISERROR(VLOOKUP($A95,NonEConsump,N$73,FALSE)/VLOOKUP($A95,IndCons,N$73,FALSE)),0,VLOOKUP($A95,NonEConsump,N$73,FALSE)/VLOOKUP($A95,IndCons,N$73,FALSE))</f>
        <v/>
      </c>
      <c r="O95" s="124">
        <f>IF(ISERROR(VLOOKUP($A95,NonEConsump,O$73,FALSE)/VLOOKUP($A95,IndCons,O$73,FALSE)),0,VLOOKUP($A95,NonEConsump,O$73,FALSE)/VLOOKUP($A95,IndCons,O$73,FALSE))</f>
        <v/>
      </c>
      <c r="P95" s="124">
        <f>IF(ISERROR(VLOOKUP($A95,NonEConsump,P$73,FALSE)/VLOOKUP($A95,IndCons,P$73,FALSE)),0,VLOOKUP($A95,NonEConsump,P$73,FALSE)/VLOOKUP($A95,IndCons,P$73,FALSE))</f>
        <v/>
      </c>
      <c r="Q95" s="124">
        <f>IF(ISERROR(VLOOKUP($A95,NonEConsump,Q$73,FALSE)/VLOOKUP($A95,IndCons,Q$73,FALSE)),0,VLOOKUP($A95,NonEConsump,Q$73,FALSE)/VLOOKUP($A95,IndCons,Q$73,FALSE))</f>
        <v/>
      </c>
      <c r="R95" s="124">
        <f>IF(ISERROR(VLOOKUP($A95,NonEConsump,R$73,FALSE)/VLOOKUP($A95,IndCons,R$73,FALSE)),0,VLOOKUP($A95,NonEConsump,R$73,FALSE)/VLOOKUP($A95,IndCons,R$73,FALSE))</f>
        <v/>
      </c>
      <c r="S95" s="124">
        <f>IF(ISERROR(VLOOKUP($A95,NonEConsump,S$73,FALSE)/VLOOKUP($A95,IndCons,S$73,FALSE)),0,VLOOKUP($A95,NonEConsump,S$73,FALSE)/VLOOKUP($A95,IndCons,S$73,FALSE))</f>
        <v/>
      </c>
      <c r="T95" s="124">
        <f>IF(ISERROR(VLOOKUP($A95,NonEConsump,T$73,FALSE)/VLOOKUP($A95,IndCons,T$73,FALSE)),0,VLOOKUP($A95,NonEConsump,T$73,FALSE)/VLOOKUP($A95,IndCons,T$73,FALSE))</f>
        <v/>
      </c>
      <c r="U95" s="124">
        <f>IF(ISERROR(VLOOKUP($A95,NonEConsump,U$73,FALSE)/VLOOKUP($A95,IndCons,U$73,FALSE)),0,VLOOKUP($A95,NonEConsump,U$73,FALSE)/VLOOKUP($A95,IndCons,U$73,FALSE))</f>
        <v/>
      </c>
      <c r="V95" s="124">
        <f>IF(ISERROR(VLOOKUP($A95,NonEConsump,V$73,FALSE)/VLOOKUP($A95,IndCons,V$73,FALSE)),0,VLOOKUP($A95,NonEConsump,V$73,FALSE)/VLOOKUP($A95,IndCons,V$73,FALSE))</f>
        <v/>
      </c>
      <c r="W95" s="124">
        <f>IF(ISERROR(VLOOKUP($A95,NonEConsump,W$73,FALSE)/VLOOKUP($A95,IndCons,W$73,FALSE)),0,VLOOKUP($A95,NonEConsump,W$73,FALSE)/VLOOKUP($A95,IndCons,W$73,FALSE))</f>
        <v/>
      </c>
      <c r="X95" s="124">
        <f>IF(ISERROR(VLOOKUP($A95,NonEConsump,X$73,FALSE)/VLOOKUP($A95,IndCons,X$73,FALSE)),0,VLOOKUP($A95,NonEConsump,X$73,FALSE)/VLOOKUP($A95,IndCons,X$73,FALSE))</f>
        <v/>
      </c>
      <c r="Y95" s="124">
        <f>IF(ISERROR(VLOOKUP($A95,NonEConsump,Y$73,FALSE)/VLOOKUP($A95,IndCons,Y$73,FALSE)),0,VLOOKUP($A95,NonEConsump,Y$73,FALSE)/VLOOKUP($A95,IndCons,Y$73,FALSE))</f>
        <v/>
      </c>
      <c r="Z95" s="124">
        <f>IF(ISERROR(VLOOKUP($A95,NonEConsump,Z$73,FALSE)/VLOOKUP($A95,IndCons,Z$73,FALSE)),0,VLOOKUP($A95,NonEConsump,Z$73,FALSE)/VLOOKUP($A95,IndCons,Z$73,FALSE))</f>
        <v/>
      </c>
      <c r="AA95" s="124">
        <f>IF(ISERROR(VLOOKUP($A95,NonEConsump,AA$73,FALSE)/VLOOKUP($A95,IndCons,AA$73,FALSE)),0,VLOOKUP($A95,NonEConsump,AA$73,FALSE)/VLOOKUP($A95,IndCons,AA$73,FALSE))</f>
        <v/>
      </c>
      <c r="AB95" s="124">
        <f>IF(ISERROR(VLOOKUP($A95,NonEConsump,AB$73,FALSE)/VLOOKUP($A95,IndCons,AB$73,FALSE)),0,VLOOKUP($A95,NonEConsump,AB$73,FALSE)/VLOOKUP($A95,IndCons,AB$73,FALSE))</f>
        <v/>
      </c>
      <c r="AC95" s="124">
        <f>IF(ISERROR(VLOOKUP($A95,NonEConsump,AC$73,FALSE)/VLOOKUP($A95,IndCons,AC$73,FALSE)),0,VLOOKUP($A95,NonEConsump,AC$73,FALSE)/VLOOKUP($A95,IndCons,AC$73,FALSE))</f>
        <v/>
      </c>
      <c r="AD95" s="124">
        <f>IF(ISERROR(VLOOKUP($A95,NonEConsump,AD$73,FALSE)/VLOOKUP($A95,IndCons,AD$73,FALSE)),0,VLOOKUP($A95,NonEConsump,AD$73,FALSE)/VLOOKUP($A95,IndCons,AD$73,FALSE))</f>
        <v/>
      </c>
      <c r="AE95" s="124" t="n"/>
      <c r="AF95" s="125" t="n"/>
    </row>
    <row r="96">
      <c r="A96" s="113" t="inlineStr">
        <is>
          <t>Motor Gasoline</t>
        </is>
      </c>
      <c r="B96" s="124">
        <f>IF(ISERROR(VLOOKUP($A96,NonEConsump,B$73,FALSE)/VLOOKUP($A96,IndCons,B$73,FALSE)),0,VLOOKUP($A96,NonEConsump,B$73,FALSE)/VLOOKUP($A96,IndCons,B$73,FALSE))</f>
        <v/>
      </c>
      <c r="C96" s="124">
        <f>IF(ISERROR(VLOOKUP($A96,NonEConsump,C$73,FALSE)/VLOOKUP($A96,IndCons,C$73,FALSE)),0,VLOOKUP($A96,NonEConsump,C$73,FALSE)/VLOOKUP($A96,IndCons,C$73,FALSE))</f>
        <v/>
      </c>
      <c r="D96" s="124">
        <f>IF(ISERROR(VLOOKUP($A96,NonEConsump,D$73,FALSE)/VLOOKUP($A96,IndCons,D$73,FALSE)),0,VLOOKUP($A96,NonEConsump,D$73,FALSE)/VLOOKUP($A96,IndCons,D$73,FALSE))</f>
        <v/>
      </c>
      <c r="E96" s="124">
        <f>IF(ISERROR(VLOOKUP($A96,NonEConsump,E$73,FALSE)/VLOOKUP($A96,IndCons,E$73,FALSE)),0,VLOOKUP($A96,NonEConsump,E$73,FALSE)/VLOOKUP($A96,IndCons,E$73,FALSE))</f>
        <v/>
      </c>
      <c r="F96" s="124">
        <f>IF(ISERROR(VLOOKUP($A96,NonEConsump,F$73,FALSE)/VLOOKUP($A96,IndCons,F$73,FALSE)),0,VLOOKUP($A96,NonEConsump,F$73,FALSE)/VLOOKUP($A96,IndCons,F$73,FALSE))</f>
        <v/>
      </c>
      <c r="G96" s="124">
        <f>IF(ISERROR(VLOOKUP($A96,NonEConsump,G$73,FALSE)/VLOOKUP($A96,IndCons,G$73,FALSE)),0,VLOOKUP($A96,NonEConsump,G$73,FALSE)/VLOOKUP($A96,IndCons,G$73,FALSE))</f>
        <v/>
      </c>
      <c r="H96" s="124">
        <f>IF(ISERROR(VLOOKUP($A96,NonEConsump,H$73,FALSE)/VLOOKUP($A96,IndCons,H$73,FALSE)),0,VLOOKUP($A96,NonEConsump,H$73,FALSE)/VLOOKUP($A96,IndCons,H$73,FALSE))</f>
        <v/>
      </c>
      <c r="I96" s="124">
        <f>IF(ISERROR(VLOOKUP($A96,NonEConsump,I$73,FALSE)/VLOOKUP($A96,IndCons,I$73,FALSE)),0,VLOOKUP($A96,NonEConsump,I$73,FALSE)/VLOOKUP($A96,IndCons,I$73,FALSE))</f>
        <v/>
      </c>
      <c r="J96" s="124">
        <f>IF(ISERROR(VLOOKUP($A96,NonEConsump,J$73,FALSE)/VLOOKUP($A96,IndCons,J$73,FALSE)),0,VLOOKUP($A96,NonEConsump,J$73,FALSE)/VLOOKUP($A96,IndCons,J$73,FALSE))</f>
        <v/>
      </c>
      <c r="K96" s="124">
        <f>IF(ISERROR(VLOOKUP($A96,NonEConsump,K$73,FALSE)/VLOOKUP($A96,IndCons,K$73,FALSE)),0,VLOOKUP($A96,NonEConsump,K$73,FALSE)/VLOOKUP($A96,IndCons,K$73,FALSE))</f>
        <v/>
      </c>
      <c r="L96" s="124">
        <f>IF(ISERROR(VLOOKUP($A96,NonEConsump,L$73,FALSE)/VLOOKUP($A96,IndCons,L$73,FALSE)),0,VLOOKUP($A96,NonEConsump,L$73,FALSE)/VLOOKUP($A96,IndCons,L$73,FALSE))</f>
        <v/>
      </c>
      <c r="M96" s="124">
        <f>IF(ISERROR(VLOOKUP($A96,NonEConsump,M$73,FALSE)/VLOOKUP($A96,IndCons,M$73,FALSE)),0,VLOOKUP($A96,NonEConsump,M$73,FALSE)/VLOOKUP($A96,IndCons,M$73,FALSE))</f>
        <v/>
      </c>
      <c r="N96" s="124">
        <f>IF(ISERROR(VLOOKUP($A96,NonEConsump,N$73,FALSE)/VLOOKUP($A96,IndCons,N$73,FALSE)),0,VLOOKUP($A96,NonEConsump,N$73,FALSE)/VLOOKUP($A96,IndCons,N$73,FALSE))</f>
        <v/>
      </c>
      <c r="O96" s="124">
        <f>IF(ISERROR(VLOOKUP($A96,NonEConsump,O$73,FALSE)/VLOOKUP($A96,IndCons,O$73,FALSE)),0,VLOOKUP($A96,NonEConsump,O$73,FALSE)/VLOOKUP($A96,IndCons,O$73,FALSE))</f>
        <v/>
      </c>
      <c r="P96" s="124">
        <f>IF(ISERROR(VLOOKUP($A96,NonEConsump,P$73,FALSE)/VLOOKUP($A96,IndCons,P$73,FALSE)),0,VLOOKUP($A96,NonEConsump,P$73,FALSE)/VLOOKUP($A96,IndCons,P$73,FALSE))</f>
        <v/>
      </c>
      <c r="Q96" s="124">
        <f>IF(ISERROR(VLOOKUP($A96,NonEConsump,Q$73,FALSE)/VLOOKUP($A96,IndCons,Q$73,FALSE)),0,VLOOKUP($A96,NonEConsump,Q$73,FALSE)/VLOOKUP($A96,IndCons,Q$73,FALSE))</f>
        <v/>
      </c>
      <c r="R96" s="124">
        <f>IF(ISERROR(VLOOKUP($A96,NonEConsump,R$73,FALSE)/VLOOKUP($A96,IndCons,R$73,FALSE)),0,VLOOKUP($A96,NonEConsump,R$73,FALSE)/VLOOKUP($A96,IndCons,R$73,FALSE))</f>
        <v/>
      </c>
      <c r="S96" s="124">
        <f>IF(ISERROR(VLOOKUP($A96,NonEConsump,S$73,FALSE)/VLOOKUP($A96,IndCons,S$73,FALSE)),0,VLOOKUP($A96,NonEConsump,S$73,FALSE)/VLOOKUP($A96,IndCons,S$73,FALSE))</f>
        <v/>
      </c>
      <c r="T96" s="124">
        <f>IF(ISERROR(VLOOKUP($A96,NonEConsump,T$73,FALSE)/VLOOKUP($A96,IndCons,T$73,FALSE)),0,VLOOKUP($A96,NonEConsump,T$73,FALSE)/VLOOKUP($A96,IndCons,T$73,FALSE))</f>
        <v/>
      </c>
      <c r="U96" s="124">
        <f>IF(ISERROR(VLOOKUP($A96,NonEConsump,U$73,FALSE)/VLOOKUP($A96,IndCons,U$73,FALSE)),0,VLOOKUP($A96,NonEConsump,U$73,FALSE)/VLOOKUP($A96,IndCons,U$73,FALSE))</f>
        <v/>
      </c>
      <c r="V96" s="124">
        <f>IF(ISERROR(VLOOKUP($A96,NonEConsump,V$73,FALSE)/VLOOKUP($A96,IndCons,V$73,FALSE)),0,VLOOKUP($A96,NonEConsump,V$73,FALSE)/VLOOKUP($A96,IndCons,V$73,FALSE))</f>
        <v/>
      </c>
      <c r="W96" s="124">
        <f>IF(ISERROR(VLOOKUP($A96,NonEConsump,W$73,FALSE)/VLOOKUP($A96,IndCons,W$73,FALSE)),0,VLOOKUP($A96,NonEConsump,W$73,FALSE)/VLOOKUP($A96,IndCons,W$73,FALSE))</f>
        <v/>
      </c>
      <c r="X96" s="124">
        <f>IF(ISERROR(VLOOKUP($A96,NonEConsump,X$73,FALSE)/VLOOKUP($A96,IndCons,X$73,FALSE)),0,VLOOKUP($A96,NonEConsump,X$73,FALSE)/VLOOKUP($A96,IndCons,X$73,FALSE))</f>
        <v/>
      </c>
      <c r="Y96" s="124">
        <f>IF(ISERROR(VLOOKUP($A96,NonEConsump,Y$73,FALSE)/VLOOKUP($A96,IndCons,Y$73,FALSE)),0,VLOOKUP($A96,NonEConsump,Y$73,FALSE)/VLOOKUP($A96,IndCons,Y$73,FALSE))</f>
        <v/>
      </c>
      <c r="Z96" s="124">
        <f>IF(ISERROR(VLOOKUP($A96,NonEConsump,Z$73,FALSE)/VLOOKUP($A96,IndCons,Z$73,FALSE)),0,VLOOKUP($A96,NonEConsump,Z$73,FALSE)/VLOOKUP($A96,IndCons,Z$73,FALSE))</f>
        <v/>
      </c>
      <c r="AA96" s="124">
        <f>IF(ISERROR(VLOOKUP($A96,NonEConsump,AA$73,FALSE)/VLOOKUP($A96,IndCons,AA$73,FALSE)),0,VLOOKUP($A96,NonEConsump,AA$73,FALSE)/VLOOKUP($A96,IndCons,AA$73,FALSE))</f>
        <v/>
      </c>
      <c r="AB96" s="124">
        <f>IF(ISERROR(VLOOKUP($A96,NonEConsump,AB$73,FALSE)/VLOOKUP($A96,IndCons,AB$73,FALSE)),0,VLOOKUP($A96,NonEConsump,AB$73,FALSE)/VLOOKUP($A96,IndCons,AB$73,FALSE))</f>
        <v/>
      </c>
      <c r="AC96" s="124">
        <f>IF(ISERROR(VLOOKUP($A96,NonEConsump,AC$73,FALSE)/VLOOKUP($A96,IndCons,AC$73,FALSE)),0,VLOOKUP($A96,NonEConsump,AC$73,FALSE)/VLOOKUP($A96,IndCons,AC$73,FALSE))</f>
        <v/>
      </c>
      <c r="AD96" s="124">
        <f>IF(ISERROR(VLOOKUP($A96,NonEConsump,AD$73,FALSE)/VLOOKUP($A96,IndCons,AD$73,FALSE)),0,VLOOKUP($A96,NonEConsump,AD$73,FALSE)/VLOOKUP($A96,IndCons,AD$73,FALSE))</f>
        <v/>
      </c>
      <c r="AE96" s="124" t="n"/>
      <c r="AF96" s="125" t="n"/>
    </row>
    <row r="97">
      <c r="A97" s="113" t="inlineStr">
        <is>
          <t>Motor Gasoline Blending Components</t>
        </is>
      </c>
      <c r="B97" s="124">
        <f>IF(ISERROR(VLOOKUP($A97,NonEConsump,B$73,FALSE)/VLOOKUP($A97,IndCons,B$73,FALSE)),0,VLOOKUP($A97,NonEConsump,B$73,FALSE)/VLOOKUP($A97,IndCons,B$73,FALSE))</f>
        <v/>
      </c>
      <c r="C97" s="124">
        <f>IF(ISERROR(VLOOKUP($A97,NonEConsump,C$73,FALSE)/VLOOKUP($A97,IndCons,C$73,FALSE)),0,VLOOKUP($A97,NonEConsump,C$73,FALSE)/VLOOKUP($A97,IndCons,C$73,FALSE))</f>
        <v/>
      </c>
      <c r="D97" s="124">
        <f>IF(ISERROR(VLOOKUP($A97,NonEConsump,D$73,FALSE)/VLOOKUP($A97,IndCons,D$73,FALSE)),0,VLOOKUP($A97,NonEConsump,D$73,FALSE)/VLOOKUP($A97,IndCons,D$73,FALSE))</f>
        <v/>
      </c>
      <c r="E97" s="124">
        <f>IF(ISERROR(VLOOKUP($A97,NonEConsump,E$73,FALSE)/VLOOKUP($A97,IndCons,E$73,FALSE)),0,VLOOKUP($A97,NonEConsump,E$73,FALSE)/VLOOKUP($A97,IndCons,E$73,FALSE))</f>
        <v/>
      </c>
      <c r="F97" s="124">
        <f>IF(ISERROR(VLOOKUP($A97,NonEConsump,F$73,FALSE)/VLOOKUP($A97,IndCons,F$73,FALSE)),0,VLOOKUP($A97,NonEConsump,F$73,FALSE)/VLOOKUP($A97,IndCons,F$73,FALSE))</f>
        <v/>
      </c>
      <c r="G97" s="124">
        <f>IF(ISERROR(VLOOKUP($A97,NonEConsump,G$73,FALSE)/VLOOKUP($A97,IndCons,G$73,FALSE)),0,VLOOKUP($A97,NonEConsump,G$73,FALSE)/VLOOKUP($A97,IndCons,G$73,FALSE))</f>
        <v/>
      </c>
      <c r="H97" s="124">
        <f>IF(ISERROR(VLOOKUP($A97,NonEConsump,H$73,FALSE)/VLOOKUP($A97,IndCons,H$73,FALSE)),0,VLOOKUP($A97,NonEConsump,H$73,FALSE)/VLOOKUP($A97,IndCons,H$73,FALSE))</f>
        <v/>
      </c>
      <c r="I97" s="124">
        <f>IF(ISERROR(VLOOKUP($A97,NonEConsump,I$73,FALSE)/VLOOKUP($A97,IndCons,I$73,FALSE)),0,VLOOKUP($A97,NonEConsump,I$73,FALSE)/VLOOKUP($A97,IndCons,I$73,FALSE))</f>
        <v/>
      </c>
      <c r="J97" s="124">
        <f>IF(ISERROR(VLOOKUP($A97,NonEConsump,J$73,FALSE)/VLOOKUP($A97,IndCons,J$73,FALSE)),0,VLOOKUP($A97,NonEConsump,J$73,FALSE)/VLOOKUP($A97,IndCons,J$73,FALSE))</f>
        <v/>
      </c>
      <c r="K97" s="124">
        <f>IF(ISERROR(VLOOKUP($A97,NonEConsump,K$73,FALSE)/VLOOKUP($A97,IndCons,K$73,FALSE)),0,VLOOKUP($A97,NonEConsump,K$73,FALSE)/VLOOKUP($A97,IndCons,K$73,FALSE))</f>
        <v/>
      </c>
      <c r="L97" s="124">
        <f>IF(ISERROR(VLOOKUP($A97,NonEConsump,L$73,FALSE)/VLOOKUP($A97,IndCons,L$73,FALSE)),0,VLOOKUP($A97,NonEConsump,L$73,FALSE)/VLOOKUP($A97,IndCons,L$73,FALSE))</f>
        <v/>
      </c>
      <c r="M97" s="124">
        <f>IF(ISERROR(VLOOKUP($A97,NonEConsump,M$73,FALSE)/VLOOKUP($A97,IndCons,M$73,FALSE)),0,VLOOKUP($A97,NonEConsump,M$73,FALSE)/VLOOKUP($A97,IndCons,M$73,FALSE))</f>
        <v/>
      </c>
      <c r="N97" s="124">
        <f>IF(ISERROR(VLOOKUP($A97,NonEConsump,N$73,FALSE)/VLOOKUP($A97,IndCons,N$73,FALSE)),0,VLOOKUP($A97,NonEConsump,N$73,FALSE)/VLOOKUP($A97,IndCons,N$73,FALSE))</f>
        <v/>
      </c>
      <c r="O97" s="124">
        <f>IF(ISERROR(VLOOKUP($A97,NonEConsump,O$73,FALSE)/VLOOKUP($A97,IndCons,O$73,FALSE)),0,VLOOKUP($A97,NonEConsump,O$73,FALSE)/VLOOKUP($A97,IndCons,O$73,FALSE))</f>
        <v/>
      </c>
      <c r="P97" s="124">
        <f>IF(ISERROR(VLOOKUP($A97,NonEConsump,P$73,FALSE)/VLOOKUP($A97,IndCons,P$73,FALSE)),0,VLOOKUP($A97,NonEConsump,P$73,FALSE)/VLOOKUP($A97,IndCons,P$73,FALSE))</f>
        <v/>
      </c>
      <c r="Q97" s="124">
        <f>IF(ISERROR(VLOOKUP($A97,NonEConsump,Q$73,FALSE)/VLOOKUP($A97,IndCons,Q$73,FALSE)),0,VLOOKUP($A97,NonEConsump,Q$73,FALSE)/VLOOKUP($A97,IndCons,Q$73,FALSE))</f>
        <v/>
      </c>
      <c r="R97" s="124">
        <f>IF(ISERROR(VLOOKUP($A97,NonEConsump,R$73,FALSE)/VLOOKUP($A97,IndCons,R$73,FALSE)),0,VLOOKUP($A97,NonEConsump,R$73,FALSE)/VLOOKUP($A97,IndCons,R$73,FALSE))</f>
        <v/>
      </c>
      <c r="S97" s="124">
        <f>IF(ISERROR(VLOOKUP($A97,NonEConsump,S$73,FALSE)/VLOOKUP($A97,IndCons,S$73,FALSE)),0,VLOOKUP($A97,NonEConsump,S$73,FALSE)/VLOOKUP($A97,IndCons,S$73,FALSE))</f>
        <v/>
      </c>
      <c r="T97" s="124">
        <f>IF(ISERROR(VLOOKUP($A97,NonEConsump,T$73,FALSE)/VLOOKUP($A97,IndCons,T$73,FALSE)),0,VLOOKUP($A97,NonEConsump,T$73,FALSE)/VLOOKUP($A97,IndCons,T$73,FALSE))</f>
        <v/>
      </c>
      <c r="U97" s="124">
        <f>IF(ISERROR(VLOOKUP($A97,NonEConsump,U$73,FALSE)/VLOOKUP($A97,IndCons,U$73,FALSE)),0,VLOOKUP($A97,NonEConsump,U$73,FALSE)/VLOOKUP($A97,IndCons,U$73,FALSE))</f>
        <v/>
      </c>
      <c r="V97" s="124">
        <f>IF(ISERROR(VLOOKUP($A97,NonEConsump,V$73,FALSE)/VLOOKUP($A97,IndCons,V$73,FALSE)),0,VLOOKUP($A97,NonEConsump,V$73,FALSE)/VLOOKUP($A97,IndCons,V$73,FALSE))</f>
        <v/>
      </c>
      <c r="W97" s="124">
        <f>IF(ISERROR(VLOOKUP($A97,NonEConsump,W$73,FALSE)/VLOOKUP($A97,IndCons,W$73,FALSE)),0,VLOOKUP($A97,NonEConsump,W$73,FALSE)/VLOOKUP($A97,IndCons,W$73,FALSE))</f>
        <v/>
      </c>
      <c r="X97" s="124">
        <f>IF(ISERROR(VLOOKUP($A97,NonEConsump,X$73,FALSE)/VLOOKUP($A97,IndCons,X$73,FALSE)),0,VLOOKUP($A97,NonEConsump,X$73,FALSE)/VLOOKUP($A97,IndCons,X$73,FALSE))</f>
        <v/>
      </c>
      <c r="Y97" s="124">
        <f>IF(ISERROR(VLOOKUP($A97,NonEConsump,Y$73,FALSE)/VLOOKUP($A97,IndCons,Y$73,FALSE)),0,VLOOKUP($A97,NonEConsump,Y$73,FALSE)/VLOOKUP($A97,IndCons,Y$73,FALSE))</f>
        <v/>
      </c>
      <c r="Z97" s="124">
        <f>IF(ISERROR(VLOOKUP($A97,NonEConsump,Z$73,FALSE)/VLOOKUP($A97,IndCons,Z$73,FALSE)),0,VLOOKUP($A97,NonEConsump,Z$73,FALSE)/VLOOKUP($A97,IndCons,Z$73,FALSE))</f>
        <v/>
      </c>
      <c r="AA97" s="124">
        <f>IF(ISERROR(VLOOKUP($A97,NonEConsump,AA$73,FALSE)/VLOOKUP($A97,IndCons,AA$73,FALSE)),0,VLOOKUP($A97,NonEConsump,AA$73,FALSE)/VLOOKUP($A97,IndCons,AA$73,FALSE))</f>
        <v/>
      </c>
      <c r="AB97" s="124">
        <f>IF(ISERROR(VLOOKUP($A97,NonEConsump,AB$73,FALSE)/VLOOKUP($A97,IndCons,AB$73,FALSE)),0,VLOOKUP($A97,NonEConsump,AB$73,FALSE)/VLOOKUP($A97,IndCons,AB$73,FALSE))</f>
        <v/>
      </c>
      <c r="AC97" s="124">
        <f>IF(ISERROR(VLOOKUP($A97,NonEConsump,AC$73,FALSE)/VLOOKUP($A97,IndCons,AC$73,FALSE)),0,VLOOKUP($A97,NonEConsump,AC$73,FALSE)/VLOOKUP($A97,IndCons,AC$73,FALSE))</f>
        <v/>
      </c>
      <c r="AD97" s="124">
        <f>IF(ISERROR(VLOOKUP($A97,NonEConsump,AD$73,FALSE)/VLOOKUP($A97,IndCons,AD$73,FALSE)),0,VLOOKUP($A97,NonEConsump,AD$73,FALSE)/VLOOKUP($A97,IndCons,AD$73,FALSE))</f>
        <v/>
      </c>
      <c r="AE97" s="124" t="n"/>
      <c r="AF97" s="125" t="n"/>
    </row>
    <row r="98" ht="14" customHeight="1" s="159" thickBot="1">
      <c r="A98" s="113" t="inlineStr">
        <is>
          <t>Unfinished Oils</t>
        </is>
      </c>
      <c r="B98" s="124">
        <f>IF(ISERROR(VLOOKUP($A98,NonEConsump,B$73,FALSE)/VLOOKUP($A98,IndCons,B$73,FALSE)),0,VLOOKUP($A98,NonEConsump,B$73,FALSE)/VLOOKUP($A98,IndCons,B$73,FALSE))</f>
        <v/>
      </c>
      <c r="C98" s="124">
        <f>IF(ISERROR(VLOOKUP($A98,NonEConsump,C$73,FALSE)/VLOOKUP($A98,IndCons,C$73,FALSE)),0,VLOOKUP($A98,NonEConsump,C$73,FALSE)/VLOOKUP($A98,IndCons,C$73,FALSE))</f>
        <v/>
      </c>
      <c r="D98" s="124">
        <f>IF(ISERROR(VLOOKUP($A98,NonEConsump,D$73,FALSE)/VLOOKUP($A98,IndCons,D$73,FALSE)),0,VLOOKUP($A98,NonEConsump,D$73,FALSE)/VLOOKUP($A98,IndCons,D$73,FALSE))</f>
        <v/>
      </c>
      <c r="E98" s="124">
        <f>IF(ISERROR(VLOOKUP($A98,NonEConsump,E$73,FALSE)/VLOOKUP($A98,IndCons,E$73,FALSE)),0,VLOOKUP($A98,NonEConsump,E$73,FALSE)/VLOOKUP($A98,IndCons,E$73,FALSE))</f>
        <v/>
      </c>
      <c r="F98" s="124">
        <f>IF(ISERROR(VLOOKUP($A98,NonEConsump,F$73,FALSE)/VLOOKUP($A98,IndCons,F$73,FALSE)),0,VLOOKUP($A98,NonEConsump,F$73,FALSE)/VLOOKUP($A98,IndCons,F$73,FALSE))</f>
        <v/>
      </c>
      <c r="G98" s="124">
        <f>IF(ISERROR(VLOOKUP($A98,NonEConsump,G$73,FALSE)/VLOOKUP($A98,IndCons,G$73,FALSE)),0,VLOOKUP($A98,NonEConsump,G$73,FALSE)/VLOOKUP($A98,IndCons,G$73,FALSE))</f>
        <v/>
      </c>
      <c r="H98" s="124">
        <f>IF(ISERROR(VLOOKUP($A98,NonEConsump,H$73,FALSE)/VLOOKUP($A98,IndCons,H$73,FALSE)),0,VLOOKUP($A98,NonEConsump,H$73,FALSE)/VLOOKUP($A98,IndCons,H$73,FALSE))</f>
        <v/>
      </c>
      <c r="I98" s="124">
        <f>IF(ISERROR(VLOOKUP($A98,NonEConsump,I$73,FALSE)/VLOOKUP($A98,IndCons,I$73,FALSE)),0,VLOOKUP($A98,NonEConsump,I$73,FALSE)/VLOOKUP($A98,IndCons,I$73,FALSE))</f>
        <v/>
      </c>
      <c r="J98" s="124">
        <f>IF(ISERROR(VLOOKUP($A98,NonEConsump,J$73,FALSE)/VLOOKUP($A98,IndCons,J$73,FALSE)),0,VLOOKUP($A98,NonEConsump,J$73,FALSE)/VLOOKUP($A98,IndCons,J$73,FALSE))</f>
        <v/>
      </c>
      <c r="K98" s="124">
        <f>IF(ISERROR(VLOOKUP($A98,NonEConsump,K$73,FALSE)/VLOOKUP($A98,IndCons,K$73,FALSE)),0,VLOOKUP($A98,NonEConsump,K$73,FALSE)/VLOOKUP($A98,IndCons,K$73,FALSE))</f>
        <v/>
      </c>
      <c r="L98" s="124">
        <f>IF(ISERROR(VLOOKUP($A98,NonEConsump,L$73,FALSE)/VLOOKUP($A98,IndCons,L$73,FALSE)),0,VLOOKUP($A98,NonEConsump,L$73,FALSE)/VLOOKUP($A98,IndCons,L$73,FALSE))</f>
        <v/>
      </c>
      <c r="M98" s="124">
        <f>IF(ISERROR(VLOOKUP($A98,NonEConsump,M$73,FALSE)/VLOOKUP($A98,IndCons,M$73,FALSE)),0,VLOOKUP($A98,NonEConsump,M$73,FALSE)/VLOOKUP($A98,IndCons,M$73,FALSE))</f>
        <v/>
      </c>
      <c r="N98" s="124">
        <f>IF(ISERROR(VLOOKUP($A98,NonEConsump,N$73,FALSE)/VLOOKUP($A98,IndCons,N$73,FALSE)),0,VLOOKUP($A98,NonEConsump,N$73,FALSE)/VLOOKUP($A98,IndCons,N$73,FALSE))</f>
        <v/>
      </c>
      <c r="O98" s="124">
        <f>IF(ISERROR(VLOOKUP($A98,NonEConsump,O$73,FALSE)/VLOOKUP($A98,IndCons,O$73,FALSE)),0,VLOOKUP($A98,NonEConsump,O$73,FALSE)/VLOOKUP($A98,IndCons,O$73,FALSE))</f>
        <v/>
      </c>
      <c r="P98" s="124">
        <f>IF(ISERROR(VLOOKUP($A98,NonEConsump,P$73,FALSE)/VLOOKUP($A98,IndCons,P$73,FALSE)),0,VLOOKUP($A98,NonEConsump,P$73,FALSE)/VLOOKUP($A98,IndCons,P$73,FALSE))</f>
        <v/>
      </c>
      <c r="Q98" s="124">
        <f>IF(ISERROR(VLOOKUP($A98,NonEConsump,Q$73,FALSE)/VLOOKUP($A98,IndCons,Q$73,FALSE)),0,VLOOKUP($A98,NonEConsump,Q$73,FALSE)/VLOOKUP($A98,IndCons,Q$73,FALSE))</f>
        <v/>
      </c>
      <c r="R98" s="124">
        <f>IF(ISERROR(VLOOKUP($A98,NonEConsump,R$73,FALSE)/VLOOKUP($A98,IndCons,R$73,FALSE)),0,VLOOKUP($A98,NonEConsump,R$73,FALSE)/VLOOKUP($A98,IndCons,R$73,FALSE))</f>
        <v/>
      </c>
      <c r="S98" s="124">
        <f>IF(ISERROR(VLOOKUP($A98,NonEConsump,S$73,FALSE)/VLOOKUP($A98,IndCons,S$73,FALSE)),0,VLOOKUP($A98,NonEConsump,S$73,FALSE)/VLOOKUP($A98,IndCons,S$73,FALSE))</f>
        <v/>
      </c>
      <c r="T98" s="124">
        <f>IF(ISERROR(VLOOKUP($A98,NonEConsump,T$73,FALSE)/VLOOKUP($A98,IndCons,T$73,FALSE)),0,VLOOKUP($A98,NonEConsump,T$73,FALSE)/VLOOKUP($A98,IndCons,T$73,FALSE))</f>
        <v/>
      </c>
      <c r="U98" s="124">
        <f>IF(ISERROR(VLOOKUP($A98,NonEConsump,U$73,FALSE)/VLOOKUP($A98,IndCons,U$73,FALSE)),0,VLOOKUP($A98,NonEConsump,U$73,FALSE)/VLOOKUP($A98,IndCons,U$73,FALSE))</f>
        <v/>
      </c>
      <c r="V98" s="124">
        <f>IF(ISERROR(VLOOKUP($A98,NonEConsump,V$73,FALSE)/VLOOKUP($A98,IndCons,V$73,FALSE)),0,VLOOKUP($A98,NonEConsump,V$73,FALSE)/VLOOKUP($A98,IndCons,V$73,FALSE))</f>
        <v/>
      </c>
      <c r="W98" s="124">
        <f>IF(ISERROR(VLOOKUP($A98,NonEConsump,W$73,FALSE)/VLOOKUP($A98,IndCons,W$73,FALSE)),0,VLOOKUP($A98,NonEConsump,W$73,FALSE)/VLOOKUP($A98,IndCons,W$73,FALSE))</f>
        <v/>
      </c>
      <c r="X98" s="124">
        <f>IF(ISERROR(VLOOKUP($A98,NonEConsump,X$73,FALSE)/VLOOKUP($A98,IndCons,X$73,FALSE)),0,VLOOKUP($A98,NonEConsump,X$73,FALSE)/VLOOKUP($A98,IndCons,X$73,FALSE))</f>
        <v/>
      </c>
      <c r="Y98" s="124">
        <f>IF(ISERROR(VLOOKUP($A98,NonEConsump,Y$73,FALSE)/VLOOKUP($A98,IndCons,Y$73,FALSE)),0,VLOOKUP($A98,NonEConsump,Y$73,FALSE)/VLOOKUP($A98,IndCons,Y$73,FALSE))</f>
        <v/>
      </c>
      <c r="Z98" s="124">
        <f>IF(ISERROR(VLOOKUP($A98,NonEConsump,Z$73,FALSE)/VLOOKUP($A98,IndCons,Z$73,FALSE)),0,VLOOKUP($A98,NonEConsump,Z$73,FALSE)/VLOOKUP($A98,IndCons,Z$73,FALSE))</f>
        <v/>
      </c>
      <c r="AA98" s="124">
        <f>IF(ISERROR(VLOOKUP($A98,NonEConsump,AA$73,FALSE)/VLOOKUP($A98,IndCons,AA$73,FALSE)),0,VLOOKUP($A98,NonEConsump,AA$73,FALSE)/VLOOKUP($A98,IndCons,AA$73,FALSE))</f>
        <v/>
      </c>
      <c r="AB98" s="124">
        <f>IF(ISERROR(VLOOKUP($A98,NonEConsump,AB$73,FALSE)/VLOOKUP($A98,IndCons,AB$73,FALSE)),0,VLOOKUP($A98,NonEConsump,AB$73,FALSE)/VLOOKUP($A98,IndCons,AB$73,FALSE))</f>
        <v/>
      </c>
      <c r="AC98" s="124">
        <f>IF(ISERROR(VLOOKUP($A98,NonEConsump,AC$73,FALSE)/VLOOKUP($A98,IndCons,AC$73,FALSE)),0,VLOOKUP($A98,NonEConsump,AC$73,FALSE)/VLOOKUP($A98,IndCons,AC$73,FALSE))</f>
        <v/>
      </c>
      <c r="AD98" s="124">
        <f>IF(ISERROR(VLOOKUP($A98,NonEConsump,AD$73,FALSE)/VLOOKUP($A98,IndCons,AD$73,FALSE)),0,VLOOKUP($A98,NonEConsump,AD$73,FALSE)/VLOOKUP($A98,IndCons,AD$73,FALSE))</f>
        <v/>
      </c>
      <c r="AE98" s="127" t="n"/>
      <c r="AF98" s="128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32" t="n">
        <v>2000</v>
      </c>
      <c r="M99" s="80" t="n">
        <v>2001</v>
      </c>
      <c r="N99" s="80" t="n">
        <v>2002</v>
      </c>
      <c r="O99" s="132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59" thickBot="1">
      <c r="A100" s="117" t="inlineStr">
        <is>
          <t>Lubricants</t>
        </is>
      </c>
      <c r="B100" s="127">
        <f>B47/B70</f>
        <v/>
      </c>
      <c r="C100" s="127">
        <f>C47/C70</f>
        <v/>
      </c>
      <c r="D100" s="127">
        <f>D47/D70</f>
        <v/>
      </c>
      <c r="E100" s="127">
        <f>E47/E70</f>
        <v/>
      </c>
      <c r="F100" s="127">
        <f>F47/F70</f>
        <v/>
      </c>
      <c r="G100" s="127">
        <f>G47/G70</f>
        <v/>
      </c>
      <c r="H100" s="127">
        <f>H47/H70</f>
        <v/>
      </c>
      <c r="I100" s="127">
        <f>I47/I70</f>
        <v/>
      </c>
      <c r="J100" s="127">
        <f>J47/J70</f>
        <v/>
      </c>
      <c r="K100" s="127">
        <f>K47/K70</f>
        <v/>
      </c>
      <c r="L100" s="133">
        <f>L47/L70</f>
        <v/>
      </c>
      <c r="M100" s="127">
        <f>M47/M70</f>
        <v/>
      </c>
      <c r="N100" s="127">
        <f>N47/N70</f>
        <v/>
      </c>
      <c r="O100" s="133">
        <f>O47/O70</f>
        <v/>
      </c>
      <c r="P100" s="133">
        <f>P47/P70</f>
        <v/>
      </c>
      <c r="Q100" s="133">
        <f>Q47/Q70</f>
        <v/>
      </c>
      <c r="R100" s="133">
        <f>R47/R70</f>
        <v/>
      </c>
      <c r="S100" s="133">
        <f>S47/S70</f>
        <v/>
      </c>
      <c r="T100" s="133">
        <f>T47/T70</f>
        <v/>
      </c>
      <c r="U100" s="133">
        <f>U47/U70</f>
        <v/>
      </c>
      <c r="V100" s="133">
        <f>V47/V70</f>
        <v/>
      </c>
      <c r="W100" s="133">
        <f>W47/W70</f>
        <v/>
      </c>
      <c r="X100" s="133">
        <f>X47/X70</f>
        <v/>
      </c>
      <c r="Y100" s="133">
        <f>Y47/Y70</f>
        <v/>
      </c>
      <c r="Z100" s="133">
        <f>Z47/Z70</f>
        <v/>
      </c>
      <c r="AA100" s="133">
        <f>AA47/AA70</f>
        <v/>
      </c>
      <c r="AB100" s="133">
        <f>AB47/AB70</f>
        <v/>
      </c>
      <c r="AC100" s="133">
        <f>AC47/AC70</f>
        <v/>
      </c>
      <c r="AD100" s="133">
        <f>AD47/AD70</f>
        <v/>
      </c>
      <c r="AE100" s="133" t="n"/>
      <c r="AF100" s="134" t="n"/>
    </row>
    <row r="102" ht="14" customHeight="1" s="159">
      <c r="A102" s="135" t="n"/>
    </row>
    <row r="104" ht="14" customHeight="1" s="159">
      <c r="A104" s="135" t="n"/>
    </row>
    <row r="107" ht="14" customHeight="1" s="159">
      <c r="A107" s="135" t="n"/>
    </row>
    <row r="108" ht="14" customHeight="1" s="159">
      <c r="A108" s="136" t="n"/>
    </row>
    <row r="109" ht="14" customHeight="1" s="159">
      <c r="A109" s="136" t="n"/>
    </row>
    <row r="111" ht="14" customHeight="1" s="159">
      <c r="A111" s="135" t="n"/>
    </row>
    <row r="112" ht="14" customHeight="1" s="159">
      <c r="A112" s="135" t="n"/>
    </row>
    <row r="115" ht="14" customHeight="1" s="159">
      <c r="A115" s="135" t="n"/>
    </row>
    <row r="116" ht="14" customHeight="1" s="159">
      <c r="A116" s="135" t="n"/>
    </row>
    <row r="117" ht="14" customHeight="1" s="159">
      <c r="A117" s="135" t="n"/>
    </row>
    <row r="118" ht="14" customHeight="1" s="159">
      <c r="A118" s="135" t="n"/>
    </row>
    <row r="119" ht="14" customHeight="1" s="159">
      <c r="A119" s="135" t="n"/>
    </row>
    <row r="120" ht="14" customHeight="1" s="159">
      <c r="A120" s="135" t="n"/>
    </row>
    <row r="122" ht="14" customHeight="1" s="159">
      <c r="A122" s="135" t="n"/>
    </row>
    <row r="123" ht="14" customHeight="1" s="159">
      <c r="A123" s="135" t="n"/>
    </row>
    <row r="124" ht="14" customHeight="1" s="159">
      <c r="A124" s="135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opLeftCell="A152" zoomScale="125" workbookViewId="0">
      <selection activeCell="B163" sqref="B163"/>
    </sheetView>
  </sheetViews>
  <sheetFormatPr baseColWidth="10" defaultColWidth="8.83203125" defaultRowHeight="15"/>
  <cols>
    <col width="21.1640625" customWidth="1" style="159" min="1" max="1"/>
    <col width="41.83203125" customWidth="1" style="159" min="2" max="2"/>
    <col width="11.83203125" bestFit="1" customWidth="1" style="159" min="3" max="10"/>
    <col width="10.83203125" bestFit="1" customWidth="1" style="159" min="11" max="11"/>
    <col width="11.83203125" bestFit="1" customWidth="1" style="159" min="12" max="17"/>
    <col width="10.83203125" bestFit="1" customWidth="1" style="159" min="18" max="18"/>
    <col width="11.83203125" bestFit="1" customWidth="1" style="159" min="19" max="28"/>
    <col width="9.83203125" bestFit="1" customWidth="1" style="159" min="29" max="29"/>
    <col width="11.83203125" bestFit="1" customWidth="1" style="159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2823592268750.333</v>
      </c>
      <c r="D4" t="n">
        <v>2712727129945.432</v>
      </c>
      <c r="E4" t="n">
        <v>2887505678103.886</v>
      </c>
      <c r="F4" t="n">
        <v>2966051507960.529</v>
      </c>
      <c r="G4" t="n">
        <v>3010244740409.496</v>
      </c>
      <c r="H4" t="n">
        <v>3024268274132.071</v>
      </c>
      <c r="I4" t="n">
        <v>2998724699539.982</v>
      </c>
      <c r="J4" t="n">
        <v>2972367670017.881</v>
      </c>
      <c r="K4" t="n">
        <v>2970033293923.134</v>
      </c>
      <c r="L4" t="n">
        <v>2971106304868.064</v>
      </c>
      <c r="M4" t="n">
        <v>2986953674782.001</v>
      </c>
      <c r="N4" t="n">
        <v>3000299877613.622</v>
      </c>
      <c r="O4" t="n">
        <v>3000049923709.343</v>
      </c>
      <c r="P4" t="n">
        <v>3002085704065.985</v>
      </c>
      <c r="Q4" t="n">
        <v>3012802955325.609</v>
      </c>
      <c r="R4" t="n">
        <v>3022428456573.174</v>
      </c>
      <c r="S4" t="n">
        <v>3025568911582.147</v>
      </c>
      <c r="T4" t="n">
        <v>3030097752048.803</v>
      </c>
      <c r="U4" t="n">
        <v>3030378871281.039</v>
      </c>
      <c r="V4" t="n">
        <v>3028230291043.361</v>
      </c>
      <c r="W4" t="n">
        <v>3022372671300.638</v>
      </c>
      <c r="X4" t="n">
        <v>3022772670643.137</v>
      </c>
      <c r="Y4" t="n">
        <v>3036019994992.884</v>
      </c>
      <c r="Z4" t="n">
        <v>3052458010999.652</v>
      </c>
      <c r="AA4" t="n">
        <v>3063346106732.999</v>
      </c>
      <c r="AB4" t="n">
        <v>3071041284714.468</v>
      </c>
      <c r="AC4" t="n">
        <v>3076466444000.178</v>
      </c>
      <c r="AD4" t="n">
        <v>3085472891526.55</v>
      </c>
      <c r="AE4" t="n">
        <v>3095849483822.917</v>
      </c>
      <c r="AF4" t="n">
        <v>3114005613128.132</v>
      </c>
      <c r="AG4" t="n">
        <v>3132087982275.498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2487818551516.382</v>
      </c>
      <c r="D5" t="n">
        <v>2390137185800.877</v>
      </c>
      <c r="E5" t="n">
        <v>2544131556492.416</v>
      </c>
      <c r="F5" t="n">
        <v>2613336935337.036</v>
      </c>
      <c r="G5" t="n">
        <v>2652274831843.841</v>
      </c>
      <c r="H5" t="n">
        <v>2664630726049.585</v>
      </c>
      <c r="I5" t="n">
        <v>2642124722103.638</v>
      </c>
      <c r="J5" t="n">
        <v>2618901997019.125</v>
      </c>
      <c r="K5" t="n">
        <v>2616845218418.687</v>
      </c>
      <c r="L5" t="n">
        <v>2617790629894.812</v>
      </c>
      <c r="M5" t="n">
        <v>2631753474778.958</v>
      </c>
      <c r="N5" t="n">
        <v>2643512584394.138</v>
      </c>
      <c r="O5" t="n">
        <v>2643292354311.001</v>
      </c>
      <c r="P5" t="n">
        <v>2645086045345.688</v>
      </c>
      <c r="Q5" t="n">
        <v>2654528830977.324</v>
      </c>
      <c r="R5" t="n">
        <v>2663009694463.303</v>
      </c>
      <c r="S5" t="n">
        <v>2665776695321.746</v>
      </c>
      <c r="T5" t="n">
        <v>2669766978711.631</v>
      </c>
      <c r="U5" t="n">
        <v>2670014668028.848</v>
      </c>
      <c r="V5" t="n">
        <v>2668121590960.365</v>
      </c>
      <c r="W5" t="n">
        <v>2662960543019.784</v>
      </c>
      <c r="X5" t="n">
        <v>2663312975556.124</v>
      </c>
      <c r="Y5" t="n">
        <v>2674984965042.708</v>
      </c>
      <c r="Z5" t="n">
        <v>2689468218033.715</v>
      </c>
      <c r="AA5" t="n">
        <v>2699061531790.766</v>
      </c>
      <c r="AB5" t="n">
        <v>2705841620669.53</v>
      </c>
      <c r="AC5" t="n">
        <v>2710621635144.458</v>
      </c>
      <c r="AD5" t="n">
        <v>2718557061051.146</v>
      </c>
      <c r="AE5" t="n">
        <v>2727699697933.294</v>
      </c>
      <c r="AF5" t="n">
        <v>2743696750981.337</v>
      </c>
      <c r="AG5" t="n">
        <v>2759628815223.776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2065499084313.363</v>
      </c>
      <c r="D6" t="n">
        <v>1984399612120.395</v>
      </c>
      <c r="E6" t="n">
        <v>2112252679000.578</v>
      </c>
      <c r="F6" t="n">
        <v>2169710103516.523</v>
      </c>
      <c r="G6" t="n">
        <v>2202038100078.36</v>
      </c>
      <c r="H6" t="n">
        <v>2212296520312.538</v>
      </c>
      <c r="I6" t="n">
        <v>2193611021519.399</v>
      </c>
      <c r="J6" t="n">
        <v>2174330468535.305</v>
      </c>
      <c r="K6" t="n">
        <v>2172622838244.804</v>
      </c>
      <c r="L6" t="n">
        <v>2173407761460.787</v>
      </c>
      <c r="M6" t="n">
        <v>2185000344571.414</v>
      </c>
      <c r="N6" t="n">
        <v>2194763287342.175</v>
      </c>
      <c r="O6" t="n">
        <v>2194580442401.662</v>
      </c>
      <c r="P6" t="n">
        <v>2196069645538.052</v>
      </c>
      <c r="Q6" t="n">
        <v>2203909471743.875</v>
      </c>
      <c r="R6" t="n">
        <v>2210950666831.756</v>
      </c>
      <c r="S6" t="n">
        <v>2213247955649.675</v>
      </c>
      <c r="T6" t="n">
        <v>2216560868756.998</v>
      </c>
      <c r="U6" t="n">
        <v>2216766511591.196</v>
      </c>
      <c r="V6" t="n">
        <v>2215194793690.345</v>
      </c>
      <c r="W6" t="n">
        <v>2210909859088.154</v>
      </c>
      <c r="X6" t="n">
        <v>2211202464463.512</v>
      </c>
      <c r="Y6" t="n">
        <v>2220893076177.12</v>
      </c>
      <c r="Z6" t="n">
        <v>2232917725552.2</v>
      </c>
      <c r="AA6" t="n">
        <v>2240882526991.856</v>
      </c>
      <c r="AB6" t="n">
        <v>2246511662349.061</v>
      </c>
      <c r="AC6" t="n">
        <v>2250480245795.37</v>
      </c>
      <c r="AD6" t="n">
        <v>2257068594022.739</v>
      </c>
      <c r="AE6" t="n">
        <v>2264659223209.413</v>
      </c>
      <c r="AF6" t="n">
        <v>2277940697616.903</v>
      </c>
      <c r="AG6" t="n">
        <v>2291168215389.018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9817547820654.098</v>
      </c>
      <c r="D7" t="n">
        <v>9964608392793.547</v>
      </c>
      <c r="E7" t="n">
        <v>10110226879900.7</v>
      </c>
      <c r="F7" t="n">
        <v>10246745877874.82</v>
      </c>
      <c r="G7" t="n">
        <v>10313851463493.77</v>
      </c>
      <c r="H7" t="n">
        <v>10382027534372.54</v>
      </c>
      <c r="I7" t="n">
        <v>10450305676794.06</v>
      </c>
      <c r="J7" t="n">
        <v>10519688094519.12</v>
      </c>
      <c r="K7" t="n">
        <v>10554815333218.22</v>
      </c>
      <c r="L7" t="n">
        <v>10591037077154.91</v>
      </c>
      <c r="M7" t="n">
        <v>10626904478997.74</v>
      </c>
      <c r="N7" t="n">
        <v>10663271233472.25</v>
      </c>
      <c r="O7" t="n">
        <v>10666226120893.02</v>
      </c>
      <c r="P7" t="n">
        <v>10672165234710.84</v>
      </c>
      <c r="Q7" t="n">
        <v>10680295650985.07</v>
      </c>
      <c r="R7" t="n">
        <v>10688534238476.21</v>
      </c>
      <c r="S7" t="n">
        <v>10697674853561.65</v>
      </c>
      <c r="T7" t="n">
        <v>10706889451746.75</v>
      </c>
      <c r="U7" t="n">
        <v>10716136144293.69</v>
      </c>
      <c r="V7" t="n">
        <v>10725613380306.85</v>
      </c>
      <c r="W7" t="n">
        <v>10735730168714.76</v>
      </c>
      <c r="X7" t="n">
        <v>10746431815440.05</v>
      </c>
      <c r="Y7" t="n">
        <v>10757740065694.47</v>
      </c>
      <c r="Z7" t="n">
        <v>10769283326243.25</v>
      </c>
      <c r="AA7" t="n">
        <v>10780980241259.64</v>
      </c>
      <c r="AB7" t="n">
        <v>10792950817960.28</v>
      </c>
      <c r="AC7" t="n">
        <v>10805104571290.95</v>
      </c>
      <c r="AD7" t="n">
        <v>10817638501003.27</v>
      </c>
      <c r="AE7" t="n">
        <v>10830748298208.16</v>
      </c>
      <c r="AF7" t="n">
        <v>10844190983634.5</v>
      </c>
      <c r="AG7" t="n">
        <v>10857855186223.89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27512834761.15855</v>
      </c>
      <c r="D8" t="n">
        <v>28076750158.80497</v>
      </c>
      <c r="E8" t="n">
        <v>29367997742.23528</v>
      </c>
      <c r="F8" t="n">
        <v>29893380998.03566</v>
      </c>
      <c r="G8" t="n">
        <v>30222760939.41567</v>
      </c>
      <c r="H8" t="n">
        <v>30654932269.47199</v>
      </c>
      <c r="I8" t="n">
        <v>31051164314.65806</v>
      </c>
      <c r="J8" t="n">
        <v>31447595687.06012</v>
      </c>
      <c r="K8" t="n">
        <v>31730260917.34167</v>
      </c>
      <c r="L8" t="n">
        <v>32034090102.21263</v>
      </c>
      <c r="M8" t="n">
        <v>32366960140.23497</v>
      </c>
      <c r="N8" t="n">
        <v>32754515840.43788</v>
      </c>
      <c r="O8" t="n">
        <v>33024266484.04731</v>
      </c>
      <c r="P8" t="n">
        <v>33280039640.62915</v>
      </c>
      <c r="Q8" t="n">
        <v>33590294322.6717</v>
      </c>
      <c r="R8" t="n">
        <v>33952926639.42607</v>
      </c>
      <c r="S8" t="n">
        <v>34283387116.00906</v>
      </c>
      <c r="T8" t="n">
        <v>34588751601.39349</v>
      </c>
      <c r="U8" t="n">
        <v>34961909250.17476</v>
      </c>
      <c r="V8" t="n">
        <v>35345067995.06097</v>
      </c>
      <c r="W8" t="n">
        <v>35737408082.83681</v>
      </c>
      <c r="X8" t="n">
        <v>36200835844.16106</v>
      </c>
      <c r="Y8" t="n">
        <v>36718321894.60537</v>
      </c>
      <c r="Z8" t="n">
        <v>37257946091.36761</v>
      </c>
      <c r="AA8" t="n">
        <v>37782941914.91174</v>
      </c>
      <c r="AB8" t="n">
        <v>38297406528.14646</v>
      </c>
      <c r="AC8" t="n">
        <v>38804874916.41692</v>
      </c>
      <c r="AD8" t="n">
        <v>39270357939.06202</v>
      </c>
      <c r="AE8" t="n">
        <v>39768803698.07059</v>
      </c>
      <c r="AF8" t="n">
        <v>40284201889.44559</v>
      </c>
      <c r="AG8" t="n">
        <v>40794218780.37833</v>
      </c>
    </row>
    <row r="9">
      <c r="A9" t="inlineStr">
        <is>
          <t>coal</t>
        </is>
      </c>
      <c r="B9" t="inlineStr">
        <is>
          <t>wood products 16</t>
        </is>
      </c>
      <c r="C9" t="n">
        <v>101803181507.6518</v>
      </c>
      <c r="D9" t="n">
        <v>104528394104.0636</v>
      </c>
      <c r="E9" t="n">
        <v>109498041389.5774</v>
      </c>
      <c r="F9" t="n">
        <v>110421742194.2834</v>
      </c>
      <c r="G9" t="n">
        <v>110826419972.0099</v>
      </c>
      <c r="H9" t="n">
        <v>111942626001.9651</v>
      </c>
      <c r="I9" t="n">
        <v>112393253829.6271</v>
      </c>
      <c r="J9" t="n">
        <v>112915613229.4131</v>
      </c>
      <c r="K9" t="n">
        <v>112964934293.2038</v>
      </c>
      <c r="L9" t="n">
        <v>113161218698.7616</v>
      </c>
      <c r="M9" t="n">
        <v>113759811557.6203</v>
      </c>
      <c r="N9" t="n">
        <v>114449061874.639</v>
      </c>
      <c r="O9" t="n">
        <v>114658249401.8948</v>
      </c>
      <c r="P9" t="n">
        <v>114323410008.9577</v>
      </c>
      <c r="Q9" t="n">
        <v>113766445023.6145</v>
      </c>
      <c r="R9" t="n">
        <v>114089180980.9726</v>
      </c>
      <c r="S9" t="n">
        <v>114315667965.9175</v>
      </c>
      <c r="T9" t="n">
        <v>114519287376.5269</v>
      </c>
      <c r="U9" t="n">
        <v>115296279473.4082</v>
      </c>
      <c r="V9" t="n">
        <v>115960915522.4732</v>
      </c>
      <c r="W9" t="n">
        <v>116700418172.575</v>
      </c>
      <c r="X9" t="n">
        <v>118051152730.4769</v>
      </c>
      <c r="Y9" t="n">
        <v>119289347580.0587</v>
      </c>
      <c r="Z9" t="n">
        <v>120700148155.4476</v>
      </c>
      <c r="AA9" t="n">
        <v>122276509446.4405</v>
      </c>
      <c r="AB9" t="n">
        <v>123903502098.6787</v>
      </c>
      <c r="AC9" t="n">
        <v>125319889768.7014</v>
      </c>
      <c r="AD9" t="n">
        <v>126497043542.4286</v>
      </c>
      <c r="AE9" t="n">
        <v>127794988866.7246</v>
      </c>
      <c r="AF9" t="n">
        <v>129154373073.3558</v>
      </c>
      <c r="AG9" t="n">
        <v>130612000137.9521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4013322348574.113</v>
      </c>
      <c r="D10" t="n">
        <v>4060319789984.754</v>
      </c>
      <c r="E10" t="n">
        <v>4116494117060.793</v>
      </c>
      <c r="F10" t="n">
        <v>4171953836441.934</v>
      </c>
      <c r="G10" t="n">
        <v>4201531956903.568</v>
      </c>
      <c r="H10" t="n">
        <v>4237580447354.455</v>
      </c>
      <c r="I10" t="n">
        <v>4283280483817.443</v>
      </c>
      <c r="J10" t="n">
        <v>4341008698975.843</v>
      </c>
      <c r="K10" t="n">
        <v>4402208120714.8</v>
      </c>
      <c r="L10" t="n">
        <v>4485247747564.202</v>
      </c>
      <c r="M10" t="n">
        <v>4594574159583.958</v>
      </c>
      <c r="N10" t="n">
        <v>4725709965428.498</v>
      </c>
      <c r="O10" t="n">
        <v>4859264992528.81</v>
      </c>
      <c r="P10" t="n">
        <v>5008416478299.303</v>
      </c>
      <c r="Q10" t="n">
        <v>5164575211789.542</v>
      </c>
      <c r="R10" t="n">
        <v>5317604042091.379</v>
      </c>
      <c r="S10" t="n">
        <v>5460836549027.246</v>
      </c>
      <c r="T10" t="n">
        <v>5595061810812.6</v>
      </c>
      <c r="U10" t="n">
        <v>5721482181363.261</v>
      </c>
      <c r="V10" t="n">
        <v>5833135261819.307</v>
      </c>
      <c r="W10" t="n">
        <v>5932829161825.827</v>
      </c>
      <c r="X10" t="n">
        <v>6030187709134.073</v>
      </c>
      <c r="Y10" t="n">
        <v>6133628689742.203</v>
      </c>
      <c r="Z10" t="n">
        <v>6238404786408.237</v>
      </c>
      <c r="AA10" t="n">
        <v>6337342560809.836</v>
      </c>
      <c r="AB10" t="n">
        <v>6439688134783.271</v>
      </c>
      <c r="AC10" t="n">
        <v>6549517282298.055</v>
      </c>
      <c r="AD10" t="n">
        <v>6674144174305.638</v>
      </c>
      <c r="AE10" t="n">
        <v>6797578943171.791</v>
      </c>
      <c r="AF10" t="n">
        <v>6931709391850.299</v>
      </c>
      <c r="AG10" t="n">
        <v>7065112027997.196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2354418645465.731</v>
      </c>
      <c r="D11" t="n">
        <v>2354418645465.731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12026272340.26206</v>
      </c>
      <c r="V11" t="n">
        <v>14673521804.75759</v>
      </c>
      <c r="W11" t="n">
        <v>17505396931.36839</v>
      </c>
      <c r="X11" t="n">
        <v>15103497509.88577</v>
      </c>
      <c r="Y11" t="n">
        <v>513240505331.2899</v>
      </c>
      <c r="Z11" t="n">
        <v>1119508800182.222</v>
      </c>
      <c r="AA11" t="n">
        <v>1788230796425.885</v>
      </c>
      <c r="AB11" t="n">
        <v>2787022666608.465</v>
      </c>
      <c r="AC11" t="n">
        <v>2948044496996.728</v>
      </c>
      <c r="AD11" t="n">
        <v>2950037414279.337</v>
      </c>
      <c r="AE11" t="n">
        <v>2950527035256.817</v>
      </c>
      <c r="AF11" t="n">
        <v>2971716803066.009</v>
      </c>
      <c r="AG11" t="n">
        <v>2966913789029.259</v>
      </c>
    </row>
    <row r="12">
      <c r="A12" t="inlineStr">
        <is>
          <t>coal</t>
        </is>
      </c>
      <c r="B12" t="inlineStr">
        <is>
          <t>chemicals 20</t>
        </is>
      </c>
      <c r="C12" t="n">
        <v>3913364508742.122</v>
      </c>
      <c r="D12" t="n">
        <v>3948953293706.45</v>
      </c>
      <c r="E12" t="n">
        <v>4029500062268.902</v>
      </c>
      <c r="F12" t="n">
        <v>4090731053135.138</v>
      </c>
      <c r="G12" t="n">
        <v>4136624490750.7</v>
      </c>
      <c r="H12" t="n">
        <v>4182347727365.439</v>
      </c>
      <c r="I12" t="n">
        <v>4218406478825.341</v>
      </c>
      <c r="J12" t="n">
        <v>4252145284777.38</v>
      </c>
      <c r="K12" t="n">
        <v>4274792848859.553</v>
      </c>
      <c r="L12" t="n">
        <v>4295830262612.413</v>
      </c>
      <c r="M12" t="n">
        <v>4321326535407.396</v>
      </c>
      <c r="N12" t="n">
        <v>4344696354358.609</v>
      </c>
      <c r="O12" t="n">
        <v>4348889488106.145</v>
      </c>
      <c r="P12" t="n">
        <v>4355140832425.35</v>
      </c>
      <c r="Q12" t="n">
        <v>4362993450562.341</v>
      </c>
      <c r="R12" t="n">
        <v>4375947456878.53</v>
      </c>
      <c r="S12" t="n">
        <v>4379535440560.461</v>
      </c>
      <c r="T12" t="n">
        <v>4386114157139.623</v>
      </c>
      <c r="U12" t="n">
        <v>4391940161828.543</v>
      </c>
      <c r="V12" t="n">
        <v>4390880518085.624</v>
      </c>
      <c r="W12" t="n">
        <v>4389216701507.727</v>
      </c>
      <c r="X12" t="n">
        <v>4389422327118.769</v>
      </c>
      <c r="Y12" t="n">
        <v>4397302063405.651</v>
      </c>
      <c r="Z12" t="n">
        <v>4400443696998.823</v>
      </c>
      <c r="AA12" t="n">
        <v>4399358238080.181</v>
      </c>
      <c r="AB12" t="n">
        <v>4400595900668.937</v>
      </c>
      <c r="AC12" t="n">
        <v>4401711165121.694</v>
      </c>
      <c r="AD12" t="n">
        <v>4399856870007.471</v>
      </c>
      <c r="AE12" t="n">
        <v>4398661146899.778</v>
      </c>
      <c r="AF12" t="n">
        <v>4407585624162.523</v>
      </c>
      <c r="AG12" t="n">
        <v>4410520654914.027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6854755937.619107</v>
      </c>
      <c r="D13" t="n">
        <v>6879344084.212908</v>
      </c>
      <c r="E13" t="n">
        <v>6929854617.913352</v>
      </c>
      <c r="F13" t="n">
        <v>6967118049.379151</v>
      </c>
      <c r="G13" t="n">
        <v>6952346100.844115</v>
      </c>
      <c r="H13" t="n">
        <v>6938336575.459276</v>
      </c>
      <c r="I13" t="n">
        <v>6921658569.048751</v>
      </c>
      <c r="J13" t="n">
        <v>6903360413.444062</v>
      </c>
      <c r="K13" t="n">
        <v>6860760019.926896</v>
      </c>
      <c r="L13" t="n">
        <v>6817873717.728406</v>
      </c>
      <c r="M13" t="n">
        <v>6776607564.724082</v>
      </c>
      <c r="N13" t="n">
        <v>6737152166.701469</v>
      </c>
      <c r="O13" t="n">
        <v>6677397252.304907</v>
      </c>
      <c r="P13" t="n">
        <v>6618785972.633637</v>
      </c>
      <c r="Q13" t="n">
        <v>6561985447.944081</v>
      </c>
      <c r="R13" t="n">
        <v>6504994317.466977</v>
      </c>
      <c r="S13" t="n">
        <v>6446383037.795708</v>
      </c>
      <c r="T13" t="n">
        <v>6389296604.424828</v>
      </c>
      <c r="U13" t="n">
        <v>6333925623.141889</v>
      </c>
      <c r="V13" t="n">
        <v>6278649944.752723</v>
      </c>
      <c r="W13" t="n">
        <v>6222325934.53204</v>
      </c>
      <c r="X13" t="n">
        <v>6165906621.417583</v>
      </c>
      <c r="Y13" t="n">
        <v>6113680635.629198</v>
      </c>
      <c r="Z13" t="n">
        <v>6058119048.55871</v>
      </c>
      <c r="AA13" t="n">
        <v>5999317163.099893</v>
      </c>
      <c r="AB13" t="n">
        <v>5937084373.465194</v>
      </c>
      <c r="AC13" t="n">
        <v>5871706588.33594</v>
      </c>
      <c r="AD13" t="n">
        <v>5805566380.056491</v>
      </c>
      <c r="AE13" t="n">
        <v>5739235565.989491</v>
      </c>
      <c r="AF13" t="n">
        <v>5674620204.010434</v>
      </c>
      <c r="AG13" t="n">
        <v>5608194087.049663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6875916120500</v>
      </c>
      <c r="D15" t="n">
        <v>6679861091000</v>
      </c>
      <c r="E15" t="n">
        <v>6640931734500</v>
      </c>
      <c r="F15" t="n">
        <v>6494858392999.999</v>
      </c>
      <c r="G15" t="n">
        <v>6248918062500</v>
      </c>
      <c r="H15" t="n">
        <v>6002951966500</v>
      </c>
      <c r="I15" t="n">
        <v>5736372268999.999</v>
      </c>
      <c r="J15" t="n">
        <v>5455254154499.999</v>
      </c>
      <c r="K15" t="n">
        <v>5148804014500</v>
      </c>
      <c r="L15" t="n">
        <v>4843886365500</v>
      </c>
      <c r="M15" t="n">
        <v>4546004033000</v>
      </c>
      <c r="N15" t="n">
        <v>4263149039000</v>
      </c>
      <c r="O15" t="n">
        <v>3970090106000</v>
      </c>
      <c r="P15" t="n">
        <v>3690068605000</v>
      </c>
      <c r="Q15" t="n">
        <v>3381948736000</v>
      </c>
      <c r="R15" t="n">
        <v>3295919111000</v>
      </c>
      <c r="S15" t="n">
        <v>3214961373500</v>
      </c>
      <c r="T15" t="n">
        <v>3137871309000</v>
      </c>
      <c r="U15" t="n">
        <v>3073296869500</v>
      </c>
      <c r="V15" t="n">
        <v>3014183781500</v>
      </c>
      <c r="W15" t="n">
        <v>2971686860000</v>
      </c>
      <c r="X15" t="n">
        <v>2937359560000</v>
      </c>
      <c r="Y15" t="n">
        <v>2901415486000</v>
      </c>
      <c r="Z15" t="n">
        <v>2871948876500</v>
      </c>
      <c r="AA15" t="n">
        <v>2847313676500</v>
      </c>
      <c r="AB15" t="n">
        <v>2824606038500</v>
      </c>
      <c r="AC15" t="n">
        <v>2802991587500</v>
      </c>
      <c r="AD15" t="n">
        <v>2782434367500</v>
      </c>
      <c r="AE15" t="n">
        <v>2766198409000</v>
      </c>
      <c r="AF15" t="n">
        <v>2753722522500</v>
      </c>
      <c r="AG15" t="n">
        <v>2745303923500</v>
      </c>
    </row>
    <row r="16">
      <c r="A16" t="inlineStr">
        <is>
          <t>coal</t>
        </is>
      </c>
      <c r="B16" t="inlineStr">
        <is>
          <t>iron and steel 241</t>
        </is>
      </c>
      <c r="C16" t="n">
        <v>140991956807176.6</v>
      </c>
      <c r="D16" t="n">
        <v>116867713659120.2</v>
      </c>
      <c r="E16" t="n">
        <v>121200525321788.5</v>
      </c>
      <c r="F16" t="n">
        <v>145141506166266.7</v>
      </c>
      <c r="G16" t="n">
        <v>144573270335383.7</v>
      </c>
      <c r="H16" t="n">
        <v>136522257177332.3</v>
      </c>
      <c r="I16" t="n">
        <v>135836489863720.8</v>
      </c>
      <c r="J16" t="n">
        <v>132602077907027.9</v>
      </c>
      <c r="K16" t="n">
        <v>127036286922148.6</v>
      </c>
      <c r="L16" t="n">
        <v>122012937881749.6</v>
      </c>
      <c r="M16" t="n">
        <v>122051242080165.5</v>
      </c>
      <c r="N16" t="n">
        <v>121964323225075</v>
      </c>
      <c r="O16" t="n">
        <v>120265551701440.6</v>
      </c>
      <c r="P16" t="n">
        <v>118130298344553.4</v>
      </c>
      <c r="Q16" t="n">
        <v>118205238230606.4</v>
      </c>
      <c r="R16" t="n">
        <v>118491440318343.2</v>
      </c>
      <c r="S16" t="n">
        <v>117324375675726.9</v>
      </c>
      <c r="T16" t="n">
        <v>117326296662389.8</v>
      </c>
      <c r="U16" t="n">
        <v>118275085493338.8</v>
      </c>
      <c r="V16" t="n">
        <v>118572682717958.3</v>
      </c>
      <c r="W16" t="n">
        <v>116528135354423.1</v>
      </c>
      <c r="X16" t="n">
        <v>116827698137522.4</v>
      </c>
      <c r="Y16" t="n">
        <v>119567961126915.2</v>
      </c>
      <c r="Z16" t="n">
        <v>121539945572476.9</v>
      </c>
      <c r="AA16" t="n">
        <v>120421685016757.2</v>
      </c>
      <c r="AB16" t="n">
        <v>120120159314298.8</v>
      </c>
      <c r="AC16" t="n">
        <v>119680604664798.1</v>
      </c>
      <c r="AD16" t="n">
        <v>118993436564545.1</v>
      </c>
      <c r="AE16" t="n">
        <v>119566260946687.6</v>
      </c>
      <c r="AF16" t="n">
        <v>119054008490820</v>
      </c>
      <c r="AG16" t="n">
        <v>120831839567982.1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13563412993.73803</v>
      </c>
      <c r="D21" t="n">
        <v>13722630449.71703</v>
      </c>
      <c r="E21" t="n">
        <v>13918385881.04236</v>
      </c>
      <c r="F21" t="n">
        <v>14114065349.84099</v>
      </c>
      <c r="G21" t="n">
        <v>14211905084.2403</v>
      </c>
      <c r="H21" t="n">
        <v>14309820781.16632</v>
      </c>
      <c r="I21" t="n">
        <v>14407660515.56563</v>
      </c>
      <c r="J21" t="n">
        <v>14505500249.96494</v>
      </c>
      <c r="K21" t="n">
        <v>14554420117.16459</v>
      </c>
      <c r="L21" t="n">
        <v>14603415946.89096</v>
      </c>
      <c r="M21" t="n">
        <v>14652335814.09062</v>
      </c>
      <c r="N21" t="n">
        <v>14701255681.29027</v>
      </c>
      <c r="O21" t="n">
        <v>14701255681.29027</v>
      </c>
      <c r="P21" t="n">
        <v>14701255681.29027</v>
      </c>
      <c r="Q21" t="n">
        <v>14701255681.29027</v>
      </c>
      <c r="R21" t="n">
        <v>14701255681.29027</v>
      </c>
      <c r="S21" t="n">
        <v>14701255681.29027</v>
      </c>
      <c r="T21" t="n">
        <v>14701255681.29027</v>
      </c>
      <c r="U21" t="n">
        <v>14701255681.29027</v>
      </c>
      <c r="V21" t="n">
        <v>14701255681.29027</v>
      </c>
      <c r="W21" t="n">
        <v>14701255681.29027</v>
      </c>
      <c r="X21" t="n">
        <v>14701255681.29027</v>
      </c>
      <c r="Y21" t="n">
        <v>14701255681.29027</v>
      </c>
      <c r="Z21" t="n">
        <v>14701255681.29027</v>
      </c>
      <c r="AA21" t="n">
        <v>14701255681.29027</v>
      </c>
      <c r="AB21" t="n">
        <v>14701255681.29027</v>
      </c>
      <c r="AC21" t="n">
        <v>14701255681.29027</v>
      </c>
      <c r="AD21" t="n">
        <v>14701255681.29027</v>
      </c>
      <c r="AE21" t="n">
        <v>14701255681.29027</v>
      </c>
      <c r="AF21" t="n">
        <v>14701255681.29027</v>
      </c>
      <c r="AG21" t="n">
        <v>14701255681.29027</v>
      </c>
    </row>
    <row r="22">
      <c r="A22" t="inlineStr">
        <is>
          <t>coal</t>
        </is>
      </c>
      <c r="B22" t="inlineStr">
        <is>
          <t>road vehicles 29</t>
        </is>
      </c>
      <c r="C22" t="n">
        <v>3630164807.975646</v>
      </c>
      <c r="D22" t="n">
        <v>3669812260.523162</v>
      </c>
      <c r="E22" t="n">
        <v>3719243089.092819</v>
      </c>
      <c r="F22" t="n">
        <v>3768490364.641425</v>
      </c>
      <c r="G22" t="n">
        <v>3791361071.064668</v>
      </c>
      <c r="H22" t="n">
        <v>3814213422.185805</v>
      </c>
      <c r="I22" t="n">
        <v>3837010707.400627</v>
      </c>
      <c r="J22" t="n">
        <v>3859826347.917554</v>
      </c>
      <c r="K22" t="n">
        <v>3869407815.616538</v>
      </c>
      <c r="L22" t="n">
        <v>3878695598.481835</v>
      </c>
      <c r="M22" t="n">
        <v>3887891604.836607</v>
      </c>
      <c r="N22" t="n">
        <v>3897252808.910327</v>
      </c>
      <c r="O22" t="n">
        <v>3893820367.416628</v>
      </c>
      <c r="P22" t="n">
        <v>3890369570.620826</v>
      </c>
      <c r="Q22" t="n">
        <v>3886863707.918709</v>
      </c>
      <c r="R22" t="n">
        <v>3883082515.68501</v>
      </c>
      <c r="S22" t="n">
        <v>3879044349.221837</v>
      </c>
      <c r="T22" t="n">
        <v>3874822629.737611</v>
      </c>
      <c r="U22" t="n">
        <v>3870472423.138647</v>
      </c>
      <c r="V22" t="n">
        <v>3866048795.331262</v>
      </c>
      <c r="W22" t="n">
        <v>3861037797.856507</v>
      </c>
      <c r="X22" t="n">
        <v>3855678049.641749</v>
      </c>
      <c r="Y22" t="n">
        <v>3849987905.989097</v>
      </c>
      <c r="Z22" t="n">
        <v>3843600260.856441</v>
      </c>
      <c r="AA22" t="n">
        <v>3836717022.566942</v>
      </c>
      <c r="AB22" t="n">
        <v>3828989440.380599</v>
      </c>
      <c r="AC22" t="n">
        <v>3820344093.088988</v>
      </c>
      <c r="AD22" t="n">
        <v>3811074665.525794</v>
      </c>
      <c r="AE22" t="n">
        <v>3801126091.784704</v>
      </c>
      <c r="AF22" t="n">
        <v>3790480016.563612</v>
      </c>
      <c r="AG22" t="n">
        <v>3778549070.195147</v>
      </c>
    </row>
    <row r="23">
      <c r="A23" t="inlineStr">
        <is>
          <t>coal</t>
        </is>
      </c>
      <c r="B23" t="inlineStr">
        <is>
          <t>nonroad vehicles 30</t>
        </is>
      </c>
      <c r="C23" t="n">
        <v>3694712365.639335</v>
      </c>
      <c r="D23" t="n">
        <v>3735064785.141494</v>
      </c>
      <c r="E23" t="n">
        <v>3785374537.789325</v>
      </c>
      <c r="F23" t="n">
        <v>3835497473.680201</v>
      </c>
      <c r="G23" t="n">
        <v>3858774841.596725</v>
      </c>
      <c r="H23" t="n">
        <v>3882033527.837552</v>
      </c>
      <c r="I23" t="n">
        <v>3905236169.051293</v>
      </c>
      <c r="J23" t="n">
        <v>3928457491.94073</v>
      </c>
      <c r="K23" t="n">
        <v>3938209326.653751</v>
      </c>
      <c r="L23" t="n">
        <v>3947662254.555645</v>
      </c>
      <c r="M23" t="n">
        <v>3957021774.079063</v>
      </c>
      <c r="N23" t="n">
        <v>3966549428.68374</v>
      </c>
      <c r="O23" t="n">
        <v>3963055955.328692</v>
      </c>
      <c r="P23" t="n">
        <v>3959543800.297949</v>
      </c>
      <c r="Q23" t="n">
        <v>3955975600.240119</v>
      </c>
      <c r="R23" t="n">
        <v>3952127175.046857</v>
      </c>
      <c r="S23" t="n">
        <v>3948017206.39386</v>
      </c>
      <c r="T23" t="n">
        <v>3943720420.983907</v>
      </c>
      <c r="U23" t="n">
        <v>3939292863.844087</v>
      </c>
      <c r="V23" t="n">
        <v>3934790580.001485</v>
      </c>
      <c r="W23" t="n">
        <v>3929690482.536629</v>
      </c>
      <c r="X23" t="n">
        <v>3924235433.23356</v>
      </c>
      <c r="Y23" t="n">
        <v>3918444113.767972</v>
      </c>
      <c r="Z23" t="n">
        <v>3911942890.625957</v>
      </c>
      <c r="AA23" t="n">
        <v>3904937262.240166</v>
      </c>
      <c r="AB23" t="n">
        <v>3897072276.772385</v>
      </c>
      <c r="AC23" t="n">
        <v>3888273207.519831</v>
      </c>
      <c r="AD23" t="n">
        <v>3878838961.293631</v>
      </c>
      <c r="AE23" t="n">
        <v>3868713493.0667</v>
      </c>
      <c r="AF23" t="n">
        <v>3857878121.163343</v>
      </c>
      <c r="AG23" t="n">
        <v>3845735031.961305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1744420902433.491</v>
      </c>
      <c r="D24" t="n">
        <v>1780175335424.425</v>
      </c>
      <c r="E24" t="n">
        <v>1862045462378.138</v>
      </c>
      <c r="F24" t="n">
        <v>1895356807470.815</v>
      </c>
      <c r="G24" t="n">
        <v>1916240778881.742</v>
      </c>
      <c r="H24" t="n">
        <v>1943642124767.302</v>
      </c>
      <c r="I24" t="n">
        <v>1968764779987.561</v>
      </c>
      <c r="J24" t="n">
        <v>1993900073329.81</v>
      </c>
      <c r="K24" t="n">
        <v>2011822150075.985</v>
      </c>
      <c r="L24" t="n">
        <v>2031086103989.104</v>
      </c>
      <c r="M24" t="n">
        <v>2052191361123.122</v>
      </c>
      <c r="N24" t="n">
        <v>2076763902272.012</v>
      </c>
      <c r="O24" t="n">
        <v>2093867143913.31</v>
      </c>
      <c r="P24" t="n">
        <v>2110084158426.575</v>
      </c>
      <c r="Q24" t="n">
        <v>2129755513891.441</v>
      </c>
      <c r="R24" t="n">
        <v>2152747815438.545</v>
      </c>
      <c r="S24" t="n">
        <v>2173700296990.658</v>
      </c>
      <c r="T24" t="n">
        <v>2193061594937.225</v>
      </c>
      <c r="U24" t="n">
        <v>2216721243537.155</v>
      </c>
      <c r="V24" t="n">
        <v>2241015000590.256</v>
      </c>
      <c r="W24" t="n">
        <v>2265890890549.258</v>
      </c>
      <c r="X24" t="n">
        <v>2295274015939.276</v>
      </c>
      <c r="Y24" t="n">
        <v>2328084647448.146</v>
      </c>
      <c r="Z24" t="n">
        <v>2362298923674.596</v>
      </c>
      <c r="AA24" t="n">
        <v>2395585704052.95</v>
      </c>
      <c r="AB24" t="n">
        <v>2428204764672.468</v>
      </c>
      <c r="AC24" t="n">
        <v>2460380237374.866</v>
      </c>
      <c r="AD24" t="n">
        <v>2489893674339.07</v>
      </c>
      <c r="AE24" t="n">
        <v>2521497077197.848</v>
      </c>
      <c r="AF24" t="n">
        <v>2554175330308.292</v>
      </c>
      <c r="AG24" t="n">
        <v>2586512388007.386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2914511789094.903</v>
      </c>
      <c r="D28" t="n">
        <v>3143299971013.042</v>
      </c>
      <c r="E28" t="n">
        <v>3176688542854.602</v>
      </c>
      <c r="F28" t="n">
        <v>3170624580789.227</v>
      </c>
      <c r="G28" t="n">
        <v>3188761403894.447</v>
      </c>
      <c r="H28" t="n">
        <v>3208886688972.964</v>
      </c>
      <c r="I28" t="n">
        <v>3224338692773.531</v>
      </c>
      <c r="J28" t="n">
        <v>3237378832240.969</v>
      </c>
      <c r="K28" t="n">
        <v>3259725688123.57</v>
      </c>
      <c r="L28" t="n">
        <v>3284498675157.949</v>
      </c>
      <c r="M28" t="n">
        <v>3303875508975.211</v>
      </c>
      <c r="N28" t="n">
        <v>3322006898515.787</v>
      </c>
      <c r="O28" t="n">
        <v>3359511722184.269</v>
      </c>
      <c r="P28" t="n">
        <v>3391939117224.109</v>
      </c>
      <c r="Q28" t="n">
        <v>3428718589703.984</v>
      </c>
      <c r="R28" t="n">
        <v>3465176620813.063</v>
      </c>
      <c r="S28" t="n">
        <v>3501178648174.435</v>
      </c>
      <c r="T28" t="n">
        <v>3537845544914.667</v>
      </c>
      <c r="U28" t="n">
        <v>3574609844981.788</v>
      </c>
      <c r="V28" t="n">
        <v>3611266765341.031</v>
      </c>
      <c r="W28" t="n">
        <v>3646780632940.97</v>
      </c>
      <c r="X28" t="n">
        <v>3682344768436.785</v>
      </c>
      <c r="Y28" t="n">
        <v>3719457930076.618</v>
      </c>
      <c r="Z28" t="n">
        <v>3756759781898.549</v>
      </c>
      <c r="AA28" t="n">
        <v>3795061988601.709</v>
      </c>
      <c r="AB28" t="n">
        <v>3834132124262.34</v>
      </c>
      <c r="AC28" t="n">
        <v>3873249603195.254</v>
      </c>
      <c r="AD28" t="n">
        <v>3912586369514.462</v>
      </c>
      <c r="AE28" t="n">
        <v>3952870016125.133</v>
      </c>
      <c r="AF28" t="n">
        <v>3993517028660.041</v>
      </c>
      <c r="AG28" t="n">
        <v>4034919737209.067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39244911674010.73</v>
      </c>
      <c r="D29" t="n">
        <v>38075116691300.3</v>
      </c>
      <c r="E29" t="n">
        <v>39502398782068.72</v>
      </c>
      <c r="F29" t="n">
        <v>40595883031641.48</v>
      </c>
      <c r="G29" t="n">
        <v>40920626110396.88</v>
      </c>
      <c r="H29" t="n">
        <v>41837897498010.54</v>
      </c>
      <c r="I29" t="n">
        <v>42352343976557.27</v>
      </c>
      <c r="J29" t="n">
        <v>42535609421408.84</v>
      </c>
      <c r="K29" t="n">
        <v>42840481274891.27</v>
      </c>
      <c r="L29" t="n">
        <v>43138575849006.23</v>
      </c>
      <c r="M29" t="n">
        <v>43683087594005.2</v>
      </c>
      <c r="N29" t="n">
        <v>44126347160443.02</v>
      </c>
      <c r="O29" t="n">
        <v>44476040535673.67</v>
      </c>
      <c r="P29" t="n">
        <v>45110724119089.41</v>
      </c>
      <c r="Q29" t="n">
        <v>45547612343705.78</v>
      </c>
      <c r="R29" t="n">
        <v>45578028394907.13</v>
      </c>
      <c r="S29" t="n">
        <v>45594196111575.98</v>
      </c>
      <c r="T29" t="n">
        <v>45757572629050.94</v>
      </c>
      <c r="U29" t="n">
        <v>45895816201177.91</v>
      </c>
      <c r="V29" t="n">
        <v>46221953550824.03</v>
      </c>
      <c r="W29" t="n">
        <v>46580879169990.62</v>
      </c>
      <c r="X29" t="n">
        <v>46839053795009.94</v>
      </c>
      <c r="Y29" t="n">
        <v>47342190420010.91</v>
      </c>
      <c r="Z29" t="n">
        <v>48072711947545.9</v>
      </c>
      <c r="AA29" t="n">
        <v>48453265802514.2</v>
      </c>
      <c r="AB29" t="n">
        <v>48472883075932.46</v>
      </c>
      <c r="AC29" t="n">
        <v>48848734685981.58</v>
      </c>
      <c r="AD29" t="n">
        <v>49021238837851.38</v>
      </c>
      <c r="AE29" t="n">
        <v>49241697613271.79</v>
      </c>
      <c r="AF29" t="n">
        <v>49290550541838.52</v>
      </c>
      <c r="AG29" t="n">
        <v>49362125706443.85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34578016236896.95</v>
      </c>
      <c r="D30" t="n">
        <v>33547330010820.19</v>
      </c>
      <c r="E30" t="n">
        <v>34804883696229.71</v>
      </c>
      <c r="F30" t="n">
        <v>35768333848712.95</v>
      </c>
      <c r="G30" t="n">
        <v>36054459386293.44</v>
      </c>
      <c r="H30" t="n">
        <v>36862651418881.2</v>
      </c>
      <c r="I30" t="n">
        <v>37315921357057.25</v>
      </c>
      <c r="J30" t="n">
        <v>37477393386358.21</v>
      </c>
      <c r="K30" t="n">
        <v>37746010729351.74</v>
      </c>
      <c r="L30" t="n">
        <v>38008656728137.46</v>
      </c>
      <c r="M30" t="n">
        <v>38488416655135.18</v>
      </c>
      <c r="N30" t="n">
        <v>38878965030240.77</v>
      </c>
      <c r="O30" t="n">
        <v>39187073844629.26</v>
      </c>
      <c r="P30" t="n">
        <v>39746282626520.2</v>
      </c>
      <c r="Q30" t="n">
        <v>40131217322003.23</v>
      </c>
      <c r="R30" t="n">
        <v>40158016381230.06</v>
      </c>
      <c r="S30" t="n">
        <v>40172261478126.51</v>
      </c>
      <c r="T30" t="n">
        <v>40316209715821.68</v>
      </c>
      <c r="U30" t="n">
        <v>40438013747930.59</v>
      </c>
      <c r="V30" t="n">
        <v>40725367753596.27</v>
      </c>
      <c r="W30" t="n">
        <v>41041610939221.77</v>
      </c>
      <c r="X30" t="n">
        <v>41269084157916.38</v>
      </c>
      <c r="Y30" t="n">
        <v>41712389178785.67</v>
      </c>
      <c r="Z30" t="n">
        <v>42356039123785.7</v>
      </c>
      <c r="AA30" t="n">
        <v>42691338575735.33</v>
      </c>
      <c r="AB30" t="n">
        <v>42708623017713.81</v>
      </c>
      <c r="AC30" t="n">
        <v>43039779402594.89</v>
      </c>
      <c r="AD30" t="n">
        <v>43191769841860.84</v>
      </c>
      <c r="AE30" t="n">
        <v>43386012274596.42</v>
      </c>
      <c r="AF30" t="n">
        <v>43429055749155.16</v>
      </c>
      <c r="AG30" t="n">
        <v>43492119394818.07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28708227467453.61</v>
      </c>
      <c r="D31" t="n">
        <v>27852505310836.38</v>
      </c>
      <c r="E31" t="n">
        <v>28896583056821.92</v>
      </c>
      <c r="F31" t="n">
        <v>29696482794896.78</v>
      </c>
      <c r="G31" t="n">
        <v>29934037111513.21</v>
      </c>
      <c r="H31" t="n">
        <v>30605034561163.18</v>
      </c>
      <c r="I31" t="n">
        <v>30981359692141.39</v>
      </c>
      <c r="J31" t="n">
        <v>31115421048207.75</v>
      </c>
      <c r="K31" t="n">
        <v>31338439272605.84</v>
      </c>
      <c r="L31" t="n">
        <v>31556499817921.66</v>
      </c>
      <c r="M31" t="n">
        <v>31954818131490</v>
      </c>
      <c r="N31" t="n">
        <v>32279068994025.37</v>
      </c>
      <c r="O31" t="n">
        <v>32534874817806.37</v>
      </c>
      <c r="P31" t="n">
        <v>32999155151366.76</v>
      </c>
      <c r="Q31" t="n">
        <v>33318745284078.02</v>
      </c>
      <c r="R31" t="n">
        <v>33340995070847.92</v>
      </c>
      <c r="S31" t="n">
        <v>33352821992299.9</v>
      </c>
      <c r="T31" t="n">
        <v>33472334306799.96</v>
      </c>
      <c r="U31" t="n">
        <v>33573461503810.89</v>
      </c>
      <c r="V31" t="n">
        <v>33812035749997.15</v>
      </c>
      <c r="W31" t="n">
        <v>34074595095384.98</v>
      </c>
      <c r="X31" t="n">
        <v>34263453613476.31</v>
      </c>
      <c r="Y31" t="n">
        <v>34631505421000.19</v>
      </c>
      <c r="Z31" t="n">
        <v>35165892613830.45</v>
      </c>
      <c r="AA31" t="n">
        <v>35444273330362.45</v>
      </c>
      <c r="AB31" t="n">
        <v>35458623653080.99</v>
      </c>
      <c r="AC31" t="n">
        <v>35733564608609.87</v>
      </c>
      <c r="AD31" t="n">
        <v>35859753921305.86</v>
      </c>
      <c r="AE31" t="n">
        <v>36021022743224.41</v>
      </c>
      <c r="AF31" t="n">
        <v>36056759375718.2</v>
      </c>
      <c r="AG31" t="n">
        <v>36109117656546.51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31643720313509.39</v>
      </c>
      <c r="D32" t="n">
        <v>31981607423376.21</v>
      </c>
      <c r="E32" t="n">
        <v>33141898007443.06</v>
      </c>
      <c r="F32" t="n">
        <v>34310349778837.45</v>
      </c>
      <c r="G32" t="n">
        <v>35150830905274.32</v>
      </c>
      <c r="H32" t="n">
        <v>35601254260679.96</v>
      </c>
      <c r="I32" t="n">
        <v>35906285856605.32</v>
      </c>
      <c r="J32" t="n">
        <v>36135979735443.2</v>
      </c>
      <c r="K32" t="n">
        <v>36384468596945.85</v>
      </c>
      <c r="L32" t="n">
        <v>36600155469540.38</v>
      </c>
      <c r="M32" t="n">
        <v>36531344742196.4</v>
      </c>
      <c r="N32" t="n">
        <v>36655439987828.97</v>
      </c>
      <c r="O32" t="n">
        <v>36805921715660.59</v>
      </c>
      <c r="P32" t="n">
        <v>37002371407214.8</v>
      </c>
      <c r="Q32" t="n">
        <v>37288815995462.88</v>
      </c>
      <c r="R32" t="n">
        <v>37581966732013.93</v>
      </c>
      <c r="S32" t="n">
        <v>37901509984213.03</v>
      </c>
      <c r="T32" t="n">
        <v>38199139510553.14</v>
      </c>
      <c r="U32" t="n">
        <v>38510157263476.17</v>
      </c>
      <c r="V32" t="n">
        <v>38836506676770.17</v>
      </c>
      <c r="W32" t="n">
        <v>39219327889650.89</v>
      </c>
      <c r="X32" t="n">
        <v>39567517962387.66</v>
      </c>
      <c r="Y32" t="n">
        <v>39934836931840.73</v>
      </c>
      <c r="Z32" t="n">
        <v>40313266739765.41</v>
      </c>
      <c r="AA32" t="n">
        <v>40701787457443.27</v>
      </c>
      <c r="AB32" t="n">
        <v>41089453353744.42</v>
      </c>
      <c r="AC32" t="n">
        <v>41515446319493.77</v>
      </c>
      <c r="AD32" t="n">
        <v>41941287681724.91</v>
      </c>
      <c r="AE32" t="n">
        <v>42380922285835.09</v>
      </c>
      <c r="AF32" t="n">
        <v>42841768214944.34</v>
      </c>
      <c r="AG32" t="n">
        <v>43319356663861.02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213333190282.812</v>
      </c>
      <c r="D33" t="n">
        <v>196434421742.8715</v>
      </c>
      <c r="E33" t="n">
        <v>208494990274.8292</v>
      </c>
      <c r="F33" t="n">
        <v>223759546240.9663</v>
      </c>
      <c r="G33" t="n">
        <v>238227420268.702</v>
      </c>
      <c r="H33" t="n">
        <v>246548288025.6188</v>
      </c>
      <c r="I33" t="n">
        <v>252694323569.695</v>
      </c>
      <c r="J33" t="n">
        <v>254333558742.3635</v>
      </c>
      <c r="K33" t="n">
        <v>256508173165.7061</v>
      </c>
      <c r="L33" t="n">
        <v>257747803559.2086</v>
      </c>
      <c r="M33" t="n">
        <v>259783646848.239</v>
      </c>
      <c r="N33" t="n">
        <v>263203951918.4469</v>
      </c>
      <c r="O33" t="n">
        <v>266368696921.7476</v>
      </c>
      <c r="P33" t="n">
        <v>268344354329.8561</v>
      </c>
      <c r="Q33" t="n">
        <v>271483400995.269</v>
      </c>
      <c r="R33" t="n">
        <v>275454470745.2885</v>
      </c>
      <c r="S33" t="n">
        <v>278951971220.7925</v>
      </c>
      <c r="T33" t="n">
        <v>282153447218.3925</v>
      </c>
      <c r="U33" t="n">
        <v>286742884166.7248</v>
      </c>
      <c r="V33" t="n">
        <v>290709132375.4385</v>
      </c>
      <c r="W33" t="n">
        <v>298345704432.3006</v>
      </c>
      <c r="X33" t="n">
        <v>304185335661.9673</v>
      </c>
      <c r="Y33" t="n">
        <v>310527682929.1879</v>
      </c>
      <c r="Z33" t="n">
        <v>317078228727.7236</v>
      </c>
      <c r="AA33" t="n">
        <v>323093479209.5731</v>
      </c>
      <c r="AB33" t="n">
        <v>328483766269.1184</v>
      </c>
      <c r="AC33" t="n">
        <v>334492989687.1887</v>
      </c>
      <c r="AD33" t="n">
        <v>339524638611.0223</v>
      </c>
      <c r="AE33" t="n">
        <v>344232907159.9495</v>
      </c>
      <c r="AF33" t="n">
        <v>349058032117.8152</v>
      </c>
      <c r="AG33" t="n">
        <v>354070059689.0623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3615993123264.752</v>
      </c>
      <c r="D34" t="n">
        <v>3598286663202.941</v>
      </c>
      <c r="E34" t="n">
        <v>3767198917721.895</v>
      </c>
      <c r="F34" t="n">
        <v>3788860866317.796</v>
      </c>
      <c r="G34" t="n">
        <v>3829826481595.144</v>
      </c>
      <c r="H34" t="n">
        <v>3869478090877.014</v>
      </c>
      <c r="I34" t="n">
        <v>3863905605380.83</v>
      </c>
      <c r="J34" t="n">
        <v>3842946029700.589</v>
      </c>
      <c r="K34" t="n">
        <v>3818450924251.375</v>
      </c>
      <c r="L34" t="n">
        <v>3800832593582.245</v>
      </c>
      <c r="M34" t="n">
        <v>3776107232225.799</v>
      </c>
      <c r="N34" t="n">
        <v>3790646551783.313</v>
      </c>
      <c r="O34" t="n">
        <v>3814527433352.663</v>
      </c>
      <c r="P34" t="n">
        <v>3799005892377.958</v>
      </c>
      <c r="Q34" t="n">
        <v>3763363181360.471</v>
      </c>
      <c r="R34" t="n">
        <v>3777157530938.374</v>
      </c>
      <c r="S34" t="n">
        <v>3789609222926.875</v>
      </c>
      <c r="T34" t="n">
        <v>3791798669860.882</v>
      </c>
      <c r="U34" t="n">
        <v>3824563416697.315</v>
      </c>
      <c r="V34" t="n">
        <v>3851420867910.394</v>
      </c>
      <c r="W34" t="n">
        <v>3888422409896.772</v>
      </c>
      <c r="X34" t="n">
        <v>3953306075780.148</v>
      </c>
      <c r="Y34" t="n">
        <v>4011512694289.588</v>
      </c>
      <c r="Z34" t="n">
        <v>4082657215716.481</v>
      </c>
      <c r="AA34" t="n">
        <v>4169996128779.682</v>
      </c>
      <c r="AB34" t="n">
        <v>4260702522974.593</v>
      </c>
      <c r="AC34" t="n">
        <v>4344446903029.988</v>
      </c>
      <c r="AD34" t="n">
        <v>4413721273623.839</v>
      </c>
      <c r="AE34" t="n">
        <v>4484051922629.162</v>
      </c>
      <c r="AF34" t="n">
        <v>4559635846823.88</v>
      </c>
      <c r="AG34" t="n">
        <v>4647067869733.203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30577731721076.65</v>
      </c>
      <c r="D35" t="n">
        <v>31082040284374</v>
      </c>
      <c r="E35" t="n">
        <v>30941740764889.28</v>
      </c>
      <c r="F35" t="n">
        <v>30429111876591.03</v>
      </c>
      <c r="G35" t="n">
        <v>30329782299075.09</v>
      </c>
      <c r="H35" t="n">
        <v>30110763044185.77</v>
      </c>
      <c r="I35" t="n">
        <v>29873511749900.93</v>
      </c>
      <c r="J35" t="n">
        <v>29592955637289.56</v>
      </c>
      <c r="K35" t="n">
        <v>29334427463147.39</v>
      </c>
      <c r="L35" t="n">
        <v>29063570631360.64</v>
      </c>
      <c r="M35" t="n">
        <v>28832485467217.54</v>
      </c>
      <c r="N35" t="n">
        <v>28646743787569.6</v>
      </c>
      <c r="O35" t="n">
        <v>28438566094273.36</v>
      </c>
      <c r="P35" t="n">
        <v>28209979879210.78</v>
      </c>
      <c r="Q35" t="n">
        <v>28010769154061.76</v>
      </c>
      <c r="R35" t="n">
        <v>27803320109742.38</v>
      </c>
      <c r="S35" t="n">
        <v>27589257597444.64</v>
      </c>
      <c r="T35" t="n">
        <v>27431078303371.89</v>
      </c>
      <c r="U35" t="n">
        <v>27316641700902.56</v>
      </c>
      <c r="V35" t="n">
        <v>27196581195972.27</v>
      </c>
      <c r="W35" t="n">
        <v>27047940895825.27</v>
      </c>
      <c r="X35" t="n">
        <v>26945579422922.75</v>
      </c>
      <c r="Y35" t="n">
        <v>26941573044252.71</v>
      </c>
      <c r="Z35" t="n">
        <v>26969511813997.28</v>
      </c>
      <c r="AA35" t="n">
        <v>26940011452956.79</v>
      </c>
      <c r="AB35" t="n">
        <v>26915570357061.5</v>
      </c>
      <c r="AC35" t="n">
        <v>26909788060613.61</v>
      </c>
      <c r="AD35" t="n">
        <v>26984005718664.35</v>
      </c>
      <c r="AE35" t="n">
        <v>27003258953525.28</v>
      </c>
      <c r="AF35" t="n">
        <v>27075892671706.77</v>
      </c>
      <c r="AG35" t="n">
        <v>27138571810197.28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73959617047412.81</v>
      </c>
      <c r="D36" t="n">
        <v>78538026695435.19</v>
      </c>
      <c r="E36" t="n">
        <v>67972830522036.75</v>
      </c>
      <c r="F36" t="n">
        <v>69905426089569.22</v>
      </c>
      <c r="G36" t="n">
        <v>69885407837934.09</v>
      </c>
      <c r="H36" t="n">
        <v>69727099129478.25</v>
      </c>
      <c r="I36" t="n">
        <v>70658970085495.58</v>
      </c>
      <c r="J36" t="n">
        <v>70001468107207.14</v>
      </c>
      <c r="K36" t="n">
        <v>70459464674913.16</v>
      </c>
      <c r="L36" t="n">
        <v>71294159547989.75</v>
      </c>
      <c r="M36" t="n">
        <v>69544235908176.07</v>
      </c>
      <c r="N36" t="n">
        <v>70000514610156.54</v>
      </c>
      <c r="O36" t="n">
        <v>69872757989547.14</v>
      </c>
      <c r="P36" t="n">
        <v>70271726412923.82</v>
      </c>
      <c r="Q36" t="n">
        <v>71320515815771.92</v>
      </c>
      <c r="R36" t="n">
        <v>71839132610071.05</v>
      </c>
      <c r="S36" t="n">
        <v>73151088608791.39</v>
      </c>
      <c r="T36" t="n">
        <v>74161469643859.05</v>
      </c>
      <c r="U36" t="n">
        <v>74874198064569.28</v>
      </c>
      <c r="V36" t="n">
        <v>77076630175498.16</v>
      </c>
      <c r="W36" t="n">
        <v>76889995162367</v>
      </c>
      <c r="X36" t="n">
        <v>77191842891837.31</v>
      </c>
      <c r="Y36" t="n">
        <v>78114202593925.95</v>
      </c>
      <c r="Z36" t="n">
        <v>79195585523014.41</v>
      </c>
      <c r="AA36" t="n">
        <v>79680647589911.45</v>
      </c>
      <c r="AB36" t="n">
        <v>79215800456075.36</v>
      </c>
      <c r="AC36" t="n">
        <v>80903039419275.98</v>
      </c>
      <c r="AD36" t="n">
        <v>82123883830079.98</v>
      </c>
      <c r="AE36" t="n">
        <v>82930285480840.89</v>
      </c>
      <c r="AF36" t="n">
        <v>83646624360228.92</v>
      </c>
      <c r="AG36" t="n">
        <v>84780446253405.39</v>
      </c>
    </row>
    <row r="37">
      <c r="A37" t="inlineStr">
        <is>
          <t>natural gas</t>
        </is>
      </c>
      <c r="B37" t="inlineStr">
        <is>
          <t>chemicals 20</t>
        </is>
      </c>
      <c r="C37" t="n">
        <v>125058896004661.7</v>
      </c>
      <c r="D37" t="n">
        <v>123620628867972.6</v>
      </c>
      <c r="E37" t="n">
        <v>128546740000986.8</v>
      </c>
      <c r="F37" t="n">
        <v>133834849299168.3</v>
      </c>
      <c r="G37" t="n">
        <v>140688324378426.3</v>
      </c>
      <c r="H37" t="n">
        <v>145401451305630.3</v>
      </c>
      <c r="I37" t="n">
        <v>148870770621763.7</v>
      </c>
      <c r="J37" t="n">
        <v>150248669904702.2</v>
      </c>
      <c r="K37" t="n">
        <v>152058788136412.2</v>
      </c>
      <c r="L37" t="n">
        <v>153622794085512.2</v>
      </c>
      <c r="M37" t="n">
        <v>156082518999993.1</v>
      </c>
      <c r="N37" t="n">
        <v>158458100820645.3</v>
      </c>
      <c r="O37" t="n">
        <v>160580368164871.9</v>
      </c>
      <c r="P37" t="n">
        <v>162252463325572.2</v>
      </c>
      <c r="Q37" t="n">
        <v>164366487534888.1</v>
      </c>
      <c r="R37" t="n">
        <v>166641554899614.8</v>
      </c>
      <c r="S37" t="n">
        <v>168126364639028.3</v>
      </c>
      <c r="T37" t="n">
        <v>169925854345092.2</v>
      </c>
      <c r="U37" t="n">
        <v>171961241124810.9</v>
      </c>
      <c r="V37" t="n">
        <v>173119704022422.1</v>
      </c>
      <c r="W37" t="n">
        <v>175076267070713.8</v>
      </c>
      <c r="X37" t="n">
        <v>176642661002138.4</v>
      </c>
      <c r="Y37" t="n">
        <v>179042834455292.7</v>
      </c>
      <c r="Z37" t="n">
        <v>181321116352125.8</v>
      </c>
      <c r="AA37" t="n">
        <v>182900965606106.2</v>
      </c>
      <c r="AB37" t="n">
        <v>184624943172048.4</v>
      </c>
      <c r="AC37" t="n">
        <v>186440411405433.6</v>
      </c>
      <c r="AD37" t="n">
        <v>188202093962047.9</v>
      </c>
      <c r="AE37" t="n">
        <v>189907005958035.1</v>
      </c>
      <c r="AF37" t="n">
        <v>192635057004461.3</v>
      </c>
      <c r="AG37" t="n">
        <v>195340853404920.9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5328798390684.123</v>
      </c>
      <c r="D38" t="n">
        <v>5030979113764.89</v>
      </c>
      <c r="E38" t="n">
        <v>5363127459569.762</v>
      </c>
      <c r="F38" t="n">
        <v>5587250970974.341</v>
      </c>
      <c r="G38" t="n">
        <v>5734746696397.751</v>
      </c>
      <c r="H38" t="n">
        <v>5801689588988.378</v>
      </c>
      <c r="I38" t="n">
        <v>5823669127377.599</v>
      </c>
      <c r="J38" t="n">
        <v>5829255756851.025</v>
      </c>
      <c r="K38" t="n">
        <v>5826220764929.308</v>
      </c>
      <c r="L38" t="n">
        <v>5815240143317.653</v>
      </c>
      <c r="M38" t="n">
        <v>5810963917332.114</v>
      </c>
      <c r="N38" t="n">
        <v>5843690055745.485</v>
      </c>
      <c r="O38" t="n">
        <v>5893002474173.189</v>
      </c>
      <c r="P38" t="n">
        <v>5944865405048.816</v>
      </c>
      <c r="Q38" t="n">
        <v>6013378795772.136</v>
      </c>
      <c r="R38" t="n">
        <v>6082155314028.732</v>
      </c>
      <c r="S38" t="n">
        <v>6145887502836.788</v>
      </c>
      <c r="T38" t="n">
        <v>6213761932444.73</v>
      </c>
      <c r="U38" t="n">
        <v>6294542036242.301</v>
      </c>
      <c r="V38" t="n">
        <v>6380858384430.704</v>
      </c>
      <c r="W38" t="n">
        <v>6479183894761.461</v>
      </c>
      <c r="X38" t="n">
        <v>6575411918129.637</v>
      </c>
      <c r="Y38" t="n">
        <v>6696280154670.876</v>
      </c>
      <c r="Z38" t="n">
        <v>6811858495632.88</v>
      </c>
      <c r="AA38" t="n">
        <v>6919835244075.709</v>
      </c>
      <c r="AB38" t="n">
        <v>7015496019465.479</v>
      </c>
      <c r="AC38" t="n">
        <v>7108777200347.695</v>
      </c>
      <c r="AD38" t="n">
        <v>7198303127214.883</v>
      </c>
      <c r="AE38" t="n">
        <v>7285125527519.241</v>
      </c>
      <c r="AF38" t="n">
        <v>7380158592831.491</v>
      </c>
      <c r="AG38" t="n">
        <v>7475899250590.071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6484314923352.424</v>
      </c>
      <c r="D39" t="n">
        <v>6368512561947.856</v>
      </c>
      <c r="E39" t="n">
        <v>6360528761942.893</v>
      </c>
      <c r="F39" t="n">
        <v>6251171757411.81</v>
      </c>
      <c r="G39" t="n">
        <v>6208864340575.792</v>
      </c>
      <c r="H39" t="n">
        <v>6146699840479.925</v>
      </c>
      <c r="I39" t="n">
        <v>6058377931047.43</v>
      </c>
      <c r="J39" t="n">
        <v>5959611358616.517</v>
      </c>
      <c r="K39" t="n">
        <v>5867474950039.938</v>
      </c>
      <c r="L39" t="n">
        <v>5779540650754.547</v>
      </c>
      <c r="M39" t="n">
        <v>5694664226377.281</v>
      </c>
      <c r="N39" t="n">
        <v>5630715889011.564</v>
      </c>
      <c r="O39" t="n">
        <v>5564527441859.98</v>
      </c>
      <c r="P39" t="n">
        <v>5493347222030.617</v>
      </c>
      <c r="Q39" t="n">
        <v>5445592544449.907</v>
      </c>
      <c r="R39" t="n">
        <v>5437646028849.569</v>
      </c>
      <c r="S39" t="n">
        <v>5407272482425.955</v>
      </c>
      <c r="T39" t="n">
        <v>5365933537228.914</v>
      </c>
      <c r="U39" t="n">
        <v>5346387326535.854</v>
      </c>
      <c r="V39" t="n">
        <v>5331583202984.149</v>
      </c>
      <c r="W39" t="n">
        <v>5327025184518.604</v>
      </c>
      <c r="X39" t="n">
        <v>5364665821327.56</v>
      </c>
      <c r="Y39" t="n">
        <v>5392191309907.201</v>
      </c>
      <c r="Z39" t="n">
        <v>5428036434997.831</v>
      </c>
      <c r="AA39" t="n">
        <v>5481271873914.521</v>
      </c>
      <c r="AB39" t="n">
        <v>5540872748183.886</v>
      </c>
      <c r="AC39" t="n">
        <v>5591758946600.67</v>
      </c>
      <c r="AD39" t="n">
        <v>5628806355308.3</v>
      </c>
      <c r="AE39" t="n">
        <v>5677976640519.108</v>
      </c>
      <c r="AF39" t="n">
        <v>5733136425383.971</v>
      </c>
      <c r="AG39" t="n">
        <v>5793924401872.905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1375011952500</v>
      </c>
      <c r="D40" t="n">
        <v>1357717517000</v>
      </c>
      <c r="E40" t="n">
        <v>1350134405500</v>
      </c>
      <c r="F40" t="n">
        <v>1323011878000</v>
      </c>
      <c r="G40" t="n">
        <v>1290278479000</v>
      </c>
      <c r="H40" t="n">
        <v>1264993935000</v>
      </c>
      <c r="I40" t="n">
        <v>1239884632000</v>
      </c>
      <c r="J40" t="n">
        <v>1218303511500</v>
      </c>
      <c r="K40" t="n">
        <v>1205066541500</v>
      </c>
      <c r="L40" t="n">
        <v>1195210948500</v>
      </c>
      <c r="M40" t="n">
        <v>1190538804500</v>
      </c>
      <c r="N40" t="n">
        <v>1192352891500</v>
      </c>
      <c r="O40" t="n">
        <v>1195764840000</v>
      </c>
      <c r="P40" t="n">
        <v>1193778137500</v>
      </c>
      <c r="Q40" t="n">
        <v>1190007296500</v>
      </c>
      <c r="R40" t="n">
        <v>1189199354500</v>
      </c>
      <c r="S40" t="n">
        <v>1179729710000</v>
      </c>
      <c r="T40" t="n">
        <v>1163347124000</v>
      </c>
      <c r="U40" t="n">
        <v>1149006554000</v>
      </c>
      <c r="V40" t="n">
        <v>1132007109000</v>
      </c>
      <c r="W40" t="n">
        <v>1117478704500</v>
      </c>
      <c r="X40" t="n">
        <v>1105172496500</v>
      </c>
      <c r="Y40" t="n">
        <v>1089489673000</v>
      </c>
      <c r="Z40" t="n">
        <v>1075845706000</v>
      </c>
      <c r="AA40" t="n">
        <v>1064791817000</v>
      </c>
      <c r="AB40" t="n">
        <v>1054170156500</v>
      </c>
      <c r="AC40" t="n">
        <v>1042832535500</v>
      </c>
      <c r="AD40" t="n">
        <v>1030684658500</v>
      </c>
      <c r="AE40" t="n">
        <v>1019502120000</v>
      </c>
      <c r="AF40" t="n">
        <v>1009328263000</v>
      </c>
      <c r="AG40" t="n">
        <v>1000485178500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61762557441801.84</v>
      </c>
      <c r="D41" t="n">
        <v>54720080680153.09</v>
      </c>
      <c r="E41" t="n">
        <v>58735581791508.65</v>
      </c>
      <c r="F41" t="n">
        <v>55730130472701.52</v>
      </c>
      <c r="G41" t="n">
        <v>56667762206908.32</v>
      </c>
      <c r="H41" t="n">
        <v>58917812080546.37</v>
      </c>
      <c r="I41" t="n">
        <v>57684316289212.7</v>
      </c>
      <c r="J41" t="n">
        <v>56964002999289.03</v>
      </c>
      <c r="K41" t="n">
        <v>56114447843358.81</v>
      </c>
      <c r="L41" t="n">
        <v>55882063300219.05</v>
      </c>
      <c r="M41" t="n">
        <v>56025585735202.17</v>
      </c>
      <c r="N41" t="n">
        <v>52631692223671.7</v>
      </c>
      <c r="O41" t="n">
        <v>48868754095355.94</v>
      </c>
      <c r="P41" t="n">
        <v>45502052952142.87</v>
      </c>
      <c r="Q41" t="n">
        <v>43320590418130.78</v>
      </c>
      <c r="R41" t="n">
        <v>42104751213250.1</v>
      </c>
      <c r="S41" t="n">
        <v>41226924206285.56</v>
      </c>
      <c r="T41" t="n">
        <v>40878576999897.83</v>
      </c>
      <c r="U41" t="n">
        <v>41005384460792.29</v>
      </c>
      <c r="V41" t="n">
        <v>40929029872754.81</v>
      </c>
      <c r="W41" t="n">
        <v>40157868762588.59</v>
      </c>
      <c r="X41" t="n">
        <v>40098362503587.78</v>
      </c>
      <c r="Y41" t="n">
        <v>40731673881520.26</v>
      </c>
      <c r="Z41" t="n">
        <v>41287000158828.44</v>
      </c>
      <c r="AA41" t="n">
        <v>40802566937228.3</v>
      </c>
      <c r="AB41" t="n">
        <v>40683016935570.48</v>
      </c>
      <c r="AC41" t="n">
        <v>40542971663125.93</v>
      </c>
      <c r="AD41" t="n">
        <v>40328928091257.08</v>
      </c>
      <c r="AE41" t="n">
        <v>40415319069011.22</v>
      </c>
      <c r="AF41" t="n">
        <v>40435295369300.45</v>
      </c>
      <c r="AG41" t="n">
        <v>41063760815058.59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8059266157143.643</v>
      </c>
      <c r="D42" t="n">
        <v>8452162506595.756</v>
      </c>
      <c r="E42" t="n">
        <v>8555009668124.287</v>
      </c>
      <c r="F42" t="n">
        <v>8374526728509.109</v>
      </c>
      <c r="G42" t="n">
        <v>8361033113137.839</v>
      </c>
      <c r="H42" t="n">
        <v>8348665501635.671</v>
      </c>
      <c r="I42" t="n">
        <v>8306426867685.271</v>
      </c>
      <c r="J42" t="n">
        <v>8240005422238.622</v>
      </c>
      <c r="K42" t="n">
        <v>8178733450891.798</v>
      </c>
      <c r="L42" t="n">
        <v>8104126088861.002</v>
      </c>
      <c r="M42" t="n">
        <v>8058677552388.623</v>
      </c>
      <c r="N42" t="n">
        <v>8030755317047.226</v>
      </c>
      <c r="O42" t="n">
        <v>8030640791803.855</v>
      </c>
      <c r="P42" t="n">
        <v>8026021953808.937</v>
      </c>
      <c r="Q42" t="n">
        <v>8039089722558.207</v>
      </c>
      <c r="R42" t="n">
        <v>8066134327400.61</v>
      </c>
      <c r="S42" t="n">
        <v>8091008898121.569</v>
      </c>
      <c r="T42" t="n">
        <v>8125287321629.364</v>
      </c>
      <c r="U42" t="n">
        <v>8174509245630.359</v>
      </c>
      <c r="V42" t="n">
        <v>8216254551504.521</v>
      </c>
      <c r="W42" t="n">
        <v>8237834867885.704</v>
      </c>
      <c r="X42" t="n">
        <v>8269172794456.991</v>
      </c>
      <c r="Y42" t="n">
        <v>8319216312595.203</v>
      </c>
      <c r="Z42" t="n">
        <v>8369509318885.258</v>
      </c>
      <c r="AA42" t="n">
        <v>8382204601898.146</v>
      </c>
      <c r="AB42" t="n">
        <v>8390931930810.614</v>
      </c>
      <c r="AC42" t="n">
        <v>8384261151239.169</v>
      </c>
      <c r="AD42" t="n">
        <v>8376766993879.734</v>
      </c>
      <c r="AE42" t="n">
        <v>8354108832200.312</v>
      </c>
      <c r="AF42" t="n">
        <v>8337167791479.147</v>
      </c>
      <c r="AG42" t="n">
        <v>8343812485158.046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10987033189662.9</v>
      </c>
      <c r="D43" t="n">
        <v>10678140641137.49</v>
      </c>
      <c r="E43" t="n">
        <v>10947444617487.02</v>
      </c>
      <c r="F43" t="n">
        <v>11081796980632.34</v>
      </c>
      <c r="G43" t="n">
        <v>11294271251843.35</v>
      </c>
      <c r="H43" t="n">
        <v>11422586067793.13</v>
      </c>
      <c r="I43" t="n">
        <v>11483140215941.35</v>
      </c>
      <c r="J43" t="n">
        <v>11478574260660.7</v>
      </c>
      <c r="K43" t="n">
        <v>11433589313334.59</v>
      </c>
      <c r="L43" t="n">
        <v>11394994057889.71</v>
      </c>
      <c r="M43" t="n">
        <v>11345585429651.68</v>
      </c>
      <c r="N43" t="n">
        <v>11428011814372.34</v>
      </c>
      <c r="O43" t="n">
        <v>11497653347245.38</v>
      </c>
      <c r="P43" t="n">
        <v>11545341611731.28</v>
      </c>
      <c r="Q43" t="n">
        <v>11644576057068.2</v>
      </c>
      <c r="R43" t="n">
        <v>11728157040994.22</v>
      </c>
      <c r="S43" t="n">
        <v>11787309432486.88</v>
      </c>
      <c r="T43" t="n">
        <v>11836174533057.86</v>
      </c>
      <c r="U43" t="n">
        <v>11903520355463.65</v>
      </c>
      <c r="V43" t="n">
        <v>11953199992418.68</v>
      </c>
      <c r="W43" t="n">
        <v>11996151436981.25</v>
      </c>
      <c r="X43" t="n">
        <v>12085917814710.71</v>
      </c>
      <c r="Y43" t="n">
        <v>12236412381928.16</v>
      </c>
      <c r="Z43" t="n">
        <v>12417652846427.79</v>
      </c>
      <c r="AA43" t="n">
        <v>12560843145459.64</v>
      </c>
      <c r="AB43" t="n">
        <v>12664078562685.45</v>
      </c>
      <c r="AC43" t="n">
        <v>12760592974145.04</v>
      </c>
      <c r="AD43" t="n">
        <v>12837920187164.34</v>
      </c>
      <c r="AE43" t="n">
        <v>12960725777101.15</v>
      </c>
      <c r="AF43" t="n">
        <v>13104965792256.87</v>
      </c>
      <c r="AG43" t="n">
        <v>13253939450638.8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2162130453861.453</v>
      </c>
      <c r="D44" t="n">
        <v>2083988734912.635</v>
      </c>
      <c r="E44" t="n">
        <v>2167235238946.601</v>
      </c>
      <c r="F44" t="n">
        <v>2232075708209.833</v>
      </c>
      <c r="G44" t="n">
        <v>2297051484509.814</v>
      </c>
      <c r="H44" t="n">
        <v>2318011601363.696</v>
      </c>
      <c r="I44" t="n">
        <v>2323226637958.33</v>
      </c>
      <c r="J44" t="n">
        <v>2325698507716.016</v>
      </c>
      <c r="K44" t="n">
        <v>2324918263499.06</v>
      </c>
      <c r="L44" t="n">
        <v>2323275167315.293</v>
      </c>
      <c r="M44" t="n">
        <v>2266953900850.14</v>
      </c>
      <c r="N44" t="n">
        <v>2284965302079.579</v>
      </c>
      <c r="O44" t="n">
        <v>2302104576842.878</v>
      </c>
      <c r="P44" t="n">
        <v>2324162104222.226</v>
      </c>
      <c r="Q44" t="n">
        <v>2351085867936.492</v>
      </c>
      <c r="R44" t="n">
        <v>2379621129830.991</v>
      </c>
      <c r="S44" t="n">
        <v>2408088917945.475</v>
      </c>
      <c r="T44" t="n">
        <v>2437985913596.367</v>
      </c>
      <c r="U44" t="n">
        <v>2467617651376.864</v>
      </c>
      <c r="V44" t="n">
        <v>2500040546136.195</v>
      </c>
      <c r="W44" t="n">
        <v>2535024496827.011</v>
      </c>
      <c r="X44" t="n">
        <v>2569881444393.269</v>
      </c>
      <c r="Y44" t="n">
        <v>2608388770190.317</v>
      </c>
      <c r="Z44" t="n">
        <v>2647657144147.566</v>
      </c>
      <c r="AA44" t="n">
        <v>2686108535367.254</v>
      </c>
      <c r="AB44" t="n">
        <v>2721668403708.374</v>
      </c>
      <c r="AC44" t="n">
        <v>2759020011856.256</v>
      </c>
      <c r="AD44" t="n">
        <v>2794558491332.64</v>
      </c>
      <c r="AE44" t="n">
        <v>2830531937638.104</v>
      </c>
      <c r="AF44" t="n">
        <v>2864580386117.35</v>
      </c>
      <c r="AG44" t="n">
        <v>2899068151093.968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2413681490722.43</v>
      </c>
      <c r="D45" t="n">
        <v>2288919556212.599</v>
      </c>
      <c r="E45" t="n">
        <v>2358254737910.2</v>
      </c>
      <c r="F45" t="n">
        <v>2400566031395.207</v>
      </c>
      <c r="G45" t="n">
        <v>2440273260454.054</v>
      </c>
      <c r="H45" t="n">
        <v>2463971792455.063</v>
      </c>
      <c r="I45" t="n">
        <v>2475066048023.244</v>
      </c>
      <c r="J45" t="n">
        <v>2472243325353.39</v>
      </c>
      <c r="K45" t="n">
        <v>2464137718291.537</v>
      </c>
      <c r="L45" t="n">
        <v>2454549174714.267</v>
      </c>
      <c r="M45" t="n">
        <v>2445890800706.671</v>
      </c>
      <c r="N45" t="n">
        <v>2464856547863.395</v>
      </c>
      <c r="O45" t="n">
        <v>2480518209597.958</v>
      </c>
      <c r="P45" t="n">
        <v>2486846714017.984</v>
      </c>
      <c r="Q45" t="n">
        <v>2503705627099.397</v>
      </c>
      <c r="R45" t="n">
        <v>2525720346994.833</v>
      </c>
      <c r="S45" t="n">
        <v>2546976841901.343</v>
      </c>
      <c r="T45" t="n">
        <v>2570249342560.478</v>
      </c>
      <c r="U45" t="n">
        <v>2600576221878.091</v>
      </c>
      <c r="V45" t="n">
        <v>2631667276534.085</v>
      </c>
      <c r="W45" t="n">
        <v>2663966320523.871</v>
      </c>
      <c r="X45" t="n">
        <v>2697181444750.143</v>
      </c>
      <c r="Y45" t="n">
        <v>2740547591564.053</v>
      </c>
      <c r="Z45" t="n">
        <v>2787895137715.452</v>
      </c>
      <c r="AA45" t="n">
        <v>2828229068521.867</v>
      </c>
      <c r="AB45" t="n">
        <v>2859091616079.899</v>
      </c>
      <c r="AC45" t="n">
        <v>2892199975990.123</v>
      </c>
      <c r="AD45" t="n">
        <v>2918440811893.658</v>
      </c>
      <c r="AE45" t="n">
        <v>2950484743199.998</v>
      </c>
      <c r="AF45" t="n">
        <v>2986654318521.946</v>
      </c>
      <c r="AG45" t="n">
        <v>3031613517513.565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2898604002294.953</v>
      </c>
      <c r="D46" t="n">
        <v>2624635459442.257</v>
      </c>
      <c r="E46" t="n">
        <v>2705854949954.086</v>
      </c>
      <c r="F46" t="n">
        <v>2761781112273.108</v>
      </c>
      <c r="G46" t="n">
        <v>2814852745960.788</v>
      </c>
      <c r="H46" t="n">
        <v>2855468573724.338</v>
      </c>
      <c r="I46" t="n">
        <v>2867339874058.974</v>
      </c>
      <c r="J46" t="n">
        <v>2857780550472.697</v>
      </c>
      <c r="K46" t="n">
        <v>2835357308094.222</v>
      </c>
      <c r="L46" t="n">
        <v>2811540079735.119</v>
      </c>
      <c r="M46" t="n">
        <v>2794433611867.284</v>
      </c>
      <c r="N46" t="n">
        <v>2802897889127.034</v>
      </c>
      <c r="O46" t="n">
        <v>2805516564625.773</v>
      </c>
      <c r="P46" t="n">
        <v>2801865071532.47</v>
      </c>
      <c r="Q46" t="n">
        <v>2818876402742.419</v>
      </c>
      <c r="R46" t="n">
        <v>2836086429201.789</v>
      </c>
      <c r="S46" t="n">
        <v>2852802056963.622</v>
      </c>
      <c r="T46" t="n">
        <v>2866519710289.044</v>
      </c>
      <c r="U46" t="n">
        <v>2886992144305.225</v>
      </c>
      <c r="V46" t="n">
        <v>2905944185355.176</v>
      </c>
      <c r="W46" t="n">
        <v>2925557192234.833</v>
      </c>
      <c r="X46" t="n">
        <v>2954833939081.839</v>
      </c>
      <c r="Y46" t="n">
        <v>2996795521659.704</v>
      </c>
      <c r="Z46" t="n">
        <v>3043502434953.958</v>
      </c>
      <c r="AA46" t="n">
        <v>3080342702064.618</v>
      </c>
      <c r="AB46" t="n">
        <v>3100344521547.732</v>
      </c>
      <c r="AC46" t="n">
        <v>3126526051817.031</v>
      </c>
      <c r="AD46" t="n">
        <v>3148025961738.377</v>
      </c>
      <c r="AE46" t="n">
        <v>3171487675324.283</v>
      </c>
      <c r="AF46" t="n">
        <v>3198063944742.942</v>
      </c>
      <c r="AG46" t="n">
        <v>3224529559311.157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1474757371356.167</v>
      </c>
      <c r="D47" t="n">
        <v>1397478358271.24</v>
      </c>
      <c r="E47" t="n">
        <v>1417037153921.245</v>
      </c>
      <c r="F47" t="n">
        <v>1467342337441.094</v>
      </c>
      <c r="G47" t="n">
        <v>1505249595334.628</v>
      </c>
      <c r="H47" t="n">
        <v>1519816435787.328</v>
      </c>
      <c r="I47" t="n">
        <v>1534854671730.316</v>
      </c>
      <c r="J47" t="n">
        <v>1549341156182.365</v>
      </c>
      <c r="K47" t="n">
        <v>1549413324896.751</v>
      </c>
      <c r="L47" t="n">
        <v>1531457032723.239</v>
      </c>
      <c r="M47" t="n">
        <v>1508739244741.795</v>
      </c>
      <c r="N47" t="n">
        <v>1513281935559.792</v>
      </c>
      <c r="O47" t="n">
        <v>1528534520121.708</v>
      </c>
      <c r="P47" t="n">
        <v>1543889601216.76</v>
      </c>
      <c r="Q47" t="n">
        <v>1568923665755.883</v>
      </c>
      <c r="R47" t="n">
        <v>1592954707644.58</v>
      </c>
      <c r="S47" t="n">
        <v>1616479145885.594</v>
      </c>
      <c r="T47" t="n">
        <v>1638567398445.814</v>
      </c>
      <c r="U47" t="n">
        <v>1661373889879.73</v>
      </c>
      <c r="V47" t="n">
        <v>1688789635051.635</v>
      </c>
      <c r="W47" t="n">
        <v>1715988016723.59</v>
      </c>
      <c r="X47" t="n">
        <v>1743029841277.145</v>
      </c>
      <c r="Y47" t="n">
        <v>1773386932635.443</v>
      </c>
      <c r="Z47" t="n">
        <v>1802591350186.747</v>
      </c>
      <c r="AA47" t="n">
        <v>1833111179169.535</v>
      </c>
      <c r="AB47" t="n">
        <v>1855998026604.104</v>
      </c>
      <c r="AC47" t="n">
        <v>1875871368559.396</v>
      </c>
      <c r="AD47" t="n">
        <v>1894179007429.63</v>
      </c>
      <c r="AE47" t="n">
        <v>1910311984356.535</v>
      </c>
      <c r="AF47" t="n">
        <v>1927897512115.265</v>
      </c>
      <c r="AG47" t="n">
        <v>1942444378981.217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1500979868543.739</v>
      </c>
      <c r="D48" t="n">
        <v>1422326765901.684</v>
      </c>
      <c r="E48" t="n">
        <v>1442233334326.986</v>
      </c>
      <c r="F48" t="n">
        <v>1493432988733.361</v>
      </c>
      <c r="G48" t="n">
        <v>1532014271373.479</v>
      </c>
      <c r="H48" t="n">
        <v>1546840123199.998</v>
      </c>
      <c r="I48" t="n">
        <v>1562145752347.712</v>
      </c>
      <c r="J48" t="n">
        <v>1576889819372.447</v>
      </c>
      <c r="K48" t="n">
        <v>1576963271310.736</v>
      </c>
      <c r="L48" t="n">
        <v>1558687700298.436</v>
      </c>
      <c r="M48" t="n">
        <v>1535565969849.56</v>
      </c>
      <c r="N48" t="n">
        <v>1540189433748.954</v>
      </c>
      <c r="O48" t="n">
        <v>1555713222824.608</v>
      </c>
      <c r="P48" t="n">
        <v>1571341330912.879</v>
      </c>
      <c r="Q48" t="n">
        <v>1596820523375.904</v>
      </c>
      <c r="R48" t="n">
        <v>1621278858554.046</v>
      </c>
      <c r="S48" t="n">
        <v>1645221582221.257</v>
      </c>
      <c r="T48" t="n">
        <v>1667702583549.436</v>
      </c>
      <c r="U48" t="n">
        <v>1690914594677.032</v>
      </c>
      <c r="V48" t="n">
        <v>1718817816171.908</v>
      </c>
      <c r="W48" t="n">
        <v>1746499809250.562</v>
      </c>
      <c r="X48" t="n">
        <v>1774022461486.063</v>
      </c>
      <c r="Y48" t="n">
        <v>1804919328917.515</v>
      </c>
      <c r="Z48" t="n">
        <v>1834643026976.907</v>
      </c>
      <c r="AA48" t="n">
        <v>1865705525652.494</v>
      </c>
      <c r="AB48" t="n">
        <v>1888999321581.874</v>
      </c>
      <c r="AC48" t="n">
        <v>1909226029225.415</v>
      </c>
      <c r="AD48" t="n">
        <v>1927859194191.067</v>
      </c>
      <c r="AE48" t="n">
        <v>1944279029790.667</v>
      </c>
      <c r="AF48" t="n">
        <v>1962177243867.262</v>
      </c>
      <c r="AG48" t="n">
        <v>1976982766958.901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13526155321425.98</v>
      </c>
      <c r="D49" t="n">
        <v>12454707565410.88</v>
      </c>
      <c r="E49" t="n">
        <v>13219394593302.31</v>
      </c>
      <c r="F49" t="n">
        <v>14187226905924.91</v>
      </c>
      <c r="G49" t="n">
        <v>15104546480110.95</v>
      </c>
      <c r="H49" t="n">
        <v>15632121910543.96</v>
      </c>
      <c r="I49" t="n">
        <v>16021804506439.95</v>
      </c>
      <c r="J49" t="n">
        <v>16125738402166.46</v>
      </c>
      <c r="K49" t="n">
        <v>16263617428000.89</v>
      </c>
      <c r="L49" t="n">
        <v>16342214824034.05</v>
      </c>
      <c r="M49" t="n">
        <v>16471295219358.4</v>
      </c>
      <c r="N49" t="n">
        <v>16688155884897.42</v>
      </c>
      <c r="O49" t="n">
        <v>16888813046638.65</v>
      </c>
      <c r="P49" t="n">
        <v>17014077422653.35</v>
      </c>
      <c r="Q49" t="n">
        <v>17213105209662.44</v>
      </c>
      <c r="R49" t="n">
        <v>17464886501451.94</v>
      </c>
      <c r="S49" t="n">
        <v>17686641656407.97</v>
      </c>
      <c r="T49" t="n">
        <v>17889627706276.48</v>
      </c>
      <c r="U49" t="n">
        <v>18180615887340.75</v>
      </c>
      <c r="V49" t="n">
        <v>18432091474628.73</v>
      </c>
      <c r="W49" t="n">
        <v>18916279891946.47</v>
      </c>
      <c r="X49" t="n">
        <v>19286535260684.96</v>
      </c>
      <c r="Y49" t="n">
        <v>19688664784577.23</v>
      </c>
      <c r="Z49" t="n">
        <v>20103994906409.89</v>
      </c>
      <c r="AA49" t="n">
        <v>20485385219876.42</v>
      </c>
      <c r="AB49" t="n">
        <v>20827150417770.99</v>
      </c>
      <c r="AC49" t="n">
        <v>21208158591914.98</v>
      </c>
      <c r="AD49" t="n">
        <v>21527184734900.21</v>
      </c>
      <c r="AE49" t="n">
        <v>21825707302360.76</v>
      </c>
      <c r="AF49" t="n">
        <v>22131639021372.04</v>
      </c>
      <c r="AG49" t="n">
        <v>22449421094166.64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28691865432259.16</v>
      </c>
      <c r="D50" t="n">
        <v>30951139641899.01</v>
      </c>
      <c r="E50" t="n">
        <v>30735443613638.1</v>
      </c>
      <c r="F50" t="n">
        <v>29165572555128.97</v>
      </c>
      <c r="G50" t="n">
        <v>27638874420200.87</v>
      </c>
      <c r="H50" t="n">
        <v>27011054466168.52</v>
      </c>
      <c r="I50" t="n">
        <v>25325172892315.76</v>
      </c>
      <c r="J50" t="n">
        <v>25102871481170.14</v>
      </c>
      <c r="K50" t="n">
        <v>25058359630821.89</v>
      </c>
      <c r="L50" t="n">
        <v>25036163199511.37</v>
      </c>
      <c r="M50" t="n">
        <v>24840813869483.77</v>
      </c>
      <c r="N50" t="n">
        <v>24890607044337.4</v>
      </c>
      <c r="O50" t="n">
        <v>25100394472744.38</v>
      </c>
      <c r="P50" t="n">
        <v>25203618215117.8</v>
      </c>
      <c r="Q50" t="n">
        <v>25291565826396.03</v>
      </c>
      <c r="R50" t="n">
        <v>25489255790045.63</v>
      </c>
      <c r="S50" t="n">
        <v>25618950625250.89</v>
      </c>
      <c r="T50" t="n">
        <v>25791186111935.32</v>
      </c>
      <c r="U50" t="n">
        <v>25987571882346.81</v>
      </c>
      <c r="V50" t="n">
        <v>26160848765544.42</v>
      </c>
      <c r="W50" t="n">
        <v>26435492264468.3</v>
      </c>
      <c r="X50" t="n">
        <v>26593939271327.77</v>
      </c>
      <c r="Y50" t="n">
        <v>26822379904835.82</v>
      </c>
      <c r="Z50" t="n">
        <v>27143087456931.12</v>
      </c>
      <c r="AA50" t="n">
        <v>27463943733529.43</v>
      </c>
      <c r="AB50" t="n">
        <v>27680599341546.05</v>
      </c>
      <c r="AC50" t="n">
        <v>28003188800935.02</v>
      </c>
      <c r="AD50" t="n">
        <v>28182359415598.66</v>
      </c>
      <c r="AE50" t="n">
        <v>28421218889119.75</v>
      </c>
      <c r="AF50" t="n">
        <v>28706846551788.97</v>
      </c>
      <c r="AG50" t="n">
        <v>29029478138276.98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435897389226.8456</v>
      </c>
      <c r="D52" t="n">
        <v>436365358388.2448</v>
      </c>
      <c r="E52" t="n">
        <v>434260542202.5056</v>
      </c>
      <c r="F52" t="n">
        <v>435257023208.2361</v>
      </c>
      <c r="G52" t="n">
        <v>440610173791.8071</v>
      </c>
      <c r="H52" t="n">
        <v>445847882228.5209</v>
      </c>
      <c r="I52" t="n">
        <v>449379910302.8775</v>
      </c>
      <c r="J52" t="n">
        <v>450794790712.9228</v>
      </c>
      <c r="K52" t="n">
        <v>452629533584.0629</v>
      </c>
      <c r="L52" t="n">
        <v>454328386348.1148</v>
      </c>
      <c r="M52" t="n">
        <v>455873478811.5552</v>
      </c>
      <c r="N52" t="n">
        <v>458744309725.5338</v>
      </c>
      <c r="O52" t="n">
        <v>463019257131.8214</v>
      </c>
      <c r="P52" t="n">
        <v>466586189560.7797</v>
      </c>
      <c r="Q52" t="n">
        <v>470466529652.7655</v>
      </c>
      <c r="R52" t="n">
        <v>474796690035.1448</v>
      </c>
      <c r="S52" t="n">
        <v>477731651604.6345</v>
      </c>
      <c r="T52" t="n">
        <v>480318893346.1439</v>
      </c>
      <c r="U52" t="n">
        <v>484111902882.2544</v>
      </c>
      <c r="V52" t="n">
        <v>487943996935.1945</v>
      </c>
      <c r="W52" t="n">
        <v>492760588862.1456</v>
      </c>
      <c r="X52" t="n">
        <v>498281677463.2173</v>
      </c>
      <c r="Y52" t="n">
        <v>503771554186.3215</v>
      </c>
      <c r="Z52" t="n">
        <v>510500221985.6264</v>
      </c>
      <c r="AA52" t="n">
        <v>517896949378.2997</v>
      </c>
      <c r="AB52" t="n">
        <v>525109714798.2657</v>
      </c>
      <c r="AC52" t="n">
        <v>532043489224.2134</v>
      </c>
      <c r="AD52" t="n">
        <v>538591225668.426</v>
      </c>
      <c r="AE52" t="n">
        <v>545825553758.5504</v>
      </c>
      <c r="AF52" t="n">
        <v>553729543837.5638</v>
      </c>
      <c r="AG52" t="n">
        <v>562094466471.5599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0</v>
      </c>
      <c r="D53" s="192" t="n">
        <v>0</v>
      </c>
      <c r="E53" s="192" t="n">
        <v>0</v>
      </c>
      <c r="F53" s="192" t="n">
        <v>0</v>
      </c>
      <c r="G53" s="192" t="n">
        <v>0</v>
      </c>
      <c r="H53" s="192" t="n">
        <v>0</v>
      </c>
      <c r="I53" s="192" t="n">
        <v>0</v>
      </c>
      <c r="J53" s="192" t="n">
        <v>0</v>
      </c>
      <c r="K53" s="192" t="n">
        <v>0</v>
      </c>
      <c r="L53" s="192" t="n">
        <v>0</v>
      </c>
      <c r="M53" s="192" t="n">
        <v>0</v>
      </c>
      <c r="N53" s="192" t="n">
        <v>0</v>
      </c>
      <c r="O53" s="192" t="n">
        <v>0</v>
      </c>
      <c r="P53" s="192" t="n">
        <v>0</v>
      </c>
      <c r="Q53" s="192" t="n">
        <v>0</v>
      </c>
      <c r="R53" s="192" t="n">
        <v>0</v>
      </c>
      <c r="S53" s="192" t="n">
        <v>0</v>
      </c>
      <c r="T53" s="192" t="n">
        <v>0</v>
      </c>
      <c r="U53" s="192" t="n">
        <v>0</v>
      </c>
      <c r="V53" s="192" t="n">
        <v>0</v>
      </c>
      <c r="W53" s="192" t="n">
        <v>0</v>
      </c>
      <c r="X53" s="192" t="n">
        <v>0</v>
      </c>
      <c r="Y53" s="192" t="n">
        <v>0</v>
      </c>
      <c r="Z53" s="192" t="n">
        <v>0</v>
      </c>
      <c r="AA53" s="192" t="n">
        <v>0</v>
      </c>
      <c r="AB53" s="192" t="n">
        <v>0</v>
      </c>
      <c r="AC53" s="192" t="n">
        <v>0</v>
      </c>
      <c r="AD53" s="192" t="n">
        <v>0</v>
      </c>
      <c r="AE53" s="192" t="n">
        <v>0</v>
      </c>
      <c r="AF53" s="192" t="n">
        <v>0</v>
      </c>
      <c r="AG53" s="192" t="n">
        <v>0</v>
      </c>
    </row>
    <row r="54">
      <c r="A54" t="inlineStr">
        <is>
          <t>biomass</t>
        </is>
      </c>
      <c r="B54" t="inlineStr">
        <is>
          <t>coal mining 05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</row>
    <row r="59">
      <c r="A59" t="inlineStr">
        <is>
          <t>biomass</t>
        </is>
      </c>
      <c r="B59" t="inlineStr">
        <is>
          <t>wood products 16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0</v>
      </c>
      <c r="D60" s="192" t="n">
        <v>0</v>
      </c>
      <c r="E60" s="192" t="n">
        <v>0</v>
      </c>
      <c r="F60" s="192" t="n">
        <v>0</v>
      </c>
      <c r="G60" s="192" t="n">
        <v>0</v>
      </c>
      <c r="H60" s="192" t="n">
        <v>0</v>
      </c>
      <c r="I60" s="192" t="n">
        <v>0</v>
      </c>
      <c r="J60" s="192" t="n">
        <v>0</v>
      </c>
      <c r="K60" s="192" t="n">
        <v>0</v>
      </c>
      <c r="L60" s="192" t="n">
        <v>0</v>
      </c>
      <c r="M60" s="192" t="n">
        <v>0</v>
      </c>
      <c r="N60" s="192" t="n">
        <v>0</v>
      </c>
      <c r="O60" s="192" t="n">
        <v>0</v>
      </c>
      <c r="P60" s="192" t="n">
        <v>0</v>
      </c>
      <c r="Q60" s="192" t="n">
        <v>0</v>
      </c>
      <c r="R60" s="192" t="n">
        <v>0</v>
      </c>
      <c r="S60" s="192" t="n">
        <v>0</v>
      </c>
      <c r="T60" s="192" t="n">
        <v>0</v>
      </c>
      <c r="U60" s="192" t="n">
        <v>0</v>
      </c>
      <c r="V60" s="192" t="n">
        <v>0</v>
      </c>
      <c r="W60" s="192" t="n">
        <v>0</v>
      </c>
      <c r="X60" s="192" t="n">
        <v>0</v>
      </c>
      <c r="Y60" s="192" t="n">
        <v>0</v>
      </c>
      <c r="Z60" s="192" t="n">
        <v>0</v>
      </c>
      <c r="AA60" s="192" t="n">
        <v>0</v>
      </c>
      <c r="AB60" s="192" t="n">
        <v>0</v>
      </c>
      <c r="AC60" s="192" t="n">
        <v>0</v>
      </c>
      <c r="AD60" s="192" t="n">
        <v>0</v>
      </c>
      <c r="AE60" s="192" t="n">
        <v>0</v>
      </c>
      <c r="AF60" s="192" t="n">
        <v>0</v>
      </c>
      <c r="AG60" s="192" t="n">
        <v>0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48963000000000</v>
      </c>
      <c r="D61" t="n">
        <v>47678384064001.02</v>
      </c>
      <c r="E61" t="n">
        <v>47116725404684.36</v>
      </c>
      <c r="F61" t="n">
        <v>47406703673922.05</v>
      </c>
      <c r="G61" t="n">
        <v>47566334385772.34</v>
      </c>
      <c r="H61" t="n">
        <v>47913934401909.65</v>
      </c>
      <c r="I61" t="n">
        <v>48066824009163.97</v>
      </c>
      <c r="J61" t="n">
        <v>48187358673733.41</v>
      </c>
      <c r="K61" t="n">
        <v>48311635546401.2</v>
      </c>
      <c r="L61" t="n">
        <v>48441428217565.97</v>
      </c>
      <c r="M61" t="n">
        <v>48681790816251.57</v>
      </c>
      <c r="N61" t="n">
        <v>49204029771714.57</v>
      </c>
      <c r="O61" t="n">
        <v>49382077251452.96</v>
      </c>
      <c r="P61" t="n">
        <v>49660805952007.17</v>
      </c>
      <c r="Q61" t="n">
        <v>49996208482359.2</v>
      </c>
      <c r="R61" t="n">
        <v>50325074675958.66</v>
      </c>
      <c r="S61" t="n">
        <v>50585938139771.75</v>
      </c>
      <c r="T61" t="n">
        <v>50867642738321.07</v>
      </c>
      <c r="U61" t="n">
        <v>51159615924722.58</v>
      </c>
      <c r="V61" t="n">
        <v>51495612952835.66</v>
      </c>
      <c r="W61" t="n">
        <v>51864417371820.43</v>
      </c>
      <c r="X61" t="n">
        <v>52224931561195.03</v>
      </c>
      <c r="Y61" t="n">
        <v>52661193672513.99</v>
      </c>
      <c r="Z61" t="n">
        <v>53149565033197.18</v>
      </c>
      <c r="AA61" t="n">
        <v>53653109777660.75</v>
      </c>
      <c r="AB61" t="n">
        <v>54406701113785.66</v>
      </c>
      <c r="AC61" t="n">
        <v>54667647209865.38</v>
      </c>
      <c r="AD61" t="n">
        <v>55609660352578.26</v>
      </c>
      <c r="AE61" t="n">
        <v>56137893962417.29</v>
      </c>
      <c r="AF61" t="n">
        <v>56706950996474.3</v>
      </c>
      <c r="AG61" t="n">
        <v>57283855660725.14</v>
      </c>
    </row>
    <row r="62">
      <c r="A62" t="inlineStr">
        <is>
          <t>biomass</t>
        </is>
      </c>
      <c r="B62" t="inlineStr">
        <is>
          <t>chemicals 20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0</v>
      </c>
      <c r="D66" s="192" t="n">
        <v>0</v>
      </c>
      <c r="E66" s="192" t="n">
        <v>0</v>
      </c>
      <c r="F66" s="192" t="n">
        <v>0</v>
      </c>
      <c r="G66" s="192" t="n">
        <v>0</v>
      </c>
      <c r="H66" s="192" t="n">
        <v>0</v>
      </c>
      <c r="I66" s="192" t="n">
        <v>0</v>
      </c>
      <c r="J66" s="192" t="n">
        <v>0</v>
      </c>
      <c r="K66" s="192" t="n">
        <v>0</v>
      </c>
      <c r="L66" s="192" t="n">
        <v>0</v>
      </c>
      <c r="M66" s="192" t="n">
        <v>0</v>
      </c>
      <c r="N66" s="192" t="n">
        <v>0</v>
      </c>
      <c r="O66" s="192" t="n">
        <v>0</v>
      </c>
      <c r="P66" s="192" t="n">
        <v>0</v>
      </c>
      <c r="Q66" s="192" t="n">
        <v>0</v>
      </c>
      <c r="R66" s="192" t="n">
        <v>0</v>
      </c>
      <c r="S66" s="192" t="n">
        <v>0</v>
      </c>
      <c r="T66" s="192" t="n">
        <v>0</v>
      </c>
      <c r="U66" s="192" t="n">
        <v>0</v>
      </c>
      <c r="V66" s="192" t="n">
        <v>0</v>
      </c>
      <c r="W66" s="192" t="n">
        <v>0</v>
      </c>
      <c r="X66" s="192" t="n">
        <v>0</v>
      </c>
      <c r="Y66" s="192" t="n">
        <v>0</v>
      </c>
      <c r="Z66" s="192" t="n">
        <v>0</v>
      </c>
      <c r="AA66" s="192" t="n">
        <v>0</v>
      </c>
      <c r="AB66" s="192" t="n">
        <v>0</v>
      </c>
      <c r="AC66" s="192" t="n">
        <v>0</v>
      </c>
      <c r="AD66" s="192" t="n">
        <v>0</v>
      </c>
      <c r="AE66" s="192" t="n">
        <v>0</v>
      </c>
      <c r="AF66" s="192" t="n">
        <v>0</v>
      </c>
      <c r="AG66" s="192" t="n">
        <v>0</v>
      </c>
    </row>
    <row r="67">
      <c r="A67" t="inlineStr">
        <is>
          <t>biomass</t>
        </is>
      </c>
      <c r="B67" t="inlineStr">
        <is>
          <t>other metals 242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0</v>
      </c>
      <c r="D69" s="138" t="n">
        <v>0</v>
      </c>
      <c r="E69" s="138" t="n">
        <v>0</v>
      </c>
      <c r="F69" s="138" t="n">
        <v>0</v>
      </c>
      <c r="G69" s="138" t="n">
        <v>0</v>
      </c>
      <c r="H69" s="138" t="n">
        <v>0</v>
      </c>
      <c r="I69" s="138" t="n">
        <v>0</v>
      </c>
      <c r="J69" s="138" t="n">
        <v>0</v>
      </c>
      <c r="K69" s="138" t="n">
        <v>0</v>
      </c>
      <c r="L69" s="138" t="n">
        <v>0</v>
      </c>
      <c r="M69" s="138" t="n">
        <v>0</v>
      </c>
      <c r="N69" s="138" t="n">
        <v>0</v>
      </c>
      <c r="O69" s="138" t="n">
        <v>0</v>
      </c>
      <c r="P69" s="138" t="n">
        <v>0</v>
      </c>
      <c r="Q69" s="138" t="n">
        <v>0</v>
      </c>
      <c r="R69" s="138" t="n">
        <v>0</v>
      </c>
      <c r="S69" s="138" t="n">
        <v>0</v>
      </c>
      <c r="T69" s="138" t="n">
        <v>0</v>
      </c>
      <c r="U69" s="138" t="n">
        <v>0</v>
      </c>
      <c r="V69" s="138" t="n">
        <v>0</v>
      </c>
      <c r="W69" s="138" t="n">
        <v>0</v>
      </c>
      <c r="X69" s="138" t="n">
        <v>0</v>
      </c>
      <c r="Y69" s="138" t="n">
        <v>0</v>
      </c>
      <c r="Z69" s="138" t="n">
        <v>0</v>
      </c>
      <c r="AA69" s="138" t="n">
        <v>0</v>
      </c>
      <c r="AB69" s="138" t="n">
        <v>0</v>
      </c>
      <c r="AC69" s="138" t="n">
        <v>0</v>
      </c>
      <c r="AD69" s="138" t="n">
        <v>0</v>
      </c>
      <c r="AE69" s="138" t="n">
        <v>0</v>
      </c>
      <c r="AF69" s="138" t="n">
        <v>0</v>
      </c>
      <c r="AG69" s="138" t="n">
        <v>0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0</v>
      </c>
      <c r="D71" s="192" t="n">
        <v>0</v>
      </c>
      <c r="E71" s="192" t="n">
        <v>0</v>
      </c>
      <c r="F71" s="192" t="n">
        <v>0</v>
      </c>
      <c r="G71" s="192" t="n">
        <v>0</v>
      </c>
      <c r="H71" s="192" t="n">
        <v>0</v>
      </c>
      <c r="I71" s="192" t="n">
        <v>0</v>
      </c>
      <c r="J71" s="192" t="n">
        <v>0</v>
      </c>
      <c r="K71" s="192" t="n">
        <v>0</v>
      </c>
      <c r="L71" s="192" t="n">
        <v>0</v>
      </c>
      <c r="M71" s="192" t="n">
        <v>0</v>
      </c>
      <c r="N71" s="192" t="n">
        <v>0</v>
      </c>
      <c r="O71" s="192" t="n">
        <v>0</v>
      </c>
      <c r="P71" s="192" t="n">
        <v>0</v>
      </c>
      <c r="Q71" s="192" t="n">
        <v>0</v>
      </c>
      <c r="R71" s="192" t="n">
        <v>0</v>
      </c>
      <c r="S71" s="192" t="n">
        <v>0</v>
      </c>
      <c r="T71" s="192" t="n">
        <v>0</v>
      </c>
      <c r="U71" s="192" t="n">
        <v>0</v>
      </c>
      <c r="V71" s="192" t="n">
        <v>0</v>
      </c>
      <c r="W71" s="192" t="n">
        <v>0</v>
      </c>
      <c r="X71" s="192" t="n">
        <v>0</v>
      </c>
      <c r="Y71" s="192" t="n">
        <v>0</v>
      </c>
      <c r="Z71" s="192" t="n">
        <v>0</v>
      </c>
      <c r="AA71" s="192" t="n">
        <v>0</v>
      </c>
      <c r="AB71" s="192" t="n">
        <v>0</v>
      </c>
      <c r="AC71" s="192" t="n">
        <v>0</v>
      </c>
      <c r="AD71" s="192" t="n">
        <v>0</v>
      </c>
      <c r="AE71" s="192" t="n">
        <v>0</v>
      </c>
      <c r="AF71" s="192" t="n">
        <v>0</v>
      </c>
      <c r="AG71" s="192" t="n">
        <v>0</v>
      </c>
    </row>
    <row r="72">
      <c r="A72" t="inlineStr">
        <is>
          <t>biomass</t>
        </is>
      </c>
      <c r="B72" t="inlineStr">
        <is>
          <t>road vehicles 29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10827947830943.57</v>
      </c>
      <c r="D78" t="n">
        <v>11479035497691.1</v>
      </c>
      <c r="E78" t="n">
        <v>11890529284189.9</v>
      </c>
      <c r="F78" t="n">
        <v>12177929980577.48</v>
      </c>
      <c r="G78" t="n">
        <v>12402997043876.48</v>
      </c>
      <c r="H78" t="n">
        <v>12640322355866.67</v>
      </c>
      <c r="I78" t="n">
        <v>12865231976826.43</v>
      </c>
      <c r="J78" t="n">
        <v>13084517893172.09</v>
      </c>
      <c r="K78" t="n">
        <v>13262036403356.93</v>
      </c>
      <c r="L78" t="n">
        <v>13445420098300.22</v>
      </c>
      <c r="M78" t="n">
        <v>13636265675731.93</v>
      </c>
      <c r="N78" t="n">
        <v>13831966092073.2</v>
      </c>
      <c r="O78" t="n">
        <v>14031474227222.67</v>
      </c>
      <c r="P78" t="n">
        <v>14207789409002.23</v>
      </c>
      <c r="Q78" t="n">
        <v>14409522736068.84</v>
      </c>
      <c r="R78" t="n">
        <v>14610771827676.9</v>
      </c>
      <c r="S78" t="n">
        <v>14808265934919.31</v>
      </c>
      <c r="T78" t="n">
        <v>15011766153753.42</v>
      </c>
      <c r="U78" t="n">
        <v>15215831745868.21</v>
      </c>
      <c r="V78" t="n">
        <v>15421423798536.16</v>
      </c>
      <c r="W78" t="n">
        <v>15623206404746.45</v>
      </c>
      <c r="X78" t="n">
        <v>15824393691752.36</v>
      </c>
      <c r="Y78" t="n">
        <v>16031508297194.95</v>
      </c>
      <c r="Z78" t="n">
        <v>16239035276106.11</v>
      </c>
      <c r="AA78" t="n">
        <v>16450567686850.6</v>
      </c>
      <c r="AB78" t="n">
        <v>16666700869200.04</v>
      </c>
      <c r="AC78" t="n">
        <v>16884033513310.76</v>
      </c>
      <c r="AD78" t="n">
        <v>17104714280342.97</v>
      </c>
      <c r="AE78" t="n">
        <v>17332389559554.39</v>
      </c>
      <c r="AF78" t="n">
        <v>17564668572055.52</v>
      </c>
      <c r="AG78" t="n">
        <v>17802132877556.96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4679421721904.614</v>
      </c>
      <c r="D79" t="n">
        <v>4551765853132.932</v>
      </c>
      <c r="E79" t="n">
        <v>4811983759673.482</v>
      </c>
      <c r="F79" t="n">
        <v>4962027735338.131</v>
      </c>
      <c r="G79" t="n">
        <v>5024449737069.181</v>
      </c>
      <c r="H79" t="n">
        <v>5084846991644.029</v>
      </c>
      <c r="I79" t="n">
        <v>5133466676320.551</v>
      </c>
      <c r="J79" t="n">
        <v>5131792759644.903</v>
      </c>
      <c r="K79" t="n">
        <v>5155905863791.264</v>
      </c>
      <c r="L79" t="n">
        <v>5182377794358.082</v>
      </c>
      <c r="M79" t="n">
        <v>5215844503613.739</v>
      </c>
      <c r="N79" t="n">
        <v>5239177601195.01</v>
      </c>
      <c r="O79" t="n">
        <v>5236949783934.402</v>
      </c>
      <c r="P79" t="n">
        <v>5252306042098.528</v>
      </c>
      <c r="Q79" t="n">
        <v>5267136349873.565</v>
      </c>
      <c r="R79" t="n">
        <v>5257949926155.635</v>
      </c>
      <c r="S79" t="n">
        <v>5246681201032.016</v>
      </c>
      <c r="T79" t="n">
        <v>5246432531706.955</v>
      </c>
      <c r="U79" t="n">
        <v>5244663707223.351</v>
      </c>
      <c r="V79" t="n">
        <v>5245109729030.333</v>
      </c>
      <c r="W79" t="n">
        <v>5241247805812.627</v>
      </c>
      <c r="X79" t="n">
        <v>5240951576264.161</v>
      </c>
      <c r="Y79" t="n">
        <v>5269705759637.901</v>
      </c>
      <c r="Z79" t="n">
        <v>5306857665598.059</v>
      </c>
      <c r="AA79" t="n">
        <v>5333067365206.318</v>
      </c>
      <c r="AB79" t="n">
        <v>5332504014005.68</v>
      </c>
      <c r="AC79" t="n">
        <v>5349696361410.509</v>
      </c>
      <c r="AD79" t="n">
        <v>5365617128475.695</v>
      </c>
      <c r="AE79" t="n">
        <v>5381441262995.562</v>
      </c>
      <c r="AF79" t="n">
        <v>5398636469211.635</v>
      </c>
      <c r="AG79" t="n">
        <v>5404377056693.68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4122957942251.116</v>
      </c>
      <c r="D80" t="n">
        <v>4010482553344.952</v>
      </c>
      <c r="E80" t="n">
        <v>4239756072221.264</v>
      </c>
      <c r="F80" t="n">
        <v>4371957236792.022</v>
      </c>
      <c r="G80" t="n">
        <v>4426956188180.292</v>
      </c>
      <c r="H80" t="n">
        <v>4480171169696.894</v>
      </c>
      <c r="I80" t="n">
        <v>4523009137078.303</v>
      </c>
      <c r="J80" t="n">
        <v>4521534277904.952</v>
      </c>
      <c r="K80" t="n">
        <v>4542779918960.809</v>
      </c>
      <c r="L80" t="n">
        <v>4566103881378.276</v>
      </c>
      <c r="M80" t="n">
        <v>4595590822912.252</v>
      </c>
      <c r="N80" t="n">
        <v>4616149213608.2</v>
      </c>
      <c r="O80" t="n">
        <v>4614186322162.553</v>
      </c>
      <c r="P80" t="n">
        <v>4627716456936.4</v>
      </c>
      <c r="Q80" t="n">
        <v>4640783185874.486</v>
      </c>
      <c r="R80" t="n">
        <v>4632689186042.963</v>
      </c>
      <c r="S80" t="n">
        <v>4622760506281.105</v>
      </c>
      <c r="T80" t="n">
        <v>4622541408018.609</v>
      </c>
      <c r="U80" t="n">
        <v>4620982927209.114</v>
      </c>
      <c r="V80" t="n">
        <v>4621375909346.822</v>
      </c>
      <c r="W80" t="n">
        <v>4617973235266.761</v>
      </c>
      <c r="X80" t="n">
        <v>4617712232509.976</v>
      </c>
      <c r="Y80" t="n">
        <v>4643047048596.064</v>
      </c>
      <c r="Z80" t="n">
        <v>4675780953520.936</v>
      </c>
      <c r="AA80" t="n">
        <v>4698873868754.04</v>
      </c>
      <c r="AB80" t="n">
        <v>4698377509706.921</v>
      </c>
      <c r="AC80" t="n">
        <v>4713525391110.06</v>
      </c>
      <c r="AD80" t="n">
        <v>4727552904960.942</v>
      </c>
      <c r="AE80" t="n">
        <v>4741495277539.275</v>
      </c>
      <c r="AF80" t="n">
        <v>4756645677791.799</v>
      </c>
      <c r="AG80" t="n">
        <v>4761703610621.722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3423065500171.429</v>
      </c>
      <c r="D81" t="n">
        <v>3329683363177.607</v>
      </c>
      <c r="E81" t="n">
        <v>3520036571617.057</v>
      </c>
      <c r="F81" t="n">
        <v>3629795936583.454</v>
      </c>
      <c r="G81" t="n">
        <v>3675458544759.371</v>
      </c>
      <c r="H81" t="n">
        <v>3719640020746.554</v>
      </c>
      <c r="I81" t="n">
        <v>3755206031919.763</v>
      </c>
      <c r="J81" t="n">
        <v>3753981537364.005</v>
      </c>
      <c r="K81" t="n">
        <v>3771620626082.823</v>
      </c>
      <c r="L81" t="n">
        <v>3790985230863.375</v>
      </c>
      <c r="M81" t="n">
        <v>3815466618664.147</v>
      </c>
      <c r="N81" t="n">
        <v>3832535121160.665</v>
      </c>
      <c r="O81" t="n">
        <v>3830905440217.445</v>
      </c>
      <c r="P81" t="n">
        <v>3842138767892.803</v>
      </c>
      <c r="Q81" t="n">
        <v>3852987355158.196</v>
      </c>
      <c r="R81" t="n">
        <v>3846267351711.7</v>
      </c>
      <c r="S81" t="n">
        <v>3838024114300.332</v>
      </c>
      <c r="T81" t="n">
        <v>3837842209048.326</v>
      </c>
      <c r="U81" t="n">
        <v>3836548288041.518</v>
      </c>
      <c r="V81" t="n">
        <v>3836874559523.453</v>
      </c>
      <c r="W81" t="n">
        <v>3834049506147.956</v>
      </c>
      <c r="X81" t="n">
        <v>3833832809896.208</v>
      </c>
      <c r="Y81" t="n">
        <v>3854866916019.088</v>
      </c>
      <c r="Z81" t="n">
        <v>3882044079163.526</v>
      </c>
      <c r="AA81" t="n">
        <v>3901216858158.614</v>
      </c>
      <c r="AB81" t="n">
        <v>3900804758507.419</v>
      </c>
      <c r="AC81" t="n">
        <v>3913381212344.216</v>
      </c>
      <c r="AD81" t="n">
        <v>3925027486545.577</v>
      </c>
      <c r="AE81" t="n">
        <v>3936603072625.256</v>
      </c>
      <c r="AF81" t="n">
        <v>3949181617724.333</v>
      </c>
      <c r="AG81" t="n">
        <v>3953380941514.388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990907144040.6318</v>
      </c>
      <c r="D82" t="n">
        <v>1641254381811.833</v>
      </c>
      <c r="E82" t="n">
        <v>1347035143297.453</v>
      </c>
      <c r="F82" t="n">
        <v>1061081488715.189</v>
      </c>
      <c r="G82" t="n">
        <v>919883454715.1208</v>
      </c>
      <c r="H82" t="n">
        <v>876612599773.1257</v>
      </c>
      <c r="I82" t="n">
        <v>853128004842.4744</v>
      </c>
      <c r="J82" t="n">
        <v>858920363097.4274</v>
      </c>
      <c r="K82" t="n">
        <v>853003742249.6171</v>
      </c>
      <c r="L82" t="n">
        <v>858985771407.8573</v>
      </c>
      <c r="M82" t="n">
        <v>865794775736.3995</v>
      </c>
      <c r="N82" t="n">
        <v>858517084642.019</v>
      </c>
      <c r="O82" t="n">
        <v>855934012435.0626</v>
      </c>
      <c r="P82" t="n">
        <v>860966782023.4478</v>
      </c>
      <c r="Q82" t="n">
        <v>864534512111.9943</v>
      </c>
      <c r="R82" t="n">
        <v>864552519286.7871</v>
      </c>
      <c r="S82" t="n">
        <v>869289355991.3961</v>
      </c>
      <c r="T82" t="n">
        <v>870164780127.7622</v>
      </c>
      <c r="U82" t="n">
        <v>869278894442.9044</v>
      </c>
      <c r="V82" t="n">
        <v>875569425182.7953</v>
      </c>
      <c r="W82" t="n">
        <v>860273530089.0939</v>
      </c>
      <c r="X82" t="n">
        <v>857053446601.4425</v>
      </c>
      <c r="Y82" t="n">
        <v>856163003022.0181</v>
      </c>
      <c r="Z82" t="n">
        <v>854259916746.6893</v>
      </c>
      <c r="AA82" t="n">
        <v>858015932385.2988</v>
      </c>
      <c r="AB82" t="n">
        <v>862169047475.1163</v>
      </c>
      <c r="AC82" t="n">
        <v>861897178152.0977</v>
      </c>
      <c r="AD82" t="n">
        <v>866000123672.6976</v>
      </c>
      <c r="AE82" t="n">
        <v>874660828992.0109</v>
      </c>
      <c r="AF82" t="n">
        <v>882967647801.4122</v>
      </c>
      <c r="AG82" t="n">
        <v>891704033995.967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4525737927.586518</v>
      </c>
      <c r="D83" t="n">
        <v>4868718048.461718</v>
      </c>
      <c r="E83" t="n">
        <v>4953796170.356562</v>
      </c>
      <c r="F83" t="n">
        <v>4818037575.898007</v>
      </c>
      <c r="G83" t="n">
        <v>4718387032.118804</v>
      </c>
      <c r="H83" t="n">
        <v>4708281185.983603</v>
      </c>
      <c r="I83" t="n">
        <v>4719905531.07181</v>
      </c>
      <c r="J83" t="n">
        <v>4750576473.888394</v>
      </c>
      <c r="K83" t="n">
        <v>4744042672.337345</v>
      </c>
      <c r="L83" t="n">
        <v>4769306527.665856</v>
      </c>
      <c r="M83" t="n">
        <v>4785353367.953036</v>
      </c>
      <c r="N83" t="n">
        <v>4802974567.890441</v>
      </c>
      <c r="O83" t="n">
        <v>4803872899.10288</v>
      </c>
      <c r="P83" t="n">
        <v>4817488469.044379</v>
      </c>
      <c r="Q83" t="n">
        <v>4838033805.479129</v>
      </c>
      <c r="R83" t="n">
        <v>4860417604.860485</v>
      </c>
      <c r="S83" t="n">
        <v>4887909047.992434</v>
      </c>
      <c r="T83" t="n">
        <v>4903019936.597616</v>
      </c>
      <c r="U83" t="n">
        <v>4925039311.430441</v>
      </c>
      <c r="V83" t="n">
        <v>4970185774.921922</v>
      </c>
      <c r="W83" t="n">
        <v>4968324131.68599</v>
      </c>
      <c r="X83" t="n">
        <v>5004833847.378687</v>
      </c>
      <c r="Y83" t="n">
        <v>5054281964.560867</v>
      </c>
      <c r="Z83" t="n">
        <v>5102921431.649954</v>
      </c>
      <c r="AA83" t="n">
        <v>5169552223.296123</v>
      </c>
      <c r="AB83" t="n">
        <v>5230145499.585593</v>
      </c>
      <c r="AC83" t="n">
        <v>5276031452.306939</v>
      </c>
      <c r="AD83" t="n">
        <v>5326857846.69196</v>
      </c>
      <c r="AE83" t="n">
        <v>5395172439.35434</v>
      </c>
      <c r="AF83" t="n">
        <v>5460204931.051472</v>
      </c>
      <c r="AG83" t="n">
        <v>5527772814.393866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673199410653.4261</v>
      </c>
      <c r="D84" t="n">
        <v>677109736262.0968</v>
      </c>
      <c r="E84" t="n">
        <v>719123059243.7769</v>
      </c>
      <c r="F84" t="n">
        <v>711269348877.7577</v>
      </c>
      <c r="G84" t="n">
        <v>706647510009.907</v>
      </c>
      <c r="H84" t="n">
        <v>721952284174.1147</v>
      </c>
      <c r="I84" t="n">
        <v>729304689259.6947</v>
      </c>
      <c r="J84" t="n">
        <v>723851382366.6403</v>
      </c>
      <c r="K84" t="n">
        <v>704076668504.1691</v>
      </c>
      <c r="L84" t="n">
        <v>690648926976.7457</v>
      </c>
      <c r="M84" t="n">
        <v>679607188005.0834</v>
      </c>
      <c r="N84" t="n">
        <v>684915243211.8778</v>
      </c>
      <c r="O84" t="n">
        <v>697598148424.6339</v>
      </c>
      <c r="P84" t="n">
        <v>697757178208.4386</v>
      </c>
      <c r="Q84" t="n">
        <v>687372574727.6401</v>
      </c>
      <c r="R84" t="n">
        <v>690055092398.2021</v>
      </c>
      <c r="S84" t="n">
        <v>696403212317.5867</v>
      </c>
      <c r="T84" t="n">
        <v>690374205845.8163</v>
      </c>
      <c r="U84" t="n">
        <v>690523355203.8408</v>
      </c>
      <c r="V84" t="n">
        <v>694293289535.9016</v>
      </c>
      <c r="W84" t="n">
        <v>692638436350.7305</v>
      </c>
      <c r="X84" t="n">
        <v>703274243813.2198</v>
      </c>
      <c r="Y84" t="n">
        <v>713266519651.6809</v>
      </c>
      <c r="Z84" t="n">
        <v>727080958450.0043</v>
      </c>
      <c r="AA84" t="n">
        <v>752058640865.7836</v>
      </c>
      <c r="AB84" t="n">
        <v>774886385115.8416</v>
      </c>
      <c r="AC84" t="n">
        <v>791676221119.3341</v>
      </c>
      <c r="AD84" t="n">
        <v>803647860720.7378</v>
      </c>
      <c r="AE84" t="n">
        <v>815732481478.3542</v>
      </c>
      <c r="AF84" t="n">
        <v>826619154746.9883</v>
      </c>
      <c r="AG84" t="n">
        <v>841362222788.5251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258554985576.2485</v>
      </c>
      <c r="D85" t="n">
        <v>271966402991.8725</v>
      </c>
      <c r="E85" t="n">
        <v>275980319812.7856</v>
      </c>
      <c r="F85" t="n">
        <v>273354511510.7952</v>
      </c>
      <c r="G85" t="n">
        <v>274187681161.7715</v>
      </c>
      <c r="H85" t="n">
        <v>276044780699.5807</v>
      </c>
      <c r="I85" t="n">
        <v>277939017152.4857</v>
      </c>
      <c r="J85" t="n">
        <v>277437541907.1829</v>
      </c>
      <c r="K85" t="n">
        <v>273480641671.1776</v>
      </c>
      <c r="L85" t="n">
        <v>270927330718.2466</v>
      </c>
      <c r="M85" t="n">
        <v>267814428208.6897</v>
      </c>
      <c r="N85" t="n">
        <v>265505425708.5984</v>
      </c>
      <c r="O85" t="n">
        <v>262366891114.1349</v>
      </c>
      <c r="P85" t="n">
        <v>260195861981.9737</v>
      </c>
      <c r="Q85" t="n">
        <v>258287498274.3511</v>
      </c>
      <c r="R85" t="n">
        <v>256249789821.4405</v>
      </c>
      <c r="S85" t="n">
        <v>254731067642.1352</v>
      </c>
      <c r="T85" t="n">
        <v>251921097462.779</v>
      </c>
      <c r="U85" t="n">
        <v>249557193236.2705</v>
      </c>
      <c r="V85" t="n">
        <v>248206052443.7643</v>
      </c>
      <c r="W85" t="n">
        <v>244583976603.9986</v>
      </c>
      <c r="X85" t="n">
        <v>241605748283.1263</v>
      </c>
      <c r="Y85" t="n">
        <v>239358330462.2828</v>
      </c>
      <c r="Z85" t="n">
        <v>236986389773.5099</v>
      </c>
      <c r="AA85" t="n">
        <v>235850964547.05</v>
      </c>
      <c r="AB85" t="n">
        <v>234128962169.6235</v>
      </c>
      <c r="AC85" t="n">
        <v>231679279282.7343</v>
      </c>
      <c r="AD85" t="n">
        <v>230353601386.4555</v>
      </c>
      <c r="AE85" t="n">
        <v>229780390141.1498</v>
      </c>
      <c r="AF85" t="n">
        <v>228974544461.8727</v>
      </c>
      <c r="AG85" t="n">
        <v>228497516980.7218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468365645003.0899</v>
      </c>
      <c r="D86" t="n">
        <v>505896285010.7845</v>
      </c>
      <c r="E86" t="n">
        <v>365344805537.0609</v>
      </c>
      <c r="F86" t="n">
        <v>272996898782.2166</v>
      </c>
      <c r="G86" t="n">
        <v>637003506796.4752</v>
      </c>
      <c r="H86" t="n">
        <v>796896659708.5139</v>
      </c>
      <c r="I86" t="n">
        <v>400842163826.718</v>
      </c>
      <c r="J86" t="n">
        <v>584222870225.9514</v>
      </c>
      <c r="K86" t="n">
        <v>673174672617.4227</v>
      </c>
      <c r="L86" t="n">
        <v>60813937521.01857</v>
      </c>
      <c r="M86" t="n">
        <v>4861682831.628736</v>
      </c>
      <c r="N86" t="n">
        <v>3001474566.860731</v>
      </c>
      <c r="O86" t="n">
        <v>1944966122.777949</v>
      </c>
      <c r="P86" t="n">
        <v>3225960811.367723</v>
      </c>
      <c r="Q86" t="n">
        <v>3303812473.539817</v>
      </c>
      <c r="R86" t="n">
        <v>1057345558.729793</v>
      </c>
      <c r="S86" t="n">
        <v>7435391813.866448</v>
      </c>
      <c r="T86" t="n">
        <v>5461545235.766594</v>
      </c>
      <c r="U86" t="n">
        <v>2337293854.010803</v>
      </c>
      <c r="V86" t="n">
        <v>2386753377.738415</v>
      </c>
      <c r="W86" t="n">
        <v>6580418721.051753</v>
      </c>
      <c r="X86" t="n">
        <v>8417955130.796522</v>
      </c>
      <c r="Y86" t="n">
        <v>6117982638.131663</v>
      </c>
      <c r="Z86" t="n">
        <v>5975184831.262238</v>
      </c>
      <c r="AA86" t="n">
        <v>1513991598.674718</v>
      </c>
      <c r="AB86" t="n">
        <v>2111970494.856799</v>
      </c>
      <c r="AC86" t="n">
        <v>300105600.9537225</v>
      </c>
      <c r="AD86" t="n">
        <v>0</v>
      </c>
      <c r="AE86" t="n">
        <v>0</v>
      </c>
      <c r="AF86" t="n">
        <v>0</v>
      </c>
      <c r="AG86" t="n">
        <v>445135713.5485131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17110925348277.06</v>
      </c>
      <c r="D87" t="n">
        <v>14780856364678.66</v>
      </c>
      <c r="E87" t="n">
        <v>15263088598872.97</v>
      </c>
      <c r="F87" t="n">
        <v>14477336524936.52</v>
      </c>
      <c r="G87" t="n">
        <v>13826838646181.96</v>
      </c>
      <c r="H87" t="n">
        <v>13651531772091.02</v>
      </c>
      <c r="I87" t="n">
        <v>13546725736373.33</v>
      </c>
      <c r="J87" t="n">
        <v>13933178115772.01</v>
      </c>
      <c r="K87" t="n">
        <v>14205449839270.75</v>
      </c>
      <c r="L87" t="n">
        <v>14642871580094.07</v>
      </c>
      <c r="M87" t="n">
        <v>14955986615910.44</v>
      </c>
      <c r="N87" t="n">
        <v>15245209501158.25</v>
      </c>
      <c r="O87" t="n">
        <v>15353998758759.47</v>
      </c>
      <c r="P87" t="n">
        <v>15640401411264.93</v>
      </c>
      <c r="Q87" t="n">
        <v>15891143966414.2</v>
      </c>
      <c r="R87" t="n">
        <v>16083884385341.71</v>
      </c>
      <c r="S87" t="n">
        <v>16221655948494.34</v>
      </c>
      <c r="T87" t="n">
        <v>16412075716779.83</v>
      </c>
      <c r="U87" t="n">
        <v>16464753860935.03</v>
      </c>
      <c r="V87" t="n">
        <v>16552081124782.39</v>
      </c>
      <c r="W87" t="n">
        <v>16059053585617.67</v>
      </c>
      <c r="X87" t="n">
        <v>15995100706770.41</v>
      </c>
      <c r="Y87" t="n">
        <v>16050529476888.72</v>
      </c>
      <c r="Z87" t="n">
        <v>16086011503657.39</v>
      </c>
      <c r="AA87" t="n">
        <v>16103536197471.1</v>
      </c>
      <c r="AB87" t="n">
        <v>16221750108746.48</v>
      </c>
      <c r="AC87" t="n">
        <v>16229106132330.44</v>
      </c>
      <c r="AD87" t="n">
        <v>16322445406667.23</v>
      </c>
      <c r="AE87" t="n">
        <v>16488256630485.55</v>
      </c>
      <c r="AF87" t="n">
        <v>16782412736962.66</v>
      </c>
      <c r="AG87" t="n">
        <v>17014438365044.3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191509482687.5821</v>
      </c>
      <c r="D88" t="n">
        <v>373730005759.4501</v>
      </c>
      <c r="E88" t="n">
        <v>295157969253.3754</v>
      </c>
      <c r="F88" t="n">
        <v>200834563700.8359</v>
      </c>
      <c r="G88" t="n">
        <v>158343398288.4345</v>
      </c>
      <c r="H88" t="n">
        <v>144422970700.3748</v>
      </c>
      <c r="I88" t="n">
        <v>136301348931.9801</v>
      </c>
      <c r="J88" t="n">
        <v>137159249066.042</v>
      </c>
      <c r="K88" t="n">
        <v>136837273907.1093</v>
      </c>
      <c r="L88" t="n">
        <v>138663403697.1742</v>
      </c>
      <c r="M88" t="n">
        <v>138281384338.9543</v>
      </c>
      <c r="N88" t="n">
        <v>138108367588.6375</v>
      </c>
      <c r="O88" t="n">
        <v>138544128538.319</v>
      </c>
      <c r="P88" t="n">
        <v>140983508846.8391</v>
      </c>
      <c r="Q88" t="n">
        <v>142724587316.243</v>
      </c>
      <c r="R88" t="n">
        <v>143741340275.5076</v>
      </c>
      <c r="S88" t="n">
        <v>145115986481.3146</v>
      </c>
      <c r="T88" t="n">
        <v>146710275181.3546</v>
      </c>
      <c r="U88" t="n">
        <v>147123604268.7741</v>
      </c>
      <c r="V88" t="n">
        <v>149288516171.9739</v>
      </c>
      <c r="W88" t="n">
        <v>145292391730.4625</v>
      </c>
      <c r="X88" t="n">
        <v>145650352746.9816</v>
      </c>
      <c r="Y88" t="n">
        <v>146613567424.7145</v>
      </c>
      <c r="Z88" t="n">
        <v>147418064817.198</v>
      </c>
      <c r="AA88" t="n">
        <v>149047661675.0582</v>
      </c>
      <c r="AB88" t="n">
        <v>151117288991.127</v>
      </c>
      <c r="AC88" t="n">
        <v>152071761341.8757</v>
      </c>
      <c r="AD88" t="n">
        <v>153898501061.7302</v>
      </c>
      <c r="AE88" t="n">
        <v>156742332590.7324</v>
      </c>
      <c r="AF88" t="n">
        <v>159829729415.7151</v>
      </c>
      <c r="AG88" t="n">
        <v>162656347370.6552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177463775000</v>
      </c>
      <c r="D90" t="n">
        <v>175826753500</v>
      </c>
      <c r="E90" t="n">
        <v>181514654500</v>
      </c>
      <c r="F90" t="n">
        <v>184087956000</v>
      </c>
      <c r="G90" t="n">
        <v>183468338000</v>
      </c>
      <c r="H90" t="n">
        <v>183239118500</v>
      </c>
      <c r="I90" t="n">
        <v>182150826500</v>
      </c>
      <c r="J90" t="n">
        <v>181084295000</v>
      </c>
      <c r="K90" t="n">
        <v>179639246500</v>
      </c>
      <c r="L90" t="n">
        <v>178732336500</v>
      </c>
      <c r="M90" t="n">
        <v>178230287500</v>
      </c>
      <c r="N90" t="n">
        <v>178260903500</v>
      </c>
      <c r="O90" t="n">
        <v>176824799500</v>
      </c>
      <c r="P90" t="n">
        <v>174954464500</v>
      </c>
      <c r="Q90" t="n">
        <v>169443495500</v>
      </c>
      <c r="R90" t="n">
        <v>170035301000</v>
      </c>
      <c r="S90" t="n">
        <v>169478962000</v>
      </c>
      <c r="T90" t="n">
        <v>168063150000</v>
      </c>
      <c r="U90" t="n">
        <v>166681247000</v>
      </c>
      <c r="V90" t="n">
        <v>165139945000</v>
      </c>
      <c r="W90" t="n">
        <v>163572254500</v>
      </c>
      <c r="X90" t="n">
        <v>162232493000</v>
      </c>
      <c r="Y90" t="n">
        <v>160547055500</v>
      </c>
      <c r="Z90" t="n">
        <v>159154873000</v>
      </c>
      <c r="AA90" t="n">
        <v>158211250500</v>
      </c>
      <c r="AB90" t="n">
        <v>157300914000</v>
      </c>
      <c r="AC90" t="n">
        <v>156253206000</v>
      </c>
      <c r="AD90" t="n">
        <v>155216890000</v>
      </c>
      <c r="AE90" t="n">
        <v>154517394500</v>
      </c>
      <c r="AF90" t="n">
        <v>154039153000</v>
      </c>
      <c r="AG90" t="n">
        <v>153891991500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815416738396.467</v>
      </c>
      <c r="D91" t="n">
        <v>684770949797.5214</v>
      </c>
      <c r="E91" t="n">
        <v>704109524195.6321</v>
      </c>
      <c r="F91" t="n">
        <v>688048260765.7461</v>
      </c>
      <c r="G91" t="n">
        <v>687786776515.9434</v>
      </c>
      <c r="H91" t="n">
        <v>703984203594.251</v>
      </c>
      <c r="I91" t="n">
        <v>709634265183.296</v>
      </c>
      <c r="J91" t="n">
        <v>698720321295.9838</v>
      </c>
      <c r="K91" t="n">
        <v>674776371187.2279</v>
      </c>
      <c r="L91" t="n">
        <v>657353471273.1206</v>
      </c>
      <c r="M91" t="n">
        <v>639439297919.9894</v>
      </c>
      <c r="N91" t="n">
        <v>635950964574.7307</v>
      </c>
      <c r="O91" t="n">
        <v>632941601980.5066</v>
      </c>
      <c r="P91" t="n">
        <v>628283262155.4673</v>
      </c>
      <c r="Q91" t="n">
        <v>622253693919.9778</v>
      </c>
      <c r="R91" t="n">
        <v>613851375063.6683</v>
      </c>
      <c r="S91" t="n">
        <v>604494451027.4558</v>
      </c>
      <c r="T91" t="n">
        <v>593523581143.1769</v>
      </c>
      <c r="U91" t="n">
        <v>587325737158.4122</v>
      </c>
      <c r="V91" t="n">
        <v>583457480126.4381</v>
      </c>
      <c r="W91" t="n">
        <v>568913409201.7888</v>
      </c>
      <c r="X91" t="n">
        <v>561183567782.1736</v>
      </c>
      <c r="Y91" t="n">
        <v>560729410927.2527</v>
      </c>
      <c r="Z91" t="n">
        <v>560207276508.1882</v>
      </c>
      <c r="AA91" t="n">
        <v>557086355641.5201</v>
      </c>
      <c r="AB91" t="n">
        <v>551327029501.5209</v>
      </c>
      <c r="AC91" t="n">
        <v>542605674838.0354</v>
      </c>
      <c r="AD91" t="n">
        <v>534603297601.4404</v>
      </c>
      <c r="AE91" t="n">
        <v>529769800862.6575</v>
      </c>
      <c r="AF91" t="n">
        <v>524147680971.7574</v>
      </c>
      <c r="AG91" t="n">
        <v>524324297526.4489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76511584871.79477</v>
      </c>
      <c r="D92" t="n">
        <v>69728538894.58556</v>
      </c>
      <c r="E92" t="n">
        <v>71665022330.21625</v>
      </c>
      <c r="F92" t="n">
        <v>70785944513.67995</v>
      </c>
      <c r="G92" t="n">
        <v>70604630852.99588</v>
      </c>
      <c r="H92" t="n">
        <v>71598509766.44461</v>
      </c>
      <c r="I92" t="n">
        <v>72604538033.64726</v>
      </c>
      <c r="J92" t="n">
        <v>71811844181.51408</v>
      </c>
      <c r="K92" t="n">
        <v>69649362173.93475</v>
      </c>
      <c r="L92" t="n">
        <v>68173524574.70409</v>
      </c>
      <c r="M92" t="n">
        <v>66380671210.99516</v>
      </c>
      <c r="N92" t="n">
        <v>66096088043.40246</v>
      </c>
      <c r="O92" t="n">
        <v>65939176050.85134</v>
      </c>
      <c r="P92" t="n">
        <v>65773924247.67252</v>
      </c>
      <c r="Q92" t="n">
        <v>65481516072.5773</v>
      </c>
      <c r="R92" t="n">
        <v>64817214119.86094</v>
      </c>
      <c r="S92" t="n">
        <v>64247018178.42522</v>
      </c>
      <c r="T92" t="n">
        <v>63463899664.42016</v>
      </c>
      <c r="U92" t="n">
        <v>62885672794.23184</v>
      </c>
      <c r="V92" t="n">
        <v>62815247726.70889</v>
      </c>
      <c r="W92" t="n">
        <v>61860802732.64803</v>
      </c>
      <c r="X92" t="n">
        <v>61185072150.55295</v>
      </c>
      <c r="Y92" t="n">
        <v>60917786367.96589</v>
      </c>
      <c r="Z92" t="n">
        <v>60666459482.25902</v>
      </c>
      <c r="AA92" t="n">
        <v>60694052929.76802</v>
      </c>
      <c r="AB92" t="n">
        <v>60250807438.99865</v>
      </c>
      <c r="AC92" t="n">
        <v>59443493178.11071</v>
      </c>
      <c r="AD92" t="n">
        <v>58796900452.90011</v>
      </c>
      <c r="AE92" t="n">
        <v>58268300603.97795</v>
      </c>
      <c r="AF92" t="n">
        <v>57711901386.29673</v>
      </c>
      <c r="AG92" t="n">
        <v>57451102123.08678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141591537122.8097</v>
      </c>
      <c r="D93" t="n">
        <v>163175264046.3599</v>
      </c>
      <c r="E93" t="n">
        <v>161360621528.4645</v>
      </c>
      <c r="F93" t="n">
        <v>150719797908.8973</v>
      </c>
      <c r="G93" t="n">
        <v>145968987032.5896</v>
      </c>
      <c r="H93" t="n">
        <v>146073023073.8907</v>
      </c>
      <c r="I93" t="n">
        <v>146773065867.7496</v>
      </c>
      <c r="J93" t="n">
        <v>146927749135.8145</v>
      </c>
      <c r="K93" t="n">
        <v>144481387077.2586</v>
      </c>
      <c r="L93" t="n">
        <v>143578466788.1579</v>
      </c>
      <c r="M93" t="n">
        <v>142169146378.4661</v>
      </c>
      <c r="N93" t="n">
        <v>142233934426.3776</v>
      </c>
      <c r="O93" t="n">
        <v>141878826662.6578</v>
      </c>
      <c r="P93" t="n">
        <v>142081776304.9463</v>
      </c>
      <c r="Q93" t="n">
        <v>142704910347.0527</v>
      </c>
      <c r="R93" t="n">
        <v>142583991896.8304</v>
      </c>
      <c r="S93" t="n">
        <v>142447561831.5736</v>
      </c>
      <c r="T93" t="n">
        <v>141790230089.3445</v>
      </c>
      <c r="U93" t="n">
        <v>141084992708.1252</v>
      </c>
      <c r="V93" t="n">
        <v>141291549702.7473</v>
      </c>
      <c r="W93" t="n">
        <v>139401297079.9396</v>
      </c>
      <c r="X93" t="n">
        <v>139218187875.486</v>
      </c>
      <c r="Y93" t="n">
        <v>139991387774.6703</v>
      </c>
      <c r="Z93" t="n">
        <v>141104183822.54</v>
      </c>
      <c r="AA93" t="n">
        <v>142421805335.9116</v>
      </c>
      <c r="AB93" t="n">
        <v>143077694137.2072</v>
      </c>
      <c r="AC93" t="n">
        <v>143005402796.4418</v>
      </c>
      <c r="AD93" t="n">
        <v>143197602528.7762</v>
      </c>
      <c r="AE93" t="n">
        <v>144310470723.6925</v>
      </c>
      <c r="AF93" t="n">
        <v>145378535602.6255</v>
      </c>
      <c r="AG93" t="n">
        <v>146690024617.03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29179259366.26318</v>
      </c>
      <c r="D94" t="n">
        <v>56426515203.22185</v>
      </c>
      <c r="E94" t="n">
        <v>43700461641.82494</v>
      </c>
      <c r="F94" t="n">
        <v>29505111278.73004</v>
      </c>
      <c r="G94" t="n">
        <v>22985284139.41904</v>
      </c>
      <c r="H94" t="n">
        <v>20690177095.85563</v>
      </c>
      <c r="I94" t="n">
        <v>19324417834.43254</v>
      </c>
      <c r="J94" t="n">
        <v>19355045822.53694</v>
      </c>
      <c r="K94" t="n">
        <v>19047919314.17944</v>
      </c>
      <c r="L94" t="n">
        <v>19203947747.88855</v>
      </c>
      <c r="M94" t="n">
        <v>19228898352.83213</v>
      </c>
      <c r="N94" t="n">
        <v>19127601884.85757</v>
      </c>
      <c r="O94" t="n">
        <v>19110569735.37512</v>
      </c>
      <c r="P94" t="n">
        <v>19421032951.37977</v>
      </c>
      <c r="Q94" t="n">
        <v>19613665565.99414</v>
      </c>
      <c r="R94" t="n">
        <v>19671236223.30909</v>
      </c>
      <c r="S94" t="n">
        <v>19826667037.7381</v>
      </c>
      <c r="T94" t="n">
        <v>20017805604.15226</v>
      </c>
      <c r="U94" t="n">
        <v>19994797261.86895</v>
      </c>
      <c r="V94" t="n">
        <v>20223137628.46846</v>
      </c>
      <c r="W94" t="n">
        <v>19508882985.5524</v>
      </c>
      <c r="X94" t="n">
        <v>19467647255.22647</v>
      </c>
      <c r="Y94" t="n">
        <v>19547927445.18468</v>
      </c>
      <c r="Z94" t="n">
        <v>19684184641.04428</v>
      </c>
      <c r="AA94" t="n">
        <v>19846039862.73422</v>
      </c>
      <c r="AB94" t="n">
        <v>20093304839.86979</v>
      </c>
      <c r="AC94" t="n">
        <v>20179262412.98882</v>
      </c>
      <c r="AD94" t="n">
        <v>20396098608.44667</v>
      </c>
      <c r="AE94" t="n">
        <v>20741920965.18974</v>
      </c>
      <c r="AF94" t="n">
        <v>21086448480.15929</v>
      </c>
      <c r="AG94" t="n">
        <v>21422260713.96091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56669391483.71535</v>
      </c>
      <c r="D95" t="n">
        <v>66370361718.84505</v>
      </c>
      <c r="E95" t="n">
        <v>64735293274.72556</v>
      </c>
      <c r="F95" t="n">
        <v>59728038295.03764</v>
      </c>
      <c r="G95" t="n">
        <v>56849233851.9895</v>
      </c>
      <c r="H95" t="n">
        <v>56480168507.19085</v>
      </c>
      <c r="I95" t="n">
        <v>56508594592.79794</v>
      </c>
      <c r="J95" t="n">
        <v>56930721964.06313</v>
      </c>
      <c r="K95" t="n">
        <v>56725864640.45474</v>
      </c>
      <c r="L95" t="n">
        <v>56900211298.84488</v>
      </c>
      <c r="M95" t="n">
        <v>57095214246.10947</v>
      </c>
      <c r="N95" t="n">
        <v>57553442746.09567</v>
      </c>
      <c r="O95" t="n">
        <v>57752614852.58265</v>
      </c>
      <c r="P95" t="n">
        <v>58031000984.29469</v>
      </c>
      <c r="Q95" t="n">
        <v>58406699082.40166</v>
      </c>
      <c r="R95" t="n">
        <v>58796610223.31216</v>
      </c>
      <c r="S95" t="n">
        <v>59230960811.38842</v>
      </c>
      <c r="T95" t="n">
        <v>59664742877.75252</v>
      </c>
      <c r="U95" t="n">
        <v>60151207956.10843</v>
      </c>
      <c r="V95" t="n">
        <v>60840540532.08023</v>
      </c>
      <c r="W95" t="n">
        <v>60801028273.08637</v>
      </c>
      <c r="X95" t="n">
        <v>61278207496.81065</v>
      </c>
      <c r="Y95" t="n">
        <v>62068452676.68759</v>
      </c>
      <c r="Z95" t="n">
        <v>62956199330.19684</v>
      </c>
      <c r="AA95" t="n">
        <v>63788041348.67881</v>
      </c>
      <c r="AB95" t="n">
        <v>64462781867.3723</v>
      </c>
      <c r="AC95" t="n">
        <v>65013489899.20023</v>
      </c>
      <c r="AD95" t="n">
        <v>65565619235.30849</v>
      </c>
      <c r="AE95" t="n">
        <v>66408547427.17725</v>
      </c>
      <c r="AF95" t="n">
        <v>67320740514.30856</v>
      </c>
      <c r="AG95" t="n">
        <v>68450582663.5715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151518669398.5325</v>
      </c>
      <c r="D96" t="n">
        <v>186545414144.149</v>
      </c>
      <c r="E96" t="n">
        <v>178971525218.5645</v>
      </c>
      <c r="F96" t="n">
        <v>162826377044.2299</v>
      </c>
      <c r="G96" t="n">
        <v>155983122379.4304</v>
      </c>
      <c r="H96" t="n">
        <v>157081234451.5508</v>
      </c>
      <c r="I96" t="n">
        <v>157747102301.0774</v>
      </c>
      <c r="J96" t="n">
        <v>159668595863.4496</v>
      </c>
      <c r="K96" t="n">
        <v>160553664794.6165</v>
      </c>
      <c r="L96" t="n">
        <v>162257415734.9848</v>
      </c>
      <c r="M96" t="n">
        <v>163811161400.9039</v>
      </c>
      <c r="N96" t="n">
        <v>165739028972.0572</v>
      </c>
      <c r="O96" t="n">
        <v>166144642802.0317</v>
      </c>
      <c r="P96" t="n">
        <v>167178150513.9643</v>
      </c>
      <c r="Q96" t="n">
        <v>168894649471.8947</v>
      </c>
      <c r="R96" t="n">
        <v>170514565991.6851</v>
      </c>
      <c r="S96" t="n">
        <v>171921763472.6633</v>
      </c>
      <c r="T96" t="n">
        <v>173314970544.5374</v>
      </c>
      <c r="U96" t="n">
        <v>174883354823.8435</v>
      </c>
      <c r="V96" t="n">
        <v>176424730591.3654</v>
      </c>
      <c r="W96" t="n">
        <v>176320747820.9964</v>
      </c>
      <c r="X96" t="n">
        <v>178082729112.7714</v>
      </c>
      <c r="Y96" t="n">
        <v>180671657018.3537</v>
      </c>
      <c r="Z96" t="n">
        <v>183461420217.563</v>
      </c>
      <c r="AA96" t="n">
        <v>185357255693.7403</v>
      </c>
      <c r="AB96" t="n">
        <v>186922993138.8916</v>
      </c>
      <c r="AC96" t="n">
        <v>188561275446.6951</v>
      </c>
      <c r="AD96" t="n">
        <v>190183082562.3103</v>
      </c>
      <c r="AE96" t="n">
        <v>192569014493.3229</v>
      </c>
      <c r="AF96" t="n">
        <v>195051906981.6406</v>
      </c>
      <c r="AG96" t="n">
        <v>197415367830.8488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30045799572.13731</v>
      </c>
      <c r="D97" t="n">
        <v>41503129356.45095</v>
      </c>
      <c r="E97" t="n">
        <v>36771516729.14579</v>
      </c>
      <c r="F97" t="n">
        <v>30868301123.03048</v>
      </c>
      <c r="G97" t="n">
        <v>28028513851.37807</v>
      </c>
      <c r="H97" t="n">
        <v>27326904300.2369</v>
      </c>
      <c r="I97" t="n">
        <v>27316175167.8901</v>
      </c>
      <c r="J97" t="n">
        <v>27611030520.34073</v>
      </c>
      <c r="K97" t="n">
        <v>27267541655.57354</v>
      </c>
      <c r="L97" t="n">
        <v>26933333098.71216</v>
      </c>
      <c r="M97" t="n">
        <v>26315389895.92018</v>
      </c>
      <c r="N97" t="n">
        <v>26081737586.74715</v>
      </c>
      <c r="O97" t="n">
        <v>25991675526.90167</v>
      </c>
      <c r="P97" t="n">
        <v>26139246780.32384</v>
      </c>
      <c r="Q97" t="n">
        <v>26311474154.18777</v>
      </c>
      <c r="R97" t="n">
        <v>26366908004.64629</v>
      </c>
      <c r="S97" t="n">
        <v>26454568409.56255</v>
      </c>
      <c r="T97" t="n">
        <v>26432679413.27838</v>
      </c>
      <c r="U97" t="n">
        <v>26302337423.47881</v>
      </c>
      <c r="V97" t="n">
        <v>26480347042.63427</v>
      </c>
      <c r="W97" t="n">
        <v>25874255484.81907</v>
      </c>
      <c r="X97" t="n">
        <v>25745675578.7991</v>
      </c>
      <c r="Y97" t="n">
        <v>25740089120.59419</v>
      </c>
      <c r="Z97" t="n">
        <v>25706935840.59309</v>
      </c>
      <c r="AA97" t="n">
        <v>25867663986.23618</v>
      </c>
      <c r="AB97" t="n">
        <v>25907917811.24537</v>
      </c>
      <c r="AC97" t="n">
        <v>25713566496.59332</v>
      </c>
      <c r="AD97" t="n">
        <v>25639950552.02396</v>
      </c>
      <c r="AE97" t="n">
        <v>25667308534.26108</v>
      </c>
      <c r="AF97" t="n">
        <v>25669853766.38715</v>
      </c>
      <c r="AG97" t="n">
        <v>25638710567.14204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30580040600.58133</v>
      </c>
      <c r="D98" t="n">
        <v>42241091894.53555</v>
      </c>
      <c r="E98" t="n">
        <v>37425346988.10296</v>
      </c>
      <c r="F98" t="n">
        <v>31417166960.28983</v>
      </c>
      <c r="G98" t="n">
        <v>28526885746.25032</v>
      </c>
      <c r="H98" t="n">
        <v>27812800953.52778</v>
      </c>
      <c r="I98" t="n">
        <v>27801881047.66917</v>
      </c>
      <c r="J98" t="n">
        <v>28101979190.42589</v>
      </c>
      <c r="K98" t="n">
        <v>27752382788.26627</v>
      </c>
      <c r="L98" t="n">
        <v>27412231706.13763</v>
      </c>
      <c r="M98" t="n">
        <v>26783300923.82104</v>
      </c>
      <c r="N98" t="n">
        <v>26545494068.86362</v>
      </c>
      <c r="O98" t="n">
        <v>26453830625.52491</v>
      </c>
      <c r="P98" t="n">
        <v>26604025827.03034</v>
      </c>
      <c r="Q98" t="n">
        <v>26779315556.71936</v>
      </c>
      <c r="R98" t="n">
        <v>26835735070.32218</v>
      </c>
      <c r="S98" t="n">
        <v>26924954155.17186</v>
      </c>
      <c r="T98" t="n">
        <v>26902675953.07345</v>
      </c>
      <c r="U98" t="n">
        <v>26770016366.81543</v>
      </c>
      <c r="V98" t="n">
        <v>26951191155.25793</v>
      </c>
      <c r="W98" t="n">
        <v>26334322750.70244</v>
      </c>
      <c r="X98" t="n">
        <v>26203456579.64019</v>
      </c>
      <c r="Y98" t="n">
        <v>26197770789.24179</v>
      </c>
      <c r="Z98" t="n">
        <v>26164028014.44753</v>
      </c>
      <c r="AA98" t="n">
        <v>26327614049.41461</v>
      </c>
      <c r="AB98" t="n">
        <v>26368583623.21991</v>
      </c>
      <c r="AC98" t="n">
        <v>26170776569.40638</v>
      </c>
      <c r="AD98" t="n">
        <v>26095851667.89474</v>
      </c>
      <c r="AE98" t="n">
        <v>26123696099.3785</v>
      </c>
      <c r="AF98" t="n">
        <v>26126286587.9946</v>
      </c>
      <c r="AG98" t="n">
        <v>26094589634.97921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286949415004.065</v>
      </c>
      <c r="D99" t="n">
        <v>308695690775.6376</v>
      </c>
      <c r="E99" t="n">
        <v>314089975132.7942</v>
      </c>
      <c r="F99" t="n">
        <v>305482351385.0288</v>
      </c>
      <c r="G99" t="n">
        <v>299164118712.3012</v>
      </c>
      <c r="H99" t="n">
        <v>298523368699.1508</v>
      </c>
      <c r="I99" t="n">
        <v>299260397461.363</v>
      </c>
      <c r="J99" t="n">
        <v>301205054717.1876</v>
      </c>
      <c r="K99" t="n">
        <v>300790786245.8743</v>
      </c>
      <c r="L99" t="n">
        <v>302392613091.1883</v>
      </c>
      <c r="M99" t="n">
        <v>303410045277.2198</v>
      </c>
      <c r="N99" t="n">
        <v>304527297998.1267</v>
      </c>
      <c r="O99" t="n">
        <v>304584255696.5206</v>
      </c>
      <c r="P99" t="n">
        <v>305447535871.4166</v>
      </c>
      <c r="Q99" t="n">
        <v>306750190237.4764</v>
      </c>
      <c r="R99" t="n">
        <v>308169410316.239</v>
      </c>
      <c r="S99" t="n">
        <v>309912474906.0477</v>
      </c>
      <c r="T99" t="n">
        <v>310870564109.3616</v>
      </c>
      <c r="U99" t="n">
        <v>312266678252.1007</v>
      </c>
      <c r="V99" t="n">
        <v>315129139909.3295</v>
      </c>
      <c r="W99" t="n">
        <v>315011104475.9827</v>
      </c>
      <c r="X99" t="n">
        <v>317325962677.5867</v>
      </c>
      <c r="Y99" t="n">
        <v>320461165936.262</v>
      </c>
      <c r="Z99" t="n">
        <v>323545097628.8701</v>
      </c>
      <c r="AA99" t="n">
        <v>327769749385.1245</v>
      </c>
      <c r="AB99" t="n">
        <v>331611599148.1124</v>
      </c>
      <c r="AC99" t="n">
        <v>334520947303.2576</v>
      </c>
      <c r="AD99" t="n">
        <v>337743538705.7883</v>
      </c>
      <c r="AE99" t="n">
        <v>342074950005.8599</v>
      </c>
      <c r="AF99" t="n">
        <v>346198263319.0327</v>
      </c>
      <c r="AG99" t="n">
        <v>350482330339.3479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20259209858554.37</v>
      </c>
      <c r="D100" t="n">
        <v>27858803246609.68</v>
      </c>
      <c r="E100" t="n">
        <v>27377745923949.27</v>
      </c>
      <c r="F100" t="n">
        <v>27717211461958.59</v>
      </c>
      <c r="G100" t="n">
        <v>30990682583904.83</v>
      </c>
      <c r="H100" t="n">
        <v>35861098400308.45</v>
      </c>
      <c r="I100" t="n">
        <v>38737209363611.79</v>
      </c>
      <c r="J100" t="n">
        <v>38737209363611.79</v>
      </c>
      <c r="K100" t="n">
        <v>39718776854951.38</v>
      </c>
      <c r="L100" t="n">
        <v>41363525586207.58</v>
      </c>
      <c r="M100" t="n">
        <v>43114400816731.38</v>
      </c>
      <c r="N100" t="n">
        <v>43989838375713.13</v>
      </c>
      <c r="O100" t="n">
        <v>44095968308070.98</v>
      </c>
      <c r="P100" t="n">
        <v>43989838375713.13</v>
      </c>
      <c r="Q100" t="n">
        <v>43989838375713.13</v>
      </c>
      <c r="R100" t="n">
        <v>43989838375713.13</v>
      </c>
      <c r="S100" t="n">
        <v>44095968308070.98</v>
      </c>
      <c r="T100" t="n">
        <v>43989838375713.13</v>
      </c>
      <c r="U100" t="n">
        <v>43989838375713.13</v>
      </c>
      <c r="V100" t="n">
        <v>43989838375713.13</v>
      </c>
      <c r="W100" t="n">
        <v>44095968308070.98</v>
      </c>
      <c r="X100" t="n">
        <v>43989838375713.13</v>
      </c>
      <c r="Y100" t="n">
        <v>43989838375713.13</v>
      </c>
      <c r="Z100" t="n">
        <v>43989838375713.13</v>
      </c>
      <c r="AA100" t="n">
        <v>44095968308070.98</v>
      </c>
      <c r="AB100" t="n">
        <v>43989838375713.13</v>
      </c>
      <c r="AC100" t="n">
        <v>43989838375713.13</v>
      </c>
      <c r="AD100" t="n">
        <v>43989838375713.13</v>
      </c>
      <c r="AE100" t="n">
        <v>44095968308070.98</v>
      </c>
      <c r="AF100" t="n">
        <v>43989838375713.13</v>
      </c>
      <c r="AG100" t="n">
        <v>43989838375713.13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30269946956192.91</v>
      </c>
      <c r="D102" t="n">
        <v>29205634828698.08</v>
      </c>
      <c r="E102" t="n">
        <v>29882542195936.88</v>
      </c>
      <c r="F102" t="n">
        <v>30931220840010.89</v>
      </c>
      <c r="G102" t="n">
        <v>31913571132725.87</v>
      </c>
      <c r="H102" t="n">
        <v>32944337326308.76</v>
      </c>
      <c r="I102" t="n">
        <v>33841244234101.28</v>
      </c>
      <c r="J102" t="n">
        <v>34556172173177.51</v>
      </c>
      <c r="K102" t="n">
        <v>35043304074927.19</v>
      </c>
      <c r="L102" t="n">
        <v>35521442784513.15</v>
      </c>
      <c r="M102" t="n">
        <v>36054364536411.19</v>
      </c>
      <c r="N102" t="n">
        <v>36704866569142.01</v>
      </c>
      <c r="O102" t="n">
        <v>37239301213882.23</v>
      </c>
      <c r="P102" t="n">
        <v>37720247430600.59</v>
      </c>
      <c r="Q102" t="n">
        <v>38237551576513.93</v>
      </c>
      <c r="R102" t="n">
        <v>38802084000725.02</v>
      </c>
      <c r="S102" t="n">
        <v>39223832330954.59</v>
      </c>
      <c r="T102" t="n">
        <v>39601861151490.98</v>
      </c>
      <c r="U102" t="n">
        <v>40104159189879.02</v>
      </c>
      <c r="V102" t="n">
        <v>40602136200916.55</v>
      </c>
      <c r="W102" t="n">
        <v>41187990670572.1</v>
      </c>
      <c r="X102" t="n">
        <v>41840104287199.41</v>
      </c>
      <c r="Y102" t="n">
        <v>42489321357576.86</v>
      </c>
      <c r="Z102" t="n">
        <v>43256580409186.48</v>
      </c>
      <c r="AA102" t="n">
        <v>44087081701865.45</v>
      </c>
      <c r="AB102" t="n">
        <v>44899616251908.49</v>
      </c>
      <c r="AC102" t="n">
        <v>45681261032802.14</v>
      </c>
      <c r="AD102" t="n">
        <v>46424712423928.98</v>
      </c>
      <c r="AE102" t="n">
        <v>47238579906451.56</v>
      </c>
      <c r="AF102" t="n">
        <v>48122385806015</v>
      </c>
      <c r="AG102" t="n">
        <v>49054597906249.82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674859972523260.5</v>
      </c>
      <c r="D111" t="n">
        <v>715223883247886.1</v>
      </c>
      <c r="E111" t="n">
        <v>734028266744234.5</v>
      </c>
      <c r="F111" t="n">
        <v>739582345397973.5</v>
      </c>
      <c r="G111" t="n">
        <v>742139815256242</v>
      </c>
      <c r="H111" t="n">
        <v>744270497022777.9</v>
      </c>
      <c r="I111" t="n">
        <v>744184322719861.4</v>
      </c>
      <c r="J111" t="n">
        <v>742900096291031.2</v>
      </c>
      <c r="K111" t="n">
        <v>742322905476864.6</v>
      </c>
      <c r="L111" t="n">
        <v>741558178942321.8</v>
      </c>
      <c r="M111" t="n">
        <v>741916051730181.1</v>
      </c>
      <c r="N111" t="n">
        <v>741736421355520.8</v>
      </c>
      <c r="O111" t="n">
        <v>741730748817373.5</v>
      </c>
      <c r="P111" t="n">
        <v>742428873317146</v>
      </c>
      <c r="Q111" t="n">
        <v>744274862060997.6</v>
      </c>
      <c r="R111" t="n">
        <v>746024397540963.8</v>
      </c>
      <c r="S111" t="n">
        <v>747232728627845.9</v>
      </c>
      <c r="T111" t="n">
        <v>748708956392189.1</v>
      </c>
      <c r="U111" t="n">
        <v>750037134933968</v>
      </c>
      <c r="V111" t="n">
        <v>751444125548302.1</v>
      </c>
      <c r="W111" t="n">
        <v>752018801939531.4</v>
      </c>
      <c r="X111" t="n">
        <v>754072119941123.9</v>
      </c>
      <c r="Y111" t="n">
        <v>756957711935054.5</v>
      </c>
      <c r="Z111" t="n">
        <v>760112407529456.4</v>
      </c>
      <c r="AA111" t="n">
        <v>763098133902453</v>
      </c>
      <c r="AB111" t="n">
        <v>766801013928013.8</v>
      </c>
      <c r="AC111" t="n">
        <v>769705775882420.4</v>
      </c>
      <c r="AD111" t="n">
        <v>773065185734708</v>
      </c>
      <c r="AE111" t="n">
        <v>776968575903002.8</v>
      </c>
      <c r="AF111" t="n">
        <v>781405265118666.1</v>
      </c>
      <c r="AG111" t="n">
        <v>786047754822924.1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977585668.2086236</v>
      </c>
      <c r="D128" t="n">
        <v>993872646.3243248</v>
      </c>
      <c r="E128" t="n">
        <v>1022182629.74432</v>
      </c>
      <c r="F128" t="n">
        <v>1045092745.956428</v>
      </c>
      <c r="G128" t="n">
        <v>1041283130.903614</v>
      </c>
      <c r="H128" t="n">
        <v>1035568708.324392</v>
      </c>
      <c r="I128" t="n">
        <v>1027652398.145838</v>
      </c>
      <c r="J128" t="n">
        <v>1017639052.158395</v>
      </c>
      <c r="K128" t="n">
        <v>995095917.2128431</v>
      </c>
      <c r="L128" t="n">
        <v>971189708.9915134</v>
      </c>
      <c r="M128" t="n">
        <v>945833051.0023694</v>
      </c>
      <c r="N128" t="n">
        <v>919078369.1406329</v>
      </c>
      <c r="O128" t="n">
        <v>881733656.4440092</v>
      </c>
      <c r="P128" t="n">
        <v>843462752.931793</v>
      </c>
      <c r="Q128" t="n">
        <v>804318084.4992064</v>
      </c>
      <c r="R128" t="n">
        <v>764072472.2669536</v>
      </c>
      <c r="S128" t="n">
        <v>722830768.0254786</v>
      </c>
      <c r="T128" t="n">
        <v>680872576.5493</v>
      </c>
      <c r="U128" t="n">
        <v>637708589.4830105</v>
      </c>
      <c r="V128" t="n">
        <v>593618411.6011285</v>
      </c>
      <c r="W128" t="n">
        <v>548724369.9925059</v>
      </c>
      <c r="X128" t="n">
        <v>502572106.8985503</v>
      </c>
      <c r="Y128" t="n">
        <v>455196572.9160764</v>
      </c>
      <c r="Z128" t="n">
        <v>406650193.9403062</v>
      </c>
      <c r="AA128" t="n">
        <v>356723266.3903512</v>
      </c>
      <c r="AB128" t="n">
        <v>315831068.1170242</v>
      </c>
      <c r="AC128" t="n">
        <v>315831068.1170242</v>
      </c>
      <c r="AD128" t="n">
        <v>315831068.1170242</v>
      </c>
      <c r="AE128" t="n">
        <v>315831068.1170242</v>
      </c>
      <c r="AF128" t="n">
        <v>315831068.1170242</v>
      </c>
      <c r="AG128" t="n">
        <v>315831068.1170242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387809764798.3027</v>
      </c>
      <c r="D129" t="n">
        <v>376726982206.1776</v>
      </c>
      <c r="E129" t="n">
        <v>414910386004.5913</v>
      </c>
      <c r="F129" t="n">
        <v>446021504320.8395</v>
      </c>
      <c r="G129" t="n">
        <v>461392938623.5355</v>
      </c>
      <c r="H129" t="n">
        <v>476776196905.7177</v>
      </c>
      <c r="I129" t="n">
        <v>489239393972.183</v>
      </c>
      <c r="J129" t="n">
        <v>496979904929.9954</v>
      </c>
      <c r="K129" t="n">
        <v>503670510748.3744</v>
      </c>
      <c r="L129" t="n">
        <v>510297038226.312</v>
      </c>
      <c r="M129" t="n">
        <v>517309159928.3079</v>
      </c>
      <c r="N129" t="n">
        <v>523337703194.134</v>
      </c>
      <c r="O129" t="n">
        <v>522814216075.1854</v>
      </c>
      <c r="P129" t="n">
        <v>524214102977.5421</v>
      </c>
      <c r="Q129" t="n">
        <v>525614210701.2473</v>
      </c>
      <c r="R129" t="n">
        <v>524552662254.3402</v>
      </c>
      <c r="S129" t="n">
        <v>523149864525.1151</v>
      </c>
      <c r="T129" t="n">
        <v>522939963795.9008</v>
      </c>
      <c r="U129" t="n">
        <v>522819375264.8763</v>
      </c>
      <c r="V129" t="n">
        <v>522913967100.7656</v>
      </c>
      <c r="W129" t="n">
        <v>522417661082.3678</v>
      </c>
      <c r="X129" t="n">
        <v>522300103826.22</v>
      </c>
      <c r="Y129" t="n">
        <v>525134446209.3292</v>
      </c>
      <c r="Z129" t="n">
        <v>528913221425.895</v>
      </c>
      <c r="AA129" t="n">
        <v>531549065491.2467</v>
      </c>
      <c r="AB129" t="n">
        <v>531342938799.6271</v>
      </c>
      <c r="AC129" t="n">
        <v>533006807586.9465</v>
      </c>
      <c r="AD129" t="n">
        <v>534483680841.3056</v>
      </c>
      <c r="AE129" t="n">
        <v>535831795174.7406</v>
      </c>
      <c r="AF129" t="n">
        <v>537289978913.1377</v>
      </c>
      <c r="AG129" t="n">
        <v>537458064108.7874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341692509220.3287</v>
      </c>
      <c r="D130" t="n">
        <v>331927660222.738</v>
      </c>
      <c r="E130" t="n">
        <v>365570400139.9205</v>
      </c>
      <c r="F130" t="n">
        <v>392981871038.9532</v>
      </c>
      <c r="G130" t="n">
        <v>406525377247.3008</v>
      </c>
      <c r="H130" t="n">
        <v>420079301360.4727</v>
      </c>
      <c r="I130" t="n">
        <v>431060409793.2705</v>
      </c>
      <c r="J130" t="n">
        <v>437880440777.2709</v>
      </c>
      <c r="K130" t="n">
        <v>443775418412.6975</v>
      </c>
      <c r="L130" t="n">
        <v>449613937725.2053</v>
      </c>
      <c r="M130" t="n">
        <v>455792197472.1187</v>
      </c>
      <c r="N130" t="n">
        <v>461103843187.1635</v>
      </c>
      <c r="O130" t="n">
        <v>460642607696.3266</v>
      </c>
      <c r="P130" t="n">
        <v>461876023952.7216</v>
      </c>
      <c r="Q130" t="n">
        <v>463109634771.0062</v>
      </c>
      <c r="R130" t="n">
        <v>462174322704.6086</v>
      </c>
      <c r="S130" t="n">
        <v>460938341768.7578</v>
      </c>
      <c r="T130" t="n">
        <v>460753401848.8212</v>
      </c>
      <c r="U130" t="n">
        <v>460647153369.5692</v>
      </c>
      <c r="V130" t="n">
        <v>460730496608.1634</v>
      </c>
      <c r="W130" t="n">
        <v>460293209917.2114</v>
      </c>
      <c r="X130" t="n">
        <v>460189632242.0823</v>
      </c>
      <c r="Y130" t="n">
        <v>462686922534.3415</v>
      </c>
      <c r="Z130" t="n">
        <v>466016336341.6484</v>
      </c>
      <c r="AA130" t="n">
        <v>468338733182.4602</v>
      </c>
      <c r="AB130" t="n">
        <v>468157118502.094</v>
      </c>
      <c r="AC130" t="n">
        <v>469623124653.9716</v>
      </c>
      <c r="AD130" t="n">
        <v>470924372260.1138</v>
      </c>
      <c r="AE130" t="n">
        <v>472112172597.0828</v>
      </c>
      <c r="AF130" t="n">
        <v>473396953192.3737</v>
      </c>
      <c r="AG130" t="n">
        <v>473545050165.3681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283688520805.1624</v>
      </c>
      <c r="D131" t="n">
        <v>275581303077.9338</v>
      </c>
      <c r="E131" t="n">
        <v>303513021993.0363</v>
      </c>
      <c r="F131" t="n">
        <v>326271260533.8351</v>
      </c>
      <c r="G131" t="n">
        <v>337515689776.7489</v>
      </c>
      <c r="H131" t="n">
        <v>348768768433.7697</v>
      </c>
      <c r="I131" t="n">
        <v>357885779559.386</v>
      </c>
      <c r="J131" t="n">
        <v>363548076652.4982</v>
      </c>
      <c r="K131" t="n">
        <v>368442352764.6366</v>
      </c>
      <c r="L131" t="n">
        <v>373289754632.5823</v>
      </c>
      <c r="M131" t="n">
        <v>378419224320.8446</v>
      </c>
      <c r="N131" t="n">
        <v>382829191982.648</v>
      </c>
      <c r="O131" t="n">
        <v>382446253490.8535</v>
      </c>
      <c r="P131" t="n">
        <v>383470291255.4276</v>
      </c>
      <c r="Q131" t="n">
        <v>384494490554.0513</v>
      </c>
      <c r="R131" t="n">
        <v>383717952323.1928</v>
      </c>
      <c r="S131" t="n">
        <v>382691785246.1475</v>
      </c>
      <c r="T131" t="n">
        <v>382538239789.6073</v>
      </c>
      <c r="U131" t="n">
        <v>382450027513.6472</v>
      </c>
      <c r="V131" t="n">
        <v>382519222826.5027</v>
      </c>
      <c r="W131" t="n">
        <v>382156167707.7148</v>
      </c>
      <c r="X131" t="n">
        <v>382070172853.7073</v>
      </c>
      <c r="Y131" t="n">
        <v>384143535804.0648</v>
      </c>
      <c r="Z131" t="n">
        <v>386907765199.3723</v>
      </c>
      <c r="AA131" t="n">
        <v>388835923724.1109</v>
      </c>
      <c r="AB131" t="n">
        <v>388685139031.3261</v>
      </c>
      <c r="AC131" t="n">
        <v>389902283409.6633</v>
      </c>
      <c r="AD131" t="n">
        <v>390982637817.871</v>
      </c>
      <c r="AE131" t="n">
        <v>391968803190.2858</v>
      </c>
      <c r="AF131" t="n">
        <v>393035485943.9373</v>
      </c>
      <c r="AG131" t="n">
        <v>393158442725.4611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23380475152.67188</v>
      </c>
      <c r="D134" t="n">
        <v>24103355050.16386</v>
      </c>
      <c r="E134" t="n">
        <v>26430818305.45951</v>
      </c>
      <c r="F134" t="n">
        <v>27339608879.79079</v>
      </c>
      <c r="G134" t="n">
        <v>27741798826.05965</v>
      </c>
      <c r="H134" t="n">
        <v>28412234729.66789</v>
      </c>
      <c r="I134" t="n">
        <v>28748019482.31602</v>
      </c>
      <c r="J134" t="n">
        <v>29091858773.27396</v>
      </c>
      <c r="K134" t="n">
        <v>29077778247.04351</v>
      </c>
      <c r="L134" t="n">
        <v>29147643908.9751</v>
      </c>
      <c r="M134" t="n">
        <v>29415472223.58731</v>
      </c>
      <c r="N134" t="n">
        <v>29695591167.02778</v>
      </c>
      <c r="O134" t="n">
        <v>29643505152.62447</v>
      </c>
      <c r="P134" t="n">
        <v>29280036653.48935</v>
      </c>
      <c r="Q134" t="n">
        <v>28716815604.27143</v>
      </c>
      <c r="R134" t="n">
        <v>28634838303.25179</v>
      </c>
      <c r="S134" t="n">
        <v>28507695924.45058</v>
      </c>
      <c r="T134" t="n">
        <v>28388667747.20591</v>
      </c>
      <c r="U134" t="n">
        <v>28565390284.04738</v>
      </c>
      <c r="V134" t="n">
        <v>28660016193.37572</v>
      </c>
      <c r="W134" t="n">
        <v>28795213110.48672</v>
      </c>
      <c r="X134" t="n">
        <v>29227592659.6056</v>
      </c>
      <c r="Y134" t="n">
        <v>29535097033.29937</v>
      </c>
      <c r="Z134" t="n">
        <v>29924220728.53234</v>
      </c>
      <c r="AA134" t="n">
        <v>30430344050.62086</v>
      </c>
      <c r="AB134" t="n">
        <v>30984376959.84095</v>
      </c>
      <c r="AC134" t="n">
        <v>31419799334.54353</v>
      </c>
      <c r="AD134" t="n">
        <v>31757254658.10037</v>
      </c>
      <c r="AE134" t="n">
        <v>32137667519.30941</v>
      </c>
      <c r="AF134" t="n">
        <v>32540096118.56523</v>
      </c>
      <c r="AG134" t="n">
        <v>33011137451.5711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255448983652.1058</v>
      </c>
      <c r="D135" t="n">
        <v>256286206223.2084</v>
      </c>
      <c r="E135" t="n">
        <v>268838003988.4117</v>
      </c>
      <c r="F135" t="n">
        <v>281288599025.2398</v>
      </c>
      <c r="G135" t="n">
        <v>290032572258.394</v>
      </c>
      <c r="H135" t="n">
        <v>298307548472.6228</v>
      </c>
      <c r="I135" t="n">
        <v>307265427472.5698</v>
      </c>
      <c r="J135" t="n">
        <v>317685714648.3114</v>
      </c>
      <c r="K135" t="n">
        <v>326773475274.8022</v>
      </c>
      <c r="L135" t="n">
        <v>338676655553.6017</v>
      </c>
      <c r="M135" t="n">
        <v>353405174502.1216</v>
      </c>
      <c r="N135" t="n">
        <v>370783868023.0253</v>
      </c>
      <c r="O135" t="n">
        <v>386151947963.7904</v>
      </c>
      <c r="P135" t="n">
        <v>403523597544.793</v>
      </c>
      <c r="Q135" t="n">
        <v>421779980352.7617</v>
      </c>
      <c r="R135" t="n">
        <v>439558597155.3976</v>
      </c>
      <c r="S135" t="n">
        <v>456228655946.8625</v>
      </c>
      <c r="T135" t="n">
        <v>472405495191.3748</v>
      </c>
      <c r="U135" t="n">
        <v>487166718146.5784</v>
      </c>
      <c r="V135" t="n">
        <v>500410331437.783</v>
      </c>
      <c r="W135" t="n">
        <v>510517235164.8631</v>
      </c>
      <c r="X135" t="n">
        <v>520029860370.491</v>
      </c>
      <c r="Y135" t="n">
        <v>529786364025.96</v>
      </c>
      <c r="Z135" t="n">
        <v>539340965363.2435</v>
      </c>
      <c r="AA135" t="n">
        <v>548034409109.1479</v>
      </c>
      <c r="AB135" t="n">
        <v>557076959141.7838</v>
      </c>
      <c r="AC135" t="n">
        <v>566409245110.5558</v>
      </c>
      <c r="AD135" t="n">
        <v>577142556350.2699</v>
      </c>
      <c r="AE135" t="n">
        <v>587662321207.88</v>
      </c>
      <c r="AF135" t="n">
        <v>599395153144.1733</v>
      </c>
      <c r="AG135" t="n">
        <v>611177723921.4009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27578997794987.58</v>
      </c>
      <c r="D136" t="n">
        <v>29787008456467.34</v>
      </c>
      <c r="E136" t="n">
        <v>29721281020636.12</v>
      </c>
      <c r="F136" t="n">
        <v>29560364069738.34</v>
      </c>
      <c r="G136" t="n">
        <v>29345453054471.71</v>
      </c>
      <c r="H136" t="n">
        <v>29127680489942.05</v>
      </c>
      <c r="I136" t="n">
        <v>29565247990699.73</v>
      </c>
      <c r="J136" t="n">
        <v>29207577271211.59</v>
      </c>
      <c r="K136" t="n">
        <v>29386320373583.2</v>
      </c>
      <c r="L136" t="n">
        <v>29839697225714.8</v>
      </c>
      <c r="M136" t="n">
        <v>30079847107852.17</v>
      </c>
      <c r="N136" t="n">
        <v>29962413045183.88</v>
      </c>
      <c r="O136" t="n">
        <v>30094435449349.57</v>
      </c>
      <c r="P136" t="n">
        <v>30154158183842.93</v>
      </c>
      <c r="Q136" t="n">
        <v>30398030664295.55</v>
      </c>
      <c r="R136" t="n">
        <v>30336074015179.1</v>
      </c>
      <c r="S136" t="n">
        <v>30293142774470.04</v>
      </c>
      <c r="T136" t="n">
        <v>30244669275095.77</v>
      </c>
      <c r="U136" t="n">
        <v>30240995517175.57</v>
      </c>
      <c r="V136" t="n">
        <v>30230082771040.41</v>
      </c>
      <c r="W136" t="n">
        <v>30238323876438.98</v>
      </c>
      <c r="X136" t="n">
        <v>30275859261123.37</v>
      </c>
      <c r="Y136" t="n">
        <v>30345074813955.69</v>
      </c>
      <c r="Z136" t="n">
        <v>30459379535000.67</v>
      </c>
      <c r="AA136" t="n">
        <v>30516560850053.49</v>
      </c>
      <c r="AB136" t="n">
        <v>30406691417748.77</v>
      </c>
      <c r="AC136" t="n">
        <v>30538035450165.12</v>
      </c>
      <c r="AD136" t="n">
        <v>30621293090755.91</v>
      </c>
      <c r="AE136" t="n">
        <v>30698813111101.25</v>
      </c>
      <c r="AF136" t="n">
        <v>30627653011132.11</v>
      </c>
      <c r="AG136" t="n">
        <v>30777928505322.14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1036651606458.959</v>
      </c>
      <c r="D137" t="n">
        <v>1182754140427.859</v>
      </c>
      <c r="E137" t="n">
        <v>1470081328437.421</v>
      </c>
      <c r="F137" t="n">
        <v>1551286021146.761</v>
      </c>
      <c r="G137" t="n">
        <v>1510105362338.249</v>
      </c>
      <c r="H137" t="n">
        <v>1541454586422.882</v>
      </c>
      <c r="I137" t="n">
        <v>1580929264085.386</v>
      </c>
      <c r="J137" t="n">
        <v>1702377487173.761</v>
      </c>
      <c r="K137" t="n">
        <v>1761483593295.552</v>
      </c>
      <c r="L137" t="n">
        <v>1853415272264.262</v>
      </c>
      <c r="M137" t="n">
        <v>1932589880868.181</v>
      </c>
      <c r="N137" t="n">
        <v>1994986859653.461</v>
      </c>
      <c r="O137" t="n">
        <v>1996926311050.33</v>
      </c>
      <c r="P137" t="n">
        <v>2029934428603.401</v>
      </c>
      <c r="Q137" t="n">
        <v>2051343232378.138</v>
      </c>
      <c r="R137" t="n">
        <v>2062126261338.398</v>
      </c>
      <c r="S137" t="n">
        <v>2067081931881.307</v>
      </c>
      <c r="T137" t="n">
        <v>2081629072045.156</v>
      </c>
      <c r="U137" t="n">
        <v>2070482872606.161</v>
      </c>
      <c r="V137" t="n">
        <v>2069503232417.622</v>
      </c>
      <c r="W137" t="n">
        <v>1962653025834.379</v>
      </c>
      <c r="X137" t="n">
        <v>1933849931374.876</v>
      </c>
      <c r="Y137" t="n">
        <v>1925671338098.18</v>
      </c>
      <c r="Z137" t="n">
        <v>1916648758475.225</v>
      </c>
      <c r="AA137" t="n">
        <v>1904437255685.046</v>
      </c>
      <c r="AB137" t="n">
        <v>1907338486427.238</v>
      </c>
      <c r="AC137" t="n">
        <v>1889754068051.518</v>
      </c>
      <c r="AD137" t="n">
        <v>1887074744755.348</v>
      </c>
      <c r="AE137" t="n">
        <v>1896181659048.477</v>
      </c>
      <c r="AF137" t="n">
        <v>1922285601231.602</v>
      </c>
      <c r="AG137" t="n">
        <v>1938822085065.106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181969400000</v>
      </c>
      <c r="D140" t="n">
        <v>158687311500</v>
      </c>
      <c r="E140" t="n">
        <v>203103162000</v>
      </c>
      <c r="F140" t="n">
        <v>245790365500</v>
      </c>
      <c r="G140" t="n">
        <v>262578168500</v>
      </c>
      <c r="H140" t="n">
        <v>279521143000</v>
      </c>
      <c r="I140" t="n">
        <v>295136816000</v>
      </c>
      <c r="J140" t="n">
        <v>309776381500</v>
      </c>
      <c r="K140" t="n">
        <v>313398058499.9999</v>
      </c>
      <c r="L140" t="n">
        <v>317637217500</v>
      </c>
      <c r="M140" t="n">
        <v>322368546500</v>
      </c>
      <c r="N140" t="n">
        <v>327886413000</v>
      </c>
      <c r="O140" t="n">
        <v>322057224499.9999</v>
      </c>
      <c r="P140" t="n">
        <v>316165736000</v>
      </c>
      <c r="Q140" t="n">
        <v>301540588500</v>
      </c>
      <c r="R140" t="n">
        <v>308957937500</v>
      </c>
      <c r="S140" t="n">
        <v>314990846999.9999</v>
      </c>
      <c r="T140" t="n">
        <v>319341567500</v>
      </c>
      <c r="U140" t="n">
        <v>323367126499.9999</v>
      </c>
      <c r="V140" t="n">
        <v>326637253499.9999</v>
      </c>
      <c r="W140" t="n">
        <v>331830270000</v>
      </c>
      <c r="X140" t="n">
        <v>337337501000</v>
      </c>
      <c r="Y140" t="n">
        <v>341788925000</v>
      </c>
      <c r="Z140" t="n">
        <v>346684948500.0001</v>
      </c>
      <c r="AA140" t="n">
        <v>351716919500</v>
      </c>
      <c r="AB140" t="n">
        <v>356561367499.9999</v>
      </c>
      <c r="AC140" t="n">
        <v>361200270000</v>
      </c>
      <c r="AD140" t="n">
        <v>365657523500</v>
      </c>
      <c r="AE140" t="n">
        <v>370458984500</v>
      </c>
      <c r="AF140" t="n">
        <v>375503282000</v>
      </c>
      <c r="AG140" t="n">
        <v>380851470000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17296109469.89289</v>
      </c>
      <c r="D147" t="n">
        <v>33615856161.42673</v>
      </c>
      <c r="E147" t="n">
        <v>28166521284.8639</v>
      </c>
      <c r="F147" t="n">
        <v>19104417887.42347</v>
      </c>
      <c r="G147" t="n">
        <v>13935510885.34196</v>
      </c>
      <c r="H147" t="n">
        <v>12011830674.00338</v>
      </c>
      <c r="I147" t="n">
        <v>10968094671.82585</v>
      </c>
      <c r="J147" t="n">
        <v>11364171596.18028</v>
      </c>
      <c r="K147" t="n">
        <v>11499428194.97702</v>
      </c>
      <c r="L147" t="n">
        <v>11831836036.54265</v>
      </c>
      <c r="M147" t="n">
        <v>11704653134.36153</v>
      </c>
      <c r="N147" t="n">
        <v>11730582121.56937</v>
      </c>
      <c r="O147" t="n">
        <v>11758474081.71809</v>
      </c>
      <c r="P147" t="n">
        <v>12105687397.15989</v>
      </c>
      <c r="Q147" t="n">
        <v>12332516129.13674</v>
      </c>
      <c r="R147" t="n">
        <v>12448897135.02169</v>
      </c>
      <c r="S147" t="n">
        <v>12633915652.38197</v>
      </c>
      <c r="T147" t="n">
        <v>12864914315.57787</v>
      </c>
      <c r="U147" t="n">
        <v>12802487339.96072</v>
      </c>
      <c r="V147" t="n">
        <v>13038820409.84908</v>
      </c>
      <c r="W147" t="n">
        <v>12128067506.73449</v>
      </c>
      <c r="X147" t="n">
        <v>12017331434.3349</v>
      </c>
      <c r="Y147" t="n">
        <v>11937304243.70541</v>
      </c>
      <c r="Z147" t="n">
        <v>11864064281.54948</v>
      </c>
      <c r="AA147" t="n">
        <v>11918018311.81729</v>
      </c>
      <c r="AB147" t="n">
        <v>12052820210.66726</v>
      </c>
      <c r="AC147" t="n">
        <v>12002004719.05636</v>
      </c>
      <c r="AD147" t="n">
        <v>12089584364.89908</v>
      </c>
      <c r="AE147" t="n">
        <v>12330153907.46211</v>
      </c>
      <c r="AF147" t="n">
        <v>12593447357.12047</v>
      </c>
      <c r="AG147" t="n">
        <v>12768107587.88873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17603649673.27776</v>
      </c>
      <c r="D148" t="n">
        <v>34213575969.96733</v>
      </c>
      <c r="E148" t="n">
        <v>28667347074.59827</v>
      </c>
      <c r="F148" t="n">
        <v>19444111422.13859</v>
      </c>
      <c r="G148" t="n">
        <v>14183296658.17198</v>
      </c>
      <c r="H148" t="n">
        <v>12225411702.43858</v>
      </c>
      <c r="I148" t="n">
        <v>11163117146.21464</v>
      </c>
      <c r="J148" t="n">
        <v>11566236670.41408</v>
      </c>
      <c r="K148" t="n">
        <v>11703898251.78655</v>
      </c>
      <c r="L148" t="n">
        <v>12042216600.30057</v>
      </c>
      <c r="M148" t="n">
        <v>11912772273.04741</v>
      </c>
      <c r="N148" t="n">
        <v>11939162300.69983</v>
      </c>
      <c r="O148" t="n">
        <v>11967550204.69719</v>
      </c>
      <c r="P148" t="n">
        <v>12320937281.57561</v>
      </c>
      <c r="Q148" t="n">
        <v>12551799230.06783</v>
      </c>
      <c r="R148" t="n">
        <v>12670249593.70531</v>
      </c>
      <c r="S148" t="n">
        <v>12858557904.79394</v>
      </c>
      <c r="T148" t="n">
        <v>13093663929.58955</v>
      </c>
      <c r="U148" t="n">
        <v>13030126946.84556</v>
      </c>
      <c r="V148" t="n">
        <v>13270662228.82714</v>
      </c>
      <c r="W148" t="n">
        <v>12343715329.39536</v>
      </c>
      <c r="X148" t="n">
        <v>12231010271.17922</v>
      </c>
      <c r="Y148" t="n">
        <v>12149560125.9526</v>
      </c>
      <c r="Z148" t="n">
        <v>12075017892.15596</v>
      </c>
      <c r="AA148" t="n">
        <v>12129931273.04946</v>
      </c>
      <c r="AB148" t="n">
        <v>12267130069.50587</v>
      </c>
      <c r="AC148" t="n">
        <v>12215411033.27689</v>
      </c>
      <c r="AD148" t="n">
        <v>12304547923.08489</v>
      </c>
      <c r="AE148" t="n">
        <v>12549395005.99171</v>
      </c>
      <c r="AF148" t="n">
        <v>12817370047.26458</v>
      </c>
      <c r="AG148" t="n">
        <v>12995135892.21661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34516453000113.5</v>
      </c>
      <c r="D152" t="n">
        <v>35611939960848.85</v>
      </c>
      <c r="E152" t="n">
        <v>34997311208246.62</v>
      </c>
      <c r="F152" t="n">
        <v>35134538031709.46</v>
      </c>
      <c r="G152" t="n">
        <v>35429458927161.89</v>
      </c>
      <c r="H152" t="n">
        <v>35691316325417.98</v>
      </c>
      <c r="I152" t="n">
        <v>35870065816131.1</v>
      </c>
      <c r="J152" t="n">
        <v>36043899960636.91</v>
      </c>
      <c r="K152" t="n">
        <v>36269963405392.07</v>
      </c>
      <c r="L152" t="n">
        <v>36549842946985.73</v>
      </c>
      <c r="M152" t="n">
        <v>36904013296784.58</v>
      </c>
      <c r="N152" t="n">
        <v>37311776965348.92</v>
      </c>
      <c r="O152" t="n">
        <v>37729791787649.55</v>
      </c>
      <c r="P152" t="n">
        <v>38157724888222.29</v>
      </c>
      <c r="Q152" t="n">
        <v>38686900679352.86</v>
      </c>
      <c r="R152" t="n">
        <v>39145677328273.45</v>
      </c>
      <c r="S152" t="n">
        <v>39586266708272.08</v>
      </c>
      <c r="T152" t="n">
        <v>40054561225399.86</v>
      </c>
      <c r="U152" t="n">
        <v>40587330907011.91</v>
      </c>
      <c r="V152" t="n">
        <v>40929525736002.2</v>
      </c>
      <c r="W152" t="n">
        <v>41428731418087.86</v>
      </c>
      <c r="X152" t="n">
        <v>41951059725554.9</v>
      </c>
      <c r="Y152" t="n">
        <v>42508296040812.35</v>
      </c>
      <c r="Z152" t="n">
        <v>43119981564163.05</v>
      </c>
      <c r="AA152" t="n">
        <v>43786997320763.73</v>
      </c>
      <c r="AB152" t="n">
        <v>44482769326793.07</v>
      </c>
      <c r="AC152" t="n">
        <v>45215506583149.24</v>
      </c>
      <c r="AD152" t="n">
        <v>45985113959125.55</v>
      </c>
      <c r="AE152" t="n">
        <v>46776144647230.7</v>
      </c>
      <c r="AF152" t="n">
        <v>47598549442396.43</v>
      </c>
      <c r="AG152" t="n">
        <v>48446602173159.55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123845780927.7669</v>
      </c>
      <c r="D153" t="n">
        <v>103887034277.0417</v>
      </c>
      <c r="E153" t="n">
        <v>185231152572.9759</v>
      </c>
      <c r="F153" t="n">
        <v>187539145601.8503</v>
      </c>
      <c r="G153" t="n">
        <v>189941317890.6515</v>
      </c>
      <c r="H153" t="n">
        <v>192584226996.7132</v>
      </c>
      <c r="I153" t="n">
        <v>195014862599.8781</v>
      </c>
      <c r="J153" t="n">
        <v>197345036717.535</v>
      </c>
      <c r="K153" t="n">
        <v>199606545143.0941</v>
      </c>
      <c r="L153" t="n">
        <v>201925569760.0887</v>
      </c>
      <c r="M153" t="n">
        <v>204333875434.0497</v>
      </c>
      <c r="N153" t="n">
        <v>206937278039.6725</v>
      </c>
      <c r="O153" t="n">
        <v>210838582651.3744</v>
      </c>
      <c r="P153" t="n">
        <v>213421545794.445</v>
      </c>
      <c r="Q153" t="n">
        <v>216577096105.88</v>
      </c>
      <c r="R153" t="n">
        <v>219795632977.4874</v>
      </c>
      <c r="S153" t="n">
        <v>222922190334.6174</v>
      </c>
      <c r="T153" t="n">
        <v>226456060136.5316</v>
      </c>
      <c r="U153" t="n">
        <v>230012286929.5447</v>
      </c>
      <c r="V153" t="n">
        <v>233566257920.3259</v>
      </c>
      <c r="W153" t="n">
        <v>236983680388.8687</v>
      </c>
      <c r="X153" t="n">
        <v>240238688962.7113</v>
      </c>
      <c r="Y153" t="n">
        <v>243593124871.0817</v>
      </c>
      <c r="Z153" t="n">
        <v>246961764408.2429</v>
      </c>
      <c r="AA153" t="n">
        <v>250404700444.6149</v>
      </c>
      <c r="AB153" t="n">
        <v>253930399487.2887</v>
      </c>
      <c r="AC153" t="n">
        <v>257484946509.8309</v>
      </c>
      <c r="AD153" t="n">
        <v>261087893731.2425</v>
      </c>
      <c r="AE153" t="n">
        <v>264805517664.9078</v>
      </c>
      <c r="AF153" t="n">
        <v>268601246092.9825</v>
      </c>
      <c r="AG153" t="n">
        <v>272486431480.3395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42141102583.44977</v>
      </c>
      <c r="D157" t="n">
        <v>51596059844.64735</v>
      </c>
      <c r="E157" t="n">
        <v>58140531274.55749</v>
      </c>
      <c r="F157" t="n">
        <v>43488613373.97272</v>
      </c>
      <c r="G157" t="n">
        <v>35807948346.94917</v>
      </c>
      <c r="H157" t="n">
        <v>32928125731.45683</v>
      </c>
      <c r="I157" t="n">
        <v>31097492801.73036</v>
      </c>
      <c r="J157" t="n">
        <v>31051522492.00975</v>
      </c>
      <c r="K157" t="n">
        <v>30600776989.86262</v>
      </c>
      <c r="L157" t="n">
        <v>30713359496.13193</v>
      </c>
      <c r="M157" t="n">
        <v>30885583665.70639</v>
      </c>
      <c r="N157" t="n">
        <v>30393723190.87442</v>
      </c>
      <c r="O157" t="n">
        <v>30173172793.05038</v>
      </c>
      <c r="P157" t="n">
        <v>30301379772.19436</v>
      </c>
      <c r="Q157" t="n">
        <v>30366366040.82782</v>
      </c>
      <c r="R157" t="n">
        <v>30250973335.16101</v>
      </c>
      <c r="S157" t="n">
        <v>30290887324.1439</v>
      </c>
      <c r="T157" t="n">
        <v>30300380267.69315</v>
      </c>
      <c r="U157" t="n">
        <v>30148892026.29088</v>
      </c>
      <c r="V157" t="n">
        <v>30265801140.25206</v>
      </c>
      <c r="W157" t="n">
        <v>29451637243.38155</v>
      </c>
      <c r="X157" t="n">
        <v>29220875443.96158</v>
      </c>
      <c r="Y157" t="n">
        <v>29118355377.14341</v>
      </c>
      <c r="Z157" t="n">
        <v>29004445851.52217</v>
      </c>
      <c r="AA157" t="n">
        <v>29010490968.15307</v>
      </c>
      <c r="AB157" t="n">
        <v>29184238602.16407</v>
      </c>
      <c r="AC157" t="n">
        <v>29113247853.37494</v>
      </c>
      <c r="AD157" t="n">
        <v>29190839341.77843</v>
      </c>
      <c r="AE157" t="n">
        <v>29433880746.95198</v>
      </c>
      <c r="AF157" t="n">
        <v>29713905696.1897</v>
      </c>
      <c r="AG157" t="n">
        <v>29959764580.37278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46680527460.14449</v>
      </c>
      <c r="D159" t="n">
        <v>36857542268.99663</v>
      </c>
      <c r="E159" t="n">
        <v>47146718337.22661</v>
      </c>
      <c r="F159" t="n">
        <v>45374113818.91574</v>
      </c>
      <c r="G159" t="n">
        <v>43702721499.19736</v>
      </c>
      <c r="H159" t="n">
        <v>43337366407.26942</v>
      </c>
      <c r="I159" t="n">
        <v>42683903298.94606</v>
      </c>
      <c r="J159" t="n">
        <v>42057243015.08231</v>
      </c>
      <c r="K159" t="n">
        <v>40763431339.59234</v>
      </c>
      <c r="L159" t="n">
        <v>39877438087.00823</v>
      </c>
      <c r="M159" t="n">
        <v>39251624928.86919</v>
      </c>
      <c r="N159" t="n">
        <v>39288054851.78671</v>
      </c>
      <c r="O159" t="n">
        <v>39710832476.49483</v>
      </c>
      <c r="P159" t="n">
        <v>39470155816.0343</v>
      </c>
      <c r="Q159" t="n">
        <v>38756680999.26637</v>
      </c>
      <c r="R159" t="n">
        <v>38737686050.55532</v>
      </c>
      <c r="S159" t="n">
        <v>38835584580.0959</v>
      </c>
      <c r="T159" t="n">
        <v>38475099823.11211</v>
      </c>
      <c r="U159" t="n">
        <v>38399166990.1531</v>
      </c>
      <c r="V159" t="n">
        <v>38412501179.34274</v>
      </c>
      <c r="W159" t="n">
        <v>38264059146.84917</v>
      </c>
      <c r="X159" t="n">
        <v>38715721469.7979</v>
      </c>
      <c r="Y159" t="n">
        <v>39171285331.12483</v>
      </c>
      <c r="Z159" t="n">
        <v>39816417584.76694</v>
      </c>
      <c r="AA159" t="n">
        <v>40891639906.23674</v>
      </c>
      <c r="AB159" t="n">
        <v>42121506664.77361</v>
      </c>
      <c r="AC159" t="n">
        <v>42895111991.64445</v>
      </c>
      <c r="AD159" t="n">
        <v>43358022885.00302</v>
      </c>
      <c r="AE159" t="n">
        <v>43832556248.29662</v>
      </c>
      <c r="AF159" t="n">
        <v>44356986487.05796</v>
      </c>
      <c r="AG159" t="n">
        <v>44972701663.2669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23237297177.4585</v>
      </c>
      <c r="D160" t="n">
        <v>17815468942.78151</v>
      </c>
      <c r="E160" t="n">
        <v>19898177280.12701</v>
      </c>
      <c r="F160" t="n">
        <v>19731733298.27364</v>
      </c>
      <c r="G160" t="n">
        <v>19398654522.26383</v>
      </c>
      <c r="H160" t="n">
        <v>19023787851.88472</v>
      </c>
      <c r="I160" t="n">
        <v>18706872468.04631</v>
      </c>
      <c r="J160" t="n">
        <v>18528470915.20141</v>
      </c>
      <c r="K160" t="n">
        <v>18130205886.16004</v>
      </c>
      <c r="L160" t="n">
        <v>17847922935.32631</v>
      </c>
      <c r="M160" t="n">
        <v>17568128494.94495</v>
      </c>
      <c r="N160" t="n">
        <v>17294424147.23613</v>
      </c>
      <c r="O160" t="n">
        <v>16991422160.49555</v>
      </c>
      <c r="P160" t="n">
        <v>16758980973.32262</v>
      </c>
      <c r="Q160" t="n">
        <v>16588156259.01158</v>
      </c>
      <c r="R160" t="n">
        <v>16410494103.84103</v>
      </c>
      <c r="S160" t="n">
        <v>16243215318.16179</v>
      </c>
      <c r="T160" t="n">
        <v>16060202467.99303</v>
      </c>
      <c r="U160" t="n">
        <v>15876036793.49332</v>
      </c>
      <c r="V160" t="n">
        <v>15717670532.46932</v>
      </c>
      <c r="W160" t="n">
        <v>15475203748.87332</v>
      </c>
      <c r="X160" t="n">
        <v>15234700741.89627</v>
      </c>
      <c r="Y160" t="n">
        <v>15072208164.81868</v>
      </c>
      <c r="Z160" t="n">
        <v>14895643180.3907</v>
      </c>
      <c r="AA160" t="n">
        <v>14752692963.35112</v>
      </c>
      <c r="AB160" t="n">
        <v>14687156887.76395</v>
      </c>
      <c r="AC160" t="n">
        <v>14501806586.88276</v>
      </c>
      <c r="AD160" t="n">
        <v>14361233573.11876</v>
      </c>
      <c r="AE160" t="n">
        <v>14277641883.3549</v>
      </c>
      <c r="AF160" t="n">
        <v>14220930876.78408</v>
      </c>
      <c r="AG160" t="n">
        <v>14144264083.51863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8783166494881.462</v>
      </c>
      <c r="D161" t="n">
        <v>9486439933701.199</v>
      </c>
      <c r="E161" t="n">
        <v>9343412722111.596</v>
      </c>
      <c r="F161" t="n">
        <v>9441976216636.865</v>
      </c>
      <c r="G161" t="n">
        <v>9362260428646.729</v>
      </c>
      <c r="H161" t="n">
        <v>9522541954267.076</v>
      </c>
      <c r="I161" t="n">
        <v>9590224823744.471</v>
      </c>
      <c r="J161" t="n">
        <v>9637324080314.4</v>
      </c>
      <c r="K161" t="n">
        <v>9696139324800.553</v>
      </c>
      <c r="L161" t="n">
        <v>9768376062102.865</v>
      </c>
      <c r="M161" t="n">
        <v>9731589821553.898</v>
      </c>
      <c r="N161" t="n">
        <v>9768047126956.865</v>
      </c>
      <c r="O161" t="n">
        <v>9811912262173.229</v>
      </c>
      <c r="P161" t="n">
        <v>9789930470011.498</v>
      </c>
      <c r="Q161" t="n">
        <v>9863889509404.229</v>
      </c>
      <c r="R161" t="n">
        <v>9879667158947.549</v>
      </c>
      <c r="S161" t="n">
        <v>9999415319945.986</v>
      </c>
      <c r="T161" t="n">
        <v>10113440333284.28</v>
      </c>
      <c r="U161" t="n">
        <v>10103845210302.75</v>
      </c>
      <c r="V161" t="n">
        <v>10121460414790.37</v>
      </c>
      <c r="W161" t="n">
        <v>10131527727645.52</v>
      </c>
      <c r="X161" t="n">
        <v>10126106313123.83</v>
      </c>
      <c r="Y161" t="n">
        <v>10085400072499.25</v>
      </c>
      <c r="Z161" t="n">
        <v>9952460117969.904</v>
      </c>
      <c r="AA161" t="n">
        <v>9914072427247.885</v>
      </c>
      <c r="AB161" t="n">
        <v>9967824000654.604</v>
      </c>
      <c r="AC161" t="n">
        <v>9868937976469.324</v>
      </c>
      <c r="AD161" t="n">
        <v>9894542041455.561</v>
      </c>
      <c r="AE161" t="n">
        <v>9961619064726.258</v>
      </c>
      <c r="AF161" t="n">
        <v>9938588051336.727</v>
      </c>
      <c r="AG161" t="n">
        <v>10008934409743.24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16227167284260.15</v>
      </c>
      <c r="D162" t="n">
        <v>17726580949535.55</v>
      </c>
      <c r="E162" t="n">
        <v>19186295945828.1</v>
      </c>
      <c r="F162" t="n">
        <v>19316764322340.78</v>
      </c>
      <c r="G162" t="n">
        <v>19770966717017.55</v>
      </c>
      <c r="H162" t="n">
        <v>20133660161528.06</v>
      </c>
      <c r="I162" t="n">
        <v>20338245358424.33</v>
      </c>
      <c r="J162" t="n">
        <v>20466875661651.55</v>
      </c>
      <c r="K162" t="n">
        <v>20640499993225.31</v>
      </c>
      <c r="L162" t="n">
        <v>20837872421700.37</v>
      </c>
      <c r="M162" t="n">
        <v>21100039284661.15</v>
      </c>
      <c r="N162" t="n">
        <v>21337312033329.21</v>
      </c>
      <c r="O162" t="n">
        <v>21482303542147.35</v>
      </c>
      <c r="P162" t="n">
        <v>21660031525646.99</v>
      </c>
      <c r="Q162" t="n">
        <v>21874588233651.92</v>
      </c>
      <c r="R162" t="n">
        <v>22077298380708.21</v>
      </c>
      <c r="S162" t="n">
        <v>22174873793450.12</v>
      </c>
      <c r="T162" t="n">
        <v>22318148292638.8</v>
      </c>
      <c r="U162" t="n">
        <v>22441223018217.79</v>
      </c>
      <c r="V162" t="n">
        <v>22470902423326.39</v>
      </c>
      <c r="W162" t="n">
        <v>22421734186084.16</v>
      </c>
      <c r="X162" t="n">
        <v>22439927472734.07</v>
      </c>
      <c r="Y162" t="n">
        <v>22568893014090.91</v>
      </c>
      <c r="Z162" t="n">
        <v>22658083827096.42</v>
      </c>
      <c r="AA162" t="n">
        <v>22662870233631.13</v>
      </c>
      <c r="AB162" t="n">
        <v>22722953842007.92</v>
      </c>
      <c r="AC162" t="n">
        <v>22761275871797.52</v>
      </c>
      <c r="AD162" t="n">
        <v>22813285170006.16</v>
      </c>
      <c r="AE162" t="n">
        <v>22867118858977.72</v>
      </c>
      <c r="AF162" t="n">
        <v>23041026479724.25</v>
      </c>
      <c r="AG162" t="n">
        <v>23179904399092.17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23255820275.46683</v>
      </c>
      <c r="D163" t="n">
        <v>21848875507.98935</v>
      </c>
      <c r="E163" t="n">
        <v>38725518591.77412</v>
      </c>
      <c r="F163" t="n">
        <v>34311325321.27504</v>
      </c>
      <c r="G163" t="n">
        <v>31835154758.70948</v>
      </c>
      <c r="H163" t="n">
        <v>30629473250.73322</v>
      </c>
      <c r="I163" t="n">
        <v>29701231735.18119</v>
      </c>
      <c r="J163" t="n">
        <v>29326660038.98805</v>
      </c>
      <c r="K163" t="n">
        <v>28613560470.3151</v>
      </c>
      <c r="L163" t="n">
        <v>28187212799.04411</v>
      </c>
      <c r="M163" t="n">
        <v>27661236661.52044</v>
      </c>
      <c r="N163" t="n">
        <v>27251264440.11106</v>
      </c>
      <c r="O163" t="n">
        <v>26872329778.86339</v>
      </c>
      <c r="P163" t="n">
        <v>26711333183.70493</v>
      </c>
      <c r="Q163" t="n">
        <v>26603354575.57417</v>
      </c>
      <c r="R163" t="n">
        <v>26448606255.91716</v>
      </c>
      <c r="S163" t="n">
        <v>26286896300.04905</v>
      </c>
      <c r="T163" t="n">
        <v>26152115710.97012</v>
      </c>
      <c r="U163" t="n">
        <v>25966508171.32884</v>
      </c>
      <c r="V163" t="n">
        <v>25914974229.34888</v>
      </c>
      <c r="W163" t="n">
        <v>25532440918.09272</v>
      </c>
      <c r="X163" t="n">
        <v>25369724614.08065</v>
      </c>
      <c r="Y163" t="n">
        <v>25377055669.23069</v>
      </c>
      <c r="Z163" t="n">
        <v>25332617118.59491</v>
      </c>
      <c r="AA163" t="n">
        <v>25339381306.75245</v>
      </c>
      <c r="AB163" t="n">
        <v>25455525347.29186</v>
      </c>
      <c r="AC163" t="n">
        <v>25328814651.24081</v>
      </c>
      <c r="AD163" t="n">
        <v>25250956425.21648</v>
      </c>
      <c r="AE163" t="n">
        <v>25293528773.28148</v>
      </c>
      <c r="AF163" t="n">
        <v>25370820132.31332</v>
      </c>
      <c r="AG163" t="n">
        <v>25429404880.59309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83941062000</v>
      </c>
      <c r="D165" t="n">
        <v>61721856000</v>
      </c>
      <c r="E165" t="n">
        <v>66707413499.99999</v>
      </c>
      <c r="F165" t="n">
        <v>66344338000</v>
      </c>
      <c r="G165" t="n">
        <v>64514675999.99999</v>
      </c>
      <c r="H165" t="n">
        <v>62951079499.99999</v>
      </c>
      <c r="I165" t="n">
        <v>61731022999.99999</v>
      </c>
      <c r="J165" t="n">
        <v>60849745000</v>
      </c>
      <c r="K165" t="n">
        <v>59481192000</v>
      </c>
      <c r="L165" t="n">
        <v>58574059500</v>
      </c>
      <c r="M165" t="n">
        <v>57611702500</v>
      </c>
      <c r="N165" t="n">
        <v>57205773499.99999</v>
      </c>
      <c r="O165" t="n">
        <v>56759394000</v>
      </c>
      <c r="P165" t="n">
        <v>56302823999.99999</v>
      </c>
      <c r="Q165" t="n">
        <v>55959328500</v>
      </c>
      <c r="R165" t="n">
        <v>55761214500</v>
      </c>
      <c r="S165" t="n">
        <v>55343581999.99999</v>
      </c>
      <c r="T165" t="n">
        <v>54674613500</v>
      </c>
      <c r="U165" t="n">
        <v>54140836000</v>
      </c>
      <c r="V165" t="n">
        <v>53609773000</v>
      </c>
      <c r="W165" t="n">
        <v>52986684000</v>
      </c>
      <c r="X165" t="n">
        <v>52372673000</v>
      </c>
      <c r="Y165" t="n">
        <v>51807345000</v>
      </c>
      <c r="Z165" t="n">
        <v>51263733000</v>
      </c>
      <c r="AA165" t="n">
        <v>51106158500</v>
      </c>
      <c r="AB165" t="n">
        <v>51113144999.99999</v>
      </c>
      <c r="AC165" t="n">
        <v>50599793000</v>
      </c>
      <c r="AD165" t="n">
        <v>50091425000</v>
      </c>
      <c r="AE165" t="n">
        <v>49713842499.99999</v>
      </c>
      <c r="AF165" t="n">
        <v>49524717500</v>
      </c>
      <c r="AG165" t="n">
        <v>49449468000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14682858310.993</v>
      </c>
      <c r="D166" t="n">
        <v>8977462192.684778</v>
      </c>
      <c r="E166" t="n">
        <v>9516414470.203924</v>
      </c>
      <c r="F166" t="n">
        <v>9339918916.902681</v>
      </c>
      <c r="G166" t="n">
        <v>9161855559.441538</v>
      </c>
      <c r="H166" t="n">
        <v>9143649433.634644</v>
      </c>
      <c r="I166" t="n">
        <v>9015187480.282476</v>
      </c>
      <c r="J166" t="n">
        <v>8793029630.824018</v>
      </c>
      <c r="K166" t="n">
        <v>8404410174.687706</v>
      </c>
      <c r="L166" t="n">
        <v>8114738758.593365</v>
      </c>
      <c r="M166" t="n">
        <v>7842273993.153971</v>
      </c>
      <c r="N166" t="n">
        <v>7734252286.536556</v>
      </c>
      <c r="O166" t="n">
        <v>7647317545.869854</v>
      </c>
      <c r="P166" t="n">
        <v>7535807474.99665</v>
      </c>
      <c r="Q166" t="n">
        <v>7418947272.427776</v>
      </c>
      <c r="R166" t="n">
        <v>7270926962.180798</v>
      </c>
      <c r="S166" t="n">
        <v>7099546369.951243</v>
      </c>
      <c r="T166" t="n">
        <v>6945313635.720647</v>
      </c>
      <c r="U166" t="n">
        <v>6827943896.7998</v>
      </c>
      <c r="V166" t="n">
        <v>6724703992.870092</v>
      </c>
      <c r="W166" t="n">
        <v>6536587091.23356</v>
      </c>
      <c r="X166" t="n">
        <v>6406380955.753496</v>
      </c>
      <c r="Y166" t="n">
        <v>6372065642.203588</v>
      </c>
      <c r="Z166" t="n">
        <v>6336084536.733781</v>
      </c>
      <c r="AA166" t="n">
        <v>6253833610.994795</v>
      </c>
      <c r="AB166" t="n">
        <v>6189259677.158731</v>
      </c>
      <c r="AC166" t="n">
        <v>6061758003.854503</v>
      </c>
      <c r="AD166" t="n">
        <v>5931787038.998426</v>
      </c>
      <c r="AE166" t="n">
        <v>5836601728.940228</v>
      </c>
      <c r="AF166" t="n">
        <v>5752802596.593336</v>
      </c>
      <c r="AG166" t="n">
        <v>5713725077.907719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7660761260.853804</v>
      </c>
      <c r="D167" t="n">
        <v>5109657847.198967</v>
      </c>
      <c r="E167" t="n">
        <v>5404089252.616594</v>
      </c>
      <c r="F167" t="n">
        <v>5347296998.421437</v>
      </c>
      <c r="G167" t="n">
        <v>5232019076.419919</v>
      </c>
      <c r="H167" t="n">
        <v>5176581553.113725</v>
      </c>
      <c r="I167" t="n">
        <v>5134439745.817779</v>
      </c>
      <c r="J167" t="n">
        <v>5035563744.221917</v>
      </c>
      <c r="K167" t="n">
        <v>4854145924.891399</v>
      </c>
      <c r="L167" t="n">
        <v>4713679685.004383</v>
      </c>
      <c r="M167" t="n">
        <v>4576097086.581015</v>
      </c>
      <c r="N167" t="n">
        <v>4525023732.067122</v>
      </c>
      <c r="O167" t="n">
        <v>4495422862.143288</v>
      </c>
      <c r="P167" t="n">
        <v>4458583858.612709</v>
      </c>
      <c r="Q167" t="n">
        <v>4418483824.299414</v>
      </c>
      <c r="R167" t="n">
        <v>4361362564.031223</v>
      </c>
      <c r="S167" t="n">
        <v>4296625780.83722</v>
      </c>
      <c r="T167" t="n">
        <v>4232440566.64801</v>
      </c>
      <c r="U167" t="n">
        <v>4175919258.630645</v>
      </c>
      <c r="V167" t="n">
        <v>4134067750.810905</v>
      </c>
      <c r="W167" t="n">
        <v>4066292499.765943</v>
      </c>
      <c r="X167" t="n">
        <v>4006906903.583344</v>
      </c>
      <c r="Y167" t="n">
        <v>3978922034.077057</v>
      </c>
      <c r="Z167" t="n">
        <v>3949756613.367532</v>
      </c>
      <c r="AA167" t="n">
        <v>3923745780.299448</v>
      </c>
      <c r="AB167" t="n">
        <v>3899931546.601326</v>
      </c>
      <c r="AC167" t="n">
        <v>3833762619.324705</v>
      </c>
      <c r="AD167" t="n">
        <v>3770999872.568906</v>
      </c>
      <c r="AE167" t="n">
        <v>3716065535.021469</v>
      </c>
      <c r="AF167" t="n">
        <v>3671833571.496837</v>
      </c>
      <c r="AG167" t="n">
        <v>3635836436.447257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49010454110.35329</v>
      </c>
      <c r="D168" t="n">
        <v>40530355934.29874</v>
      </c>
      <c r="E168" t="n">
        <v>68975835078.78682</v>
      </c>
      <c r="F168" t="n">
        <v>65695714777.50348</v>
      </c>
      <c r="G168" t="n">
        <v>63958358843.11761</v>
      </c>
      <c r="H168" t="n">
        <v>63336897196.19296</v>
      </c>
      <c r="I168" t="n">
        <v>63051370110.14626</v>
      </c>
      <c r="J168" t="n">
        <v>62811436225.70916</v>
      </c>
      <c r="K168" t="n">
        <v>61572662699.76363</v>
      </c>
      <c r="L168" t="n">
        <v>60869866958.05801</v>
      </c>
      <c r="M168" t="n">
        <v>60090795498.78755</v>
      </c>
      <c r="N168" t="n">
        <v>59909188907.66479</v>
      </c>
      <c r="O168" t="n">
        <v>59614548605.82941</v>
      </c>
      <c r="P168" t="n">
        <v>59456742154.15482</v>
      </c>
      <c r="Q168" t="n">
        <v>59546647011.4037</v>
      </c>
      <c r="R168" t="n">
        <v>59402673119.40842</v>
      </c>
      <c r="S168" t="n">
        <v>59130883663.70988</v>
      </c>
      <c r="T168" t="n">
        <v>58835239823.2311</v>
      </c>
      <c r="U168" t="n">
        <v>58541209781.38155</v>
      </c>
      <c r="V168" t="n">
        <v>58342380297.32477</v>
      </c>
      <c r="W168" t="n">
        <v>57734927507.40865</v>
      </c>
      <c r="X168" t="n">
        <v>57562956243.39581</v>
      </c>
      <c r="Y168" t="n">
        <v>57856382805.92602</v>
      </c>
      <c r="Z168" t="n">
        <v>58213249284.31869</v>
      </c>
      <c r="AA168" t="n">
        <v>58602778233.28742</v>
      </c>
      <c r="AB168" t="n">
        <v>59041921319.10583</v>
      </c>
      <c r="AC168" t="n">
        <v>58937499054.86021</v>
      </c>
      <c r="AD168" t="n">
        <v>58849621616.89764</v>
      </c>
      <c r="AE168" t="n">
        <v>59132965328.3283</v>
      </c>
      <c r="AF168" t="n">
        <v>59524406425.25269</v>
      </c>
      <c r="AG168" t="n">
        <v>59872057977.85902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6722570835.154986</v>
      </c>
      <c r="D169" t="n">
        <v>9106512289.970911</v>
      </c>
      <c r="E169" t="n">
        <v>9158747263.113508</v>
      </c>
      <c r="F169" t="n">
        <v>6282640964.129375</v>
      </c>
      <c r="G169" t="n">
        <v>4941826306.307329</v>
      </c>
      <c r="H169" t="n">
        <v>4444934103.458653</v>
      </c>
      <c r="I169" t="n">
        <v>4134271749.301523</v>
      </c>
      <c r="J169" t="n">
        <v>4114313870.674279</v>
      </c>
      <c r="K169" t="n">
        <v>4027611304.142607</v>
      </c>
      <c r="L169" t="n">
        <v>4038320409.747468</v>
      </c>
      <c r="M169" t="n">
        <v>4032048468.527837</v>
      </c>
      <c r="N169" t="n">
        <v>3994927001.503292</v>
      </c>
      <c r="O169" t="n">
        <v>3983951104.368937</v>
      </c>
      <c r="P169" t="n">
        <v>4037613646.221972</v>
      </c>
      <c r="Q169" t="n">
        <v>4071482128.807979</v>
      </c>
      <c r="R169" t="n">
        <v>4077861722.750036</v>
      </c>
      <c r="S169" t="n">
        <v>4101882321.510592</v>
      </c>
      <c r="T169" t="n">
        <v>4136059720.604431</v>
      </c>
      <c r="U169" t="n">
        <v>4128093419.14487</v>
      </c>
      <c r="V169" t="n">
        <v>4168261926.269402</v>
      </c>
      <c r="W169" t="n">
        <v>4028678470.260574</v>
      </c>
      <c r="X169" t="n">
        <v>4016789865.262168</v>
      </c>
      <c r="Y169" t="n">
        <v>4031547649.340897</v>
      </c>
      <c r="Z169" t="n">
        <v>4055479317.591623</v>
      </c>
      <c r="AA169" t="n">
        <v>4083113303.38319</v>
      </c>
      <c r="AB169" t="n">
        <v>4135474651.460809</v>
      </c>
      <c r="AC169" t="n">
        <v>4148725297.425566</v>
      </c>
      <c r="AD169" t="n">
        <v>4186614375.166545</v>
      </c>
      <c r="AE169" t="n">
        <v>4251234091.941338</v>
      </c>
      <c r="AF169" t="n">
        <v>4317323502.404911</v>
      </c>
      <c r="AG169" t="n">
        <v>4379532734.307981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19541536026.91331</v>
      </c>
      <c r="D170" t="n">
        <v>17973237563.19867</v>
      </c>
      <c r="E170" t="n">
        <v>23550204431.25554</v>
      </c>
      <c r="F170" t="n">
        <v>19717131168.00585</v>
      </c>
      <c r="G170" t="n">
        <v>17189747325.17646</v>
      </c>
      <c r="H170" t="n">
        <v>16077027329.25836</v>
      </c>
      <c r="I170" t="n">
        <v>15332862993.6129</v>
      </c>
      <c r="J170" t="n">
        <v>15168835865.9233</v>
      </c>
      <c r="K170" t="n">
        <v>14782407224.20362</v>
      </c>
      <c r="L170" t="n">
        <v>14632014144.64328</v>
      </c>
      <c r="M170" t="n">
        <v>14413949522.47404</v>
      </c>
      <c r="N170" t="n">
        <v>14239547694.54239</v>
      </c>
      <c r="O170" t="n">
        <v>14065404120.95152</v>
      </c>
      <c r="P170" t="n">
        <v>14010342514.43082</v>
      </c>
      <c r="Q170" t="n">
        <v>13947453129.78757</v>
      </c>
      <c r="R170" t="n">
        <v>13844062340.25089</v>
      </c>
      <c r="S170" t="n">
        <v>13780318044.68641</v>
      </c>
      <c r="T170" t="n">
        <v>13767592339.41096</v>
      </c>
      <c r="U170" t="n">
        <v>13684942045.03628</v>
      </c>
      <c r="V170" t="n">
        <v>13719343304.29384</v>
      </c>
      <c r="W170" t="n">
        <v>13325576677.1669</v>
      </c>
      <c r="X170" t="n">
        <v>13232195469.66632</v>
      </c>
      <c r="Y170" t="n">
        <v>13249961587.24821</v>
      </c>
      <c r="Z170" t="n">
        <v>13305236921.49922</v>
      </c>
      <c r="AA170" t="n">
        <v>13354786133.64238</v>
      </c>
      <c r="AB170" t="n">
        <v>13438941427.45131</v>
      </c>
      <c r="AC170" t="n">
        <v>13408262592.82996</v>
      </c>
      <c r="AD170" t="n">
        <v>13411147917.18913</v>
      </c>
      <c r="AE170" t="n">
        <v>13500299096.69402</v>
      </c>
      <c r="AF170" t="n">
        <v>13615952514.75715</v>
      </c>
      <c r="AG170" t="n">
        <v>13753397255.98964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17967310741.77661</v>
      </c>
      <c r="D171" t="n">
        <v>17207369232.63691</v>
      </c>
      <c r="E171" t="n">
        <v>23971290847.58153</v>
      </c>
      <c r="F171" t="n">
        <v>19479502506.83208</v>
      </c>
      <c r="G171" t="n">
        <v>17136797542.16419</v>
      </c>
      <c r="H171" t="n">
        <v>16380470668.20299</v>
      </c>
      <c r="I171" t="n">
        <v>15900358781.31032</v>
      </c>
      <c r="J171" t="n">
        <v>15818359360.7999</v>
      </c>
      <c r="K171" t="n">
        <v>15499235811.19089</v>
      </c>
      <c r="L171" t="n">
        <v>15395127210.62086</v>
      </c>
      <c r="M171" t="n">
        <v>15181985576.72356</v>
      </c>
      <c r="N171" t="n">
        <v>15073526214.42883</v>
      </c>
      <c r="O171" t="n">
        <v>14909111081.15429</v>
      </c>
      <c r="P171" t="n">
        <v>14878584674.79414</v>
      </c>
      <c r="Q171" t="n">
        <v>14898465168.27598</v>
      </c>
      <c r="R171" t="n">
        <v>14855515991.85708</v>
      </c>
      <c r="S171" t="n">
        <v>14825751095.71713</v>
      </c>
      <c r="T171" t="n">
        <v>14804266354.03807</v>
      </c>
      <c r="U171" t="n">
        <v>14735004461.14409</v>
      </c>
      <c r="V171" t="n">
        <v>14748148127.54463</v>
      </c>
      <c r="W171" t="n">
        <v>14427202030.14195</v>
      </c>
      <c r="X171" t="n">
        <v>14387791337.87955</v>
      </c>
      <c r="Y171" t="n">
        <v>14454936232.36139</v>
      </c>
      <c r="Z171" t="n">
        <v>14550480381.32165</v>
      </c>
      <c r="AA171" t="n">
        <v>14624138726.55354</v>
      </c>
      <c r="AB171" t="n">
        <v>14705919847.46751</v>
      </c>
      <c r="AC171" t="n">
        <v>14688587874.85591</v>
      </c>
      <c r="AD171" t="n">
        <v>14705960461.34592</v>
      </c>
      <c r="AE171" t="n">
        <v>14801865058.47707</v>
      </c>
      <c r="AF171" t="n">
        <v>14924650966.38103</v>
      </c>
      <c r="AG171" t="n">
        <v>15032942796.42732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2284965957.430715</v>
      </c>
      <c r="D172" t="n">
        <v>2087798402.549483</v>
      </c>
      <c r="E172" t="n">
        <v>5698419207.51508</v>
      </c>
      <c r="F172" t="n">
        <v>5188237256.756616</v>
      </c>
      <c r="G172" t="n">
        <v>4856630642.634909</v>
      </c>
      <c r="H172" t="n">
        <v>4716208853.889398</v>
      </c>
      <c r="I172" t="n">
        <v>4661510488.931429</v>
      </c>
      <c r="J172" t="n">
        <v>4685743180.881904</v>
      </c>
      <c r="K172" t="n">
        <v>4621446932.871364</v>
      </c>
      <c r="L172" t="n">
        <v>4544650374.494553</v>
      </c>
      <c r="M172" t="n">
        <v>4445513958.20997</v>
      </c>
      <c r="N172" t="n">
        <v>4398812602.405852</v>
      </c>
      <c r="O172" t="n">
        <v>4381996679.491147</v>
      </c>
      <c r="P172" t="n">
        <v>4390962800.047288</v>
      </c>
      <c r="Q172" t="n">
        <v>4416966880.434357</v>
      </c>
      <c r="R172" t="n">
        <v>4426631006.544806</v>
      </c>
      <c r="S172" t="n">
        <v>4433542365.58343</v>
      </c>
      <c r="T172" t="n">
        <v>4436354015.373372</v>
      </c>
      <c r="U172" t="n">
        <v>4424107636.728966</v>
      </c>
      <c r="V172" t="n">
        <v>4445950671.702649</v>
      </c>
      <c r="W172" t="n">
        <v>4398020139.157903</v>
      </c>
      <c r="X172" t="n">
        <v>4390668386.456718</v>
      </c>
      <c r="Y172" t="n">
        <v>4402990821.945354</v>
      </c>
      <c r="Z172" t="n">
        <v>4406875854.61758</v>
      </c>
      <c r="AA172" t="n">
        <v>4431361251.566627</v>
      </c>
      <c r="AB172" t="n">
        <v>4458105046.100001</v>
      </c>
      <c r="AC172" t="n">
        <v>4437199227.722964</v>
      </c>
      <c r="AD172" t="n">
        <v>4424908687.039974</v>
      </c>
      <c r="AE172" t="n">
        <v>4425767393.345802</v>
      </c>
      <c r="AF172" t="n">
        <v>4432574480.904432</v>
      </c>
      <c r="AG172" t="n">
        <v>4425748992.496392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2325594683.590142</v>
      </c>
      <c r="D173" t="n">
        <v>2124921314.2924</v>
      </c>
      <c r="E173" t="n">
        <v>5799742167.172683</v>
      </c>
      <c r="F173" t="n">
        <v>5280488727.7553</v>
      </c>
      <c r="G173" t="n">
        <v>4942985853.221486</v>
      </c>
      <c r="H173" t="n">
        <v>4800067240.230868</v>
      </c>
      <c r="I173" t="n">
        <v>4744396289.714669</v>
      </c>
      <c r="J173" t="n">
        <v>4769059860.471963</v>
      </c>
      <c r="K173" t="n">
        <v>4703620368.009574</v>
      </c>
      <c r="L173" t="n">
        <v>4625458298.549268</v>
      </c>
      <c r="M173" t="n">
        <v>4524559148.646466</v>
      </c>
      <c r="N173" t="n">
        <v>4477027401.216569</v>
      </c>
      <c r="O173" t="n">
        <v>4459912476.242336</v>
      </c>
      <c r="P173" t="n">
        <v>4469038022.393247</v>
      </c>
      <c r="Q173" t="n">
        <v>4495504478.44838</v>
      </c>
      <c r="R173" t="n">
        <v>4505340441.312912</v>
      </c>
      <c r="S173" t="n">
        <v>4512374690.459747</v>
      </c>
      <c r="T173" t="n">
        <v>4515236333.882636</v>
      </c>
      <c r="U173" t="n">
        <v>4502772203.738357</v>
      </c>
      <c r="V173" t="n">
        <v>4525003627.293302</v>
      </c>
      <c r="W173" t="n">
        <v>4476220847.267535</v>
      </c>
      <c r="X173" t="n">
        <v>4468738373.867289</v>
      </c>
      <c r="Y173" t="n">
        <v>4481279913.214107</v>
      </c>
      <c r="Z173" t="n">
        <v>4485234025.221211</v>
      </c>
      <c r="AA173" t="n">
        <v>4510154794.296618</v>
      </c>
      <c r="AB173" t="n">
        <v>4537374117.273219</v>
      </c>
      <c r="AC173" t="n">
        <v>4516096574.859237</v>
      </c>
      <c r="AD173" t="n">
        <v>4503587497.436065</v>
      </c>
      <c r="AE173" t="n">
        <v>4504461472.303438</v>
      </c>
      <c r="AF173" t="n">
        <v>4511389595.930664</v>
      </c>
      <c r="AG173" t="n">
        <v>4504442744.270567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166309640507.0363</v>
      </c>
      <c r="D177" t="n">
        <v>128838555863.8257</v>
      </c>
      <c r="E177" t="n">
        <v>262797197469.7834</v>
      </c>
      <c r="F177" t="n">
        <v>268162643038.9851</v>
      </c>
      <c r="G177" t="n">
        <v>274793163985.4134</v>
      </c>
      <c r="H177" t="n">
        <v>281922555125.9329</v>
      </c>
      <c r="I177" t="n">
        <v>287873002638.6354</v>
      </c>
      <c r="J177" t="n">
        <v>292095662679.3509</v>
      </c>
      <c r="K177" t="n">
        <v>295204705874.0685</v>
      </c>
      <c r="L177" t="n">
        <v>298215166995.4098</v>
      </c>
      <c r="M177" t="n">
        <v>301703820341.0922</v>
      </c>
      <c r="N177" t="n">
        <v>306082560727.2885</v>
      </c>
      <c r="O177" t="n">
        <v>310437393770.0861</v>
      </c>
      <c r="P177" t="n">
        <v>314384618173.8145</v>
      </c>
      <c r="Q177" t="n">
        <v>318647885773.9014</v>
      </c>
      <c r="R177" t="n">
        <v>323361841494.6737</v>
      </c>
      <c r="S177" t="n">
        <v>326793014710.8003</v>
      </c>
      <c r="T177" t="n">
        <v>329847181231.684</v>
      </c>
      <c r="U177" t="n">
        <v>334006564598.5706</v>
      </c>
      <c r="V177" t="n">
        <v>338029887922.3406</v>
      </c>
      <c r="W177" t="n">
        <v>342633314701.4933</v>
      </c>
      <c r="X177" t="n">
        <v>347780890940.3696</v>
      </c>
      <c r="Y177" t="n">
        <v>353056988993.425</v>
      </c>
      <c r="Z177" t="n">
        <v>359307781862.3226</v>
      </c>
      <c r="AA177" t="n">
        <v>366072271923.1429</v>
      </c>
      <c r="AB177" t="n">
        <v>372658447945.1912</v>
      </c>
      <c r="AC177" t="n">
        <v>378944124399.3813</v>
      </c>
      <c r="AD177" t="n">
        <v>384881264352.6964</v>
      </c>
      <c r="AE177" t="n">
        <v>391416709273.2625</v>
      </c>
      <c r="AF177" t="n">
        <v>398516655057.428</v>
      </c>
      <c r="AG177" t="n">
        <v>405999322439.6405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tabSelected="1" workbookViewId="0">
      <selection activeCell="H50" sqref="H50"/>
    </sheetView>
  </sheetViews>
  <sheetFormatPr baseColWidth="10" defaultColWidth="8.83203125" defaultRowHeight="15"/>
  <cols>
    <col width="23.83203125" customWidth="1" style="159" min="1" max="1"/>
    <col width="28.33203125" customWidth="1" style="159" min="2" max="2"/>
    <col width="12" bestFit="1" customWidth="1" style="159" min="3" max="3"/>
  </cols>
  <sheetData>
    <row r="1">
      <c r="A1" s="164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42" t="inlineStr">
        <is>
          <t>National Non-Energy Consumption %s</t>
        </is>
      </c>
      <c r="B3" s="141" t="n"/>
      <c r="C3" s="141" t="n"/>
    </row>
    <row r="4">
      <c r="A4" t="inlineStr">
        <is>
          <t>SIT National Data</t>
        </is>
      </c>
      <c r="B4" t="inlineStr">
        <is>
          <t>COAL</t>
        </is>
      </c>
      <c r="C4" s="139">
        <f>'SIT_Non-Energy Consump.'!AD77</f>
        <v/>
      </c>
    </row>
    <row r="5">
      <c r="B5" t="inlineStr">
        <is>
          <t>NATURAL GAS</t>
        </is>
      </c>
      <c r="C5" s="140">
        <f>'SIT_Non-Energy Consump.'!AD78</f>
        <v/>
      </c>
    </row>
    <row r="6">
      <c r="B6" t="inlineStr">
        <is>
          <t>CRUDE OIL</t>
        </is>
      </c>
      <c r="C6" s="140">
        <f>AVERAGE('SIT_Non-Energy Consump.'!AD83:AD84)</f>
        <v/>
      </c>
    </row>
    <row r="7">
      <c r="B7" s="12" t="inlineStr">
        <is>
          <t>LPG</t>
        </is>
      </c>
      <c r="C7" s="140">
        <f>'SIT_Non-Energy Consump.'!AD80</f>
        <v/>
      </c>
    </row>
    <row r="9" customFormat="1" s="15">
      <c r="A9" s="143" t="inlineStr">
        <is>
          <t>Total Energy Consumption</t>
        </is>
      </c>
      <c r="B9" s="143" t="n"/>
      <c r="C9" s="143" t="n"/>
    </row>
    <row r="10">
      <c r="B10" t="inlineStr">
        <is>
          <t>COAL</t>
        </is>
      </c>
      <c r="C10" s="138">
        <f>SUMIFS(BIFUBC!C:C,BIFUBC!$A:$A,$B10)</f>
        <v/>
      </c>
      <c r="D10" s="138">
        <f>SUMIFS(BIFUBC!D:D,BIFUBC!$A:$A,$B10)</f>
        <v/>
      </c>
      <c r="E10" s="138">
        <f>SUMIFS(BIFUBC!E:E,BIFUBC!$A:$A,$B10)</f>
        <v/>
      </c>
      <c r="F10" s="138">
        <f>SUMIFS(BIFUBC!F:F,BIFUBC!$A:$A,$B10)</f>
        <v/>
      </c>
      <c r="G10" s="138">
        <f>SUMIFS(BIFUBC!G:G,BIFUBC!$A:$A,$B10)</f>
        <v/>
      </c>
      <c r="H10" s="138">
        <f>SUMIFS(BIFUBC!H:H,BIFUBC!$A:$A,$B10)</f>
        <v/>
      </c>
      <c r="I10" s="138">
        <f>SUMIFS(BIFUBC!I:I,BIFUBC!$A:$A,$B10)</f>
        <v/>
      </c>
      <c r="J10" s="138">
        <f>SUMIFS(BIFUBC!J:J,BIFUBC!$A:$A,$B10)</f>
        <v/>
      </c>
      <c r="K10" s="138">
        <f>SUMIFS(BIFUBC!K:K,BIFUBC!$A:$A,$B10)</f>
        <v/>
      </c>
      <c r="L10" s="138">
        <f>SUMIFS(BIFUBC!L:L,BIFUBC!$A:$A,$B10)</f>
        <v/>
      </c>
      <c r="M10" s="138">
        <f>SUMIFS(BIFUBC!M:M,BIFUBC!$A:$A,$B10)</f>
        <v/>
      </c>
      <c r="N10" s="138">
        <f>SUMIFS(BIFUBC!N:N,BIFUBC!$A:$A,$B10)</f>
        <v/>
      </c>
      <c r="O10" s="138">
        <f>SUMIFS(BIFUBC!O:O,BIFUBC!$A:$A,$B10)</f>
        <v/>
      </c>
      <c r="P10" s="138">
        <f>SUMIFS(BIFUBC!P:P,BIFUBC!$A:$A,$B10)</f>
        <v/>
      </c>
      <c r="Q10" s="138">
        <f>SUMIFS(BIFUBC!Q:Q,BIFUBC!$A:$A,$B10)</f>
        <v/>
      </c>
      <c r="R10" s="138">
        <f>SUMIFS(BIFUBC!R:R,BIFUBC!$A:$A,$B10)</f>
        <v/>
      </c>
      <c r="S10" s="138">
        <f>SUMIFS(BIFUBC!S:S,BIFUBC!$A:$A,$B10)</f>
        <v/>
      </c>
      <c r="T10" s="138">
        <f>SUMIFS(BIFUBC!T:T,BIFUBC!$A:$A,$B10)</f>
        <v/>
      </c>
      <c r="U10" s="138">
        <f>SUMIFS(BIFUBC!U:U,BIFUBC!$A:$A,$B10)</f>
        <v/>
      </c>
      <c r="V10" s="138">
        <f>SUMIFS(BIFUBC!V:V,BIFUBC!$A:$A,$B10)</f>
        <v/>
      </c>
      <c r="W10" s="138">
        <f>SUMIFS(BIFUBC!W:W,BIFUBC!$A:$A,$B10)</f>
        <v/>
      </c>
      <c r="X10" s="138">
        <f>SUMIFS(BIFUBC!X:X,BIFUBC!$A:$A,$B10)</f>
        <v/>
      </c>
      <c r="Y10" s="138">
        <f>SUMIFS(BIFUBC!Y:Y,BIFUBC!$A:$A,$B10)</f>
        <v/>
      </c>
      <c r="Z10" s="138">
        <f>SUMIFS(BIFUBC!Z:Z,BIFUBC!$A:$A,$B10)</f>
        <v/>
      </c>
      <c r="AA10" s="138">
        <f>SUMIFS(BIFUBC!AA:AA,BIFUBC!$A:$A,$B10)</f>
        <v/>
      </c>
      <c r="AB10" s="138">
        <f>SUMIFS(BIFUBC!AB:AB,BIFUBC!$A:$A,$B10)</f>
        <v/>
      </c>
      <c r="AC10" s="138">
        <f>SUMIFS(BIFUBC!AC:AC,BIFUBC!$A:$A,$B10)</f>
        <v/>
      </c>
      <c r="AD10" s="138">
        <f>SUMIFS(BIFUBC!AD:AD,BIFUBC!$A:$A,$B10)</f>
        <v/>
      </c>
      <c r="AE10" s="138">
        <f>SUMIFS(BIFUBC!AE:AE,BIFUBC!$A:$A,$B10)</f>
        <v/>
      </c>
      <c r="AF10" s="138">
        <f>SUMIFS(BIFUBC!AF:AF,BIFUBC!$A:$A,$B10)</f>
        <v/>
      </c>
      <c r="AG10" s="138">
        <f>SUMIFS(BIFUBC!AG:AG,BIFUBC!$A:$A,$B10)</f>
        <v/>
      </c>
    </row>
    <row r="11">
      <c r="B11" t="inlineStr">
        <is>
          <t>NATURAL GAS</t>
        </is>
      </c>
      <c r="C11" s="138">
        <f>SUMIFS(BIFUBC!C:C,BIFUBC!$A:$A,$B11)</f>
        <v/>
      </c>
      <c r="D11" s="138">
        <f>SUMIFS(BIFUBC!D:D,BIFUBC!$A:$A,$B11)</f>
        <v/>
      </c>
      <c r="E11" s="138">
        <f>SUMIFS(BIFUBC!E:E,BIFUBC!$A:$A,$B11)</f>
        <v/>
      </c>
      <c r="F11" s="138">
        <f>SUMIFS(BIFUBC!F:F,BIFUBC!$A:$A,$B11)</f>
        <v/>
      </c>
      <c r="G11" s="138">
        <f>SUMIFS(BIFUBC!G:G,BIFUBC!$A:$A,$B11)</f>
        <v/>
      </c>
      <c r="H11" s="138">
        <f>SUMIFS(BIFUBC!H:H,BIFUBC!$A:$A,$B11)</f>
        <v/>
      </c>
      <c r="I11" s="138">
        <f>SUMIFS(BIFUBC!I:I,BIFUBC!$A:$A,$B11)</f>
        <v/>
      </c>
      <c r="J11" s="138">
        <f>SUMIFS(BIFUBC!J:J,BIFUBC!$A:$A,$B11)</f>
        <v/>
      </c>
      <c r="K11" s="138">
        <f>SUMIFS(BIFUBC!K:K,BIFUBC!$A:$A,$B11)</f>
        <v/>
      </c>
      <c r="L11" s="138">
        <f>SUMIFS(BIFUBC!L:L,BIFUBC!$A:$A,$B11)</f>
        <v/>
      </c>
      <c r="M11" s="138">
        <f>SUMIFS(BIFUBC!M:M,BIFUBC!$A:$A,$B11)</f>
        <v/>
      </c>
      <c r="N11" s="138">
        <f>SUMIFS(BIFUBC!N:N,BIFUBC!$A:$A,$B11)</f>
        <v/>
      </c>
      <c r="O11" s="138">
        <f>SUMIFS(BIFUBC!O:O,BIFUBC!$A:$A,$B11)</f>
        <v/>
      </c>
      <c r="P11" s="138">
        <f>SUMIFS(BIFUBC!P:P,BIFUBC!$A:$A,$B11)</f>
        <v/>
      </c>
      <c r="Q11" s="138">
        <f>SUMIFS(BIFUBC!Q:Q,BIFUBC!$A:$A,$B11)</f>
        <v/>
      </c>
      <c r="R11" s="138">
        <f>SUMIFS(BIFUBC!R:R,BIFUBC!$A:$A,$B11)</f>
        <v/>
      </c>
      <c r="S11" s="138">
        <f>SUMIFS(BIFUBC!S:S,BIFUBC!$A:$A,$B11)</f>
        <v/>
      </c>
      <c r="T11" s="138">
        <f>SUMIFS(BIFUBC!T:T,BIFUBC!$A:$A,$B11)</f>
        <v/>
      </c>
      <c r="U11" s="138">
        <f>SUMIFS(BIFUBC!U:U,BIFUBC!$A:$A,$B11)</f>
        <v/>
      </c>
      <c r="V11" s="138">
        <f>SUMIFS(BIFUBC!V:V,BIFUBC!$A:$A,$B11)</f>
        <v/>
      </c>
      <c r="W11" s="138">
        <f>SUMIFS(BIFUBC!W:W,BIFUBC!$A:$A,$B11)</f>
        <v/>
      </c>
      <c r="X11" s="138">
        <f>SUMIFS(BIFUBC!X:X,BIFUBC!$A:$A,$B11)</f>
        <v/>
      </c>
      <c r="Y11" s="138">
        <f>SUMIFS(BIFUBC!Y:Y,BIFUBC!$A:$A,$B11)</f>
        <v/>
      </c>
      <c r="Z11" s="138">
        <f>SUMIFS(BIFUBC!Z:Z,BIFUBC!$A:$A,$B11)</f>
        <v/>
      </c>
      <c r="AA11" s="138">
        <f>SUMIFS(BIFUBC!AA:AA,BIFUBC!$A:$A,$B11)</f>
        <v/>
      </c>
      <c r="AB11" s="138">
        <f>SUMIFS(BIFUBC!AB:AB,BIFUBC!$A:$A,$B11)</f>
        <v/>
      </c>
      <c r="AC11" s="138">
        <f>SUMIFS(BIFUBC!AC:AC,BIFUBC!$A:$A,$B11)</f>
        <v/>
      </c>
      <c r="AD11" s="138">
        <f>SUMIFS(BIFUBC!AD:AD,BIFUBC!$A:$A,$B11)</f>
        <v/>
      </c>
      <c r="AE11" s="138">
        <f>SUMIFS(BIFUBC!AE:AE,BIFUBC!$A:$A,$B11)</f>
        <v/>
      </c>
      <c r="AF11" s="138">
        <f>SUMIFS(BIFUBC!AF:AF,BIFUBC!$A:$A,$B11)</f>
        <v/>
      </c>
      <c r="AG11" s="138">
        <f>SUMIFS(BIFUBC!AG:AG,BIFUBC!$A:$A,$B11)</f>
        <v/>
      </c>
    </row>
    <row r="12">
      <c r="B12" t="inlineStr">
        <is>
          <t>CRUDE OIL</t>
        </is>
      </c>
      <c r="C12" s="138">
        <f>SUMIFS(BIFUBC!C:C,BIFUBC!$A:$A,$B12)</f>
        <v/>
      </c>
      <c r="D12" s="138">
        <f>SUMIFS(BIFUBC!D:D,BIFUBC!$A:$A,$B12)</f>
        <v/>
      </c>
      <c r="E12" s="138">
        <f>SUMIFS(BIFUBC!E:E,BIFUBC!$A:$A,$B12)</f>
        <v/>
      </c>
      <c r="F12" s="138">
        <f>SUMIFS(BIFUBC!F:F,BIFUBC!$A:$A,$B12)</f>
        <v/>
      </c>
      <c r="G12" s="138">
        <f>SUMIFS(BIFUBC!G:G,BIFUBC!$A:$A,$B12)</f>
        <v/>
      </c>
      <c r="H12" s="138">
        <f>SUMIFS(BIFUBC!H:H,BIFUBC!$A:$A,$B12)</f>
        <v/>
      </c>
      <c r="I12" s="138">
        <f>SUMIFS(BIFUBC!I:I,BIFUBC!$A:$A,$B12)</f>
        <v/>
      </c>
      <c r="J12" s="138">
        <f>SUMIFS(BIFUBC!J:J,BIFUBC!$A:$A,$B12)</f>
        <v/>
      </c>
      <c r="K12" s="138">
        <f>SUMIFS(BIFUBC!K:K,BIFUBC!$A:$A,$B12)</f>
        <v/>
      </c>
      <c r="L12" s="138">
        <f>SUMIFS(BIFUBC!L:L,BIFUBC!$A:$A,$B12)</f>
        <v/>
      </c>
      <c r="M12" s="138">
        <f>SUMIFS(BIFUBC!M:M,BIFUBC!$A:$A,$B12)</f>
        <v/>
      </c>
      <c r="N12" s="138">
        <f>SUMIFS(BIFUBC!N:N,BIFUBC!$A:$A,$B12)</f>
        <v/>
      </c>
      <c r="O12" s="138">
        <f>SUMIFS(BIFUBC!O:O,BIFUBC!$A:$A,$B12)</f>
        <v/>
      </c>
      <c r="P12" s="138">
        <f>SUMIFS(BIFUBC!P:P,BIFUBC!$A:$A,$B12)</f>
        <v/>
      </c>
      <c r="Q12" s="138">
        <f>SUMIFS(BIFUBC!Q:Q,BIFUBC!$A:$A,$B12)</f>
        <v/>
      </c>
      <c r="R12" s="138">
        <f>SUMIFS(BIFUBC!R:R,BIFUBC!$A:$A,$B12)</f>
        <v/>
      </c>
      <c r="S12" s="138">
        <f>SUMIFS(BIFUBC!S:S,BIFUBC!$A:$A,$B12)</f>
        <v/>
      </c>
      <c r="T12" s="138">
        <f>SUMIFS(BIFUBC!T:T,BIFUBC!$A:$A,$B12)</f>
        <v/>
      </c>
      <c r="U12" s="138">
        <f>SUMIFS(BIFUBC!U:U,BIFUBC!$A:$A,$B12)</f>
        <v/>
      </c>
      <c r="V12" s="138">
        <f>SUMIFS(BIFUBC!V:V,BIFUBC!$A:$A,$B12)</f>
        <v/>
      </c>
      <c r="W12" s="138">
        <f>SUMIFS(BIFUBC!W:W,BIFUBC!$A:$A,$B12)</f>
        <v/>
      </c>
      <c r="X12" s="138">
        <f>SUMIFS(BIFUBC!X:X,BIFUBC!$A:$A,$B12)</f>
        <v/>
      </c>
      <c r="Y12" s="138">
        <f>SUMIFS(BIFUBC!Y:Y,BIFUBC!$A:$A,$B12)</f>
        <v/>
      </c>
      <c r="Z12" s="138">
        <f>SUMIFS(BIFUBC!Z:Z,BIFUBC!$A:$A,$B12)</f>
        <v/>
      </c>
      <c r="AA12" s="138">
        <f>SUMIFS(BIFUBC!AA:AA,BIFUBC!$A:$A,$B12)</f>
        <v/>
      </c>
      <c r="AB12" s="138">
        <f>SUMIFS(BIFUBC!AB:AB,BIFUBC!$A:$A,$B12)</f>
        <v/>
      </c>
      <c r="AC12" s="138">
        <f>SUMIFS(BIFUBC!AC:AC,BIFUBC!$A:$A,$B12)</f>
        <v/>
      </c>
      <c r="AD12" s="138">
        <f>SUMIFS(BIFUBC!AD:AD,BIFUBC!$A:$A,$B12)</f>
        <v/>
      </c>
      <c r="AE12" s="138">
        <f>SUMIFS(BIFUBC!AE:AE,BIFUBC!$A:$A,$B12)</f>
        <v/>
      </c>
      <c r="AF12" s="138">
        <f>SUMIFS(BIFUBC!AF:AF,BIFUBC!$A:$A,$B12)</f>
        <v/>
      </c>
      <c r="AG12" s="138">
        <f>SUMIFS(BIFUBC!AG:AG,BIFUBC!$A:$A,$B12)</f>
        <v/>
      </c>
    </row>
    <row r="13">
      <c r="B13" t="inlineStr">
        <is>
          <t>LPG PROPANE OR BUTANE</t>
        </is>
      </c>
      <c r="C13" s="138">
        <f>SUMIFS(BIFUBC!C:C,BIFUBC!$A:$A,$B13)</f>
        <v/>
      </c>
      <c r="D13" s="138">
        <f>SUMIFS(BIFUBC!D:D,BIFUBC!$A:$A,$B13)</f>
        <v/>
      </c>
      <c r="E13" s="138">
        <f>SUMIFS(BIFUBC!E:E,BIFUBC!$A:$A,$B13)</f>
        <v/>
      </c>
      <c r="F13" s="138">
        <f>SUMIFS(BIFUBC!F:F,BIFUBC!$A:$A,$B13)</f>
        <v/>
      </c>
      <c r="G13" s="138">
        <f>SUMIFS(BIFUBC!G:G,BIFUBC!$A:$A,$B13)</f>
        <v/>
      </c>
      <c r="H13" s="138">
        <f>SUMIFS(BIFUBC!H:H,BIFUBC!$A:$A,$B13)</f>
        <v/>
      </c>
      <c r="I13" s="138">
        <f>SUMIFS(BIFUBC!I:I,BIFUBC!$A:$A,$B13)</f>
        <v/>
      </c>
      <c r="J13" s="138">
        <f>SUMIFS(BIFUBC!J:J,BIFUBC!$A:$A,$B13)</f>
        <v/>
      </c>
      <c r="K13" s="138">
        <f>SUMIFS(BIFUBC!K:K,BIFUBC!$A:$A,$B13)</f>
        <v/>
      </c>
      <c r="L13" s="138">
        <f>SUMIFS(BIFUBC!L:L,BIFUBC!$A:$A,$B13)</f>
        <v/>
      </c>
      <c r="M13" s="138">
        <f>SUMIFS(BIFUBC!M:M,BIFUBC!$A:$A,$B13)</f>
        <v/>
      </c>
      <c r="N13" s="138">
        <f>SUMIFS(BIFUBC!N:N,BIFUBC!$A:$A,$B13)</f>
        <v/>
      </c>
      <c r="O13" s="138">
        <f>SUMIFS(BIFUBC!O:O,BIFUBC!$A:$A,$B13)</f>
        <v/>
      </c>
      <c r="P13" s="138">
        <f>SUMIFS(BIFUBC!P:P,BIFUBC!$A:$A,$B13)</f>
        <v/>
      </c>
      <c r="Q13" s="138">
        <f>SUMIFS(BIFUBC!Q:Q,BIFUBC!$A:$A,$B13)</f>
        <v/>
      </c>
      <c r="R13" s="138">
        <f>SUMIFS(BIFUBC!R:R,BIFUBC!$A:$A,$B13)</f>
        <v/>
      </c>
      <c r="S13" s="138">
        <f>SUMIFS(BIFUBC!S:S,BIFUBC!$A:$A,$B13)</f>
        <v/>
      </c>
      <c r="T13" s="138">
        <f>SUMIFS(BIFUBC!T:T,BIFUBC!$A:$A,$B13)</f>
        <v/>
      </c>
      <c r="U13" s="138">
        <f>SUMIFS(BIFUBC!U:U,BIFUBC!$A:$A,$B13)</f>
        <v/>
      </c>
      <c r="V13" s="138">
        <f>SUMIFS(BIFUBC!V:V,BIFUBC!$A:$A,$B13)</f>
        <v/>
      </c>
      <c r="W13" s="138">
        <f>SUMIFS(BIFUBC!W:W,BIFUBC!$A:$A,$B13)</f>
        <v/>
      </c>
      <c r="X13" s="138">
        <f>SUMIFS(BIFUBC!X:X,BIFUBC!$A:$A,$B13)</f>
        <v/>
      </c>
      <c r="Y13" s="138">
        <f>SUMIFS(BIFUBC!Y:Y,BIFUBC!$A:$A,$B13)</f>
        <v/>
      </c>
      <c r="Z13" s="138">
        <f>SUMIFS(BIFUBC!Z:Z,BIFUBC!$A:$A,$B13)</f>
        <v/>
      </c>
      <c r="AA13" s="138">
        <f>SUMIFS(BIFUBC!AA:AA,BIFUBC!$A:$A,$B13)</f>
        <v/>
      </c>
      <c r="AB13" s="138">
        <f>SUMIFS(BIFUBC!AB:AB,BIFUBC!$A:$A,$B13)</f>
        <v/>
      </c>
      <c r="AC13" s="138">
        <f>SUMIFS(BIFUBC!AC:AC,BIFUBC!$A:$A,$B13)</f>
        <v/>
      </c>
      <c r="AD13" s="138">
        <f>SUMIFS(BIFUBC!AD:AD,BIFUBC!$A:$A,$B13)</f>
        <v/>
      </c>
      <c r="AE13" s="138">
        <f>SUMIFS(BIFUBC!AE:AE,BIFUBC!$A:$A,$B13)</f>
        <v/>
      </c>
      <c r="AF13" s="138">
        <f>SUMIFS(BIFUBC!AF:AF,BIFUBC!$A:$A,$B13)</f>
        <v/>
      </c>
      <c r="AG13" s="138">
        <f>SUMIFS(BIFUBC!AG:AG,BIFUBC!$A:$A,$B13)</f>
        <v/>
      </c>
    </row>
    <row r="15">
      <c r="A15" s="143" t="inlineStr">
        <is>
          <t>Energy Consumption by Fuel and Sector</t>
        </is>
      </c>
      <c r="B15" s="143" t="n"/>
      <c r="C15" s="14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43" t="inlineStr">
        <is>
          <t>Total Non-Energy Consumption</t>
        </is>
      </c>
      <c r="B21" s="144" t="n"/>
      <c r="C21" s="144" t="n"/>
    </row>
    <row r="22">
      <c r="B22" t="inlineStr">
        <is>
          <t>COAL</t>
        </is>
      </c>
      <c r="C22" s="138">
        <f>C10*$C4</f>
        <v/>
      </c>
      <c r="D22" s="138">
        <f>D10*$C4</f>
        <v/>
      </c>
      <c r="E22" s="138">
        <f>E10*$C4</f>
        <v/>
      </c>
      <c r="F22" s="138">
        <f>F10*$C4</f>
        <v/>
      </c>
      <c r="G22" s="138">
        <f>G10*$C4</f>
        <v/>
      </c>
      <c r="H22" s="138">
        <f>H10*$C4</f>
        <v/>
      </c>
      <c r="I22" s="138">
        <f>I10*$C4</f>
        <v/>
      </c>
      <c r="J22" s="138">
        <f>J10*$C4</f>
        <v/>
      </c>
      <c r="K22" s="138">
        <f>K10*$C4</f>
        <v/>
      </c>
      <c r="L22" s="138">
        <f>L10*$C4</f>
        <v/>
      </c>
      <c r="M22" s="138">
        <f>M10*$C4</f>
        <v/>
      </c>
      <c r="N22" s="138">
        <f>N10*$C4</f>
        <v/>
      </c>
      <c r="O22" s="138">
        <f>O10*$C4</f>
        <v/>
      </c>
      <c r="P22" s="138">
        <f>P10*$C4</f>
        <v/>
      </c>
      <c r="Q22" s="138">
        <f>Q10*$C4</f>
        <v/>
      </c>
      <c r="R22" s="138">
        <f>R10*$C4</f>
        <v/>
      </c>
      <c r="S22" s="138">
        <f>S10*$C4</f>
        <v/>
      </c>
      <c r="T22" s="138">
        <f>T10*$C4</f>
        <v/>
      </c>
      <c r="U22" s="138">
        <f>U10*$C4</f>
        <v/>
      </c>
      <c r="V22" s="138">
        <f>V10*$C4</f>
        <v/>
      </c>
      <c r="W22" s="138">
        <f>W10*$C4</f>
        <v/>
      </c>
      <c r="X22" s="138">
        <f>X10*$C4</f>
        <v/>
      </c>
      <c r="Y22" s="138">
        <f>Y10*$C4</f>
        <v/>
      </c>
      <c r="Z22" s="138">
        <f>Z10*$C4</f>
        <v/>
      </c>
      <c r="AA22" s="138">
        <f>AA10*$C4</f>
        <v/>
      </c>
      <c r="AB22" s="138">
        <f>AB10*$C4</f>
        <v/>
      </c>
      <c r="AC22" s="138">
        <f>AC10*$C4</f>
        <v/>
      </c>
      <c r="AD22" s="138">
        <f>AD10*$C4</f>
        <v/>
      </c>
      <c r="AE22" s="138">
        <f>AE10*$C4</f>
        <v/>
      </c>
      <c r="AF22" s="138">
        <f>AF10*$C4</f>
        <v/>
      </c>
      <c r="AG22" s="138">
        <f>AG10*$C4</f>
        <v/>
      </c>
    </row>
    <row r="23">
      <c r="B23" t="inlineStr">
        <is>
          <t>NATURAL GAS</t>
        </is>
      </c>
      <c r="C23" s="138">
        <f>C11*$C5</f>
        <v/>
      </c>
      <c r="D23" s="138">
        <f>D11*$C5</f>
        <v/>
      </c>
      <c r="E23" s="138">
        <f>E11*$C5</f>
        <v/>
      </c>
      <c r="F23" s="138">
        <f>F11*$C5</f>
        <v/>
      </c>
      <c r="G23" s="138">
        <f>G11*$C5</f>
        <v/>
      </c>
      <c r="H23" s="138">
        <f>H11*$C5</f>
        <v/>
      </c>
      <c r="I23" s="138">
        <f>I11*$C5</f>
        <v/>
      </c>
      <c r="J23" s="138">
        <f>J11*$C5</f>
        <v/>
      </c>
      <c r="K23" s="138">
        <f>K11*$C5</f>
        <v/>
      </c>
      <c r="L23" s="138">
        <f>L11*$C5</f>
        <v/>
      </c>
      <c r="M23" s="138">
        <f>M11*$C5</f>
        <v/>
      </c>
      <c r="N23" s="138">
        <f>N11*$C5</f>
        <v/>
      </c>
      <c r="O23" s="138">
        <f>O11*$C5</f>
        <v/>
      </c>
      <c r="P23" s="138">
        <f>P11*$C5</f>
        <v/>
      </c>
      <c r="Q23" s="138">
        <f>Q11*$C5</f>
        <v/>
      </c>
      <c r="R23" s="138">
        <f>R11*$C5</f>
        <v/>
      </c>
      <c r="S23" s="138">
        <f>S11*$C5</f>
        <v/>
      </c>
      <c r="T23" s="138">
        <f>T11*$C5</f>
        <v/>
      </c>
      <c r="U23" s="138">
        <f>U11*$C5</f>
        <v/>
      </c>
      <c r="V23" s="138">
        <f>V11*$C5</f>
        <v/>
      </c>
      <c r="W23" s="138">
        <f>W11*$C5</f>
        <v/>
      </c>
      <c r="X23" s="138">
        <f>X11*$C5</f>
        <v/>
      </c>
      <c r="Y23" s="138">
        <f>Y11*$C5</f>
        <v/>
      </c>
      <c r="Z23" s="138">
        <f>Z11*$C5</f>
        <v/>
      </c>
      <c r="AA23" s="138">
        <f>AA11*$C5</f>
        <v/>
      </c>
      <c r="AB23" s="138">
        <f>AB11*$C5</f>
        <v/>
      </c>
      <c r="AC23" s="138">
        <f>AC11*$C5</f>
        <v/>
      </c>
      <c r="AD23" s="138">
        <f>AD11*$C5</f>
        <v/>
      </c>
      <c r="AE23" s="138">
        <f>AE11*$C5</f>
        <v/>
      </c>
      <c r="AF23" s="138">
        <f>AF11*$C5</f>
        <v/>
      </c>
      <c r="AG23" s="138">
        <f>AG11*$C5</f>
        <v/>
      </c>
    </row>
    <row r="24">
      <c r="B24" t="inlineStr">
        <is>
          <t>CRUDE OIL</t>
        </is>
      </c>
      <c r="C24" s="138">
        <f>C12*$C6</f>
        <v/>
      </c>
      <c r="D24" s="138">
        <f>D12*$C6</f>
        <v/>
      </c>
      <c r="E24" s="138">
        <f>E12*$C6</f>
        <v/>
      </c>
      <c r="F24" s="138">
        <f>F12*$C6</f>
        <v/>
      </c>
      <c r="G24" s="138">
        <f>G12*$C6</f>
        <v/>
      </c>
      <c r="H24" s="138">
        <f>H12*$C6</f>
        <v/>
      </c>
      <c r="I24" s="138">
        <f>I12*$C6</f>
        <v/>
      </c>
      <c r="J24" s="138">
        <f>J12*$C6</f>
        <v/>
      </c>
      <c r="K24" s="138">
        <f>K12*$C6</f>
        <v/>
      </c>
      <c r="L24" s="138">
        <f>L12*$C6</f>
        <v/>
      </c>
      <c r="M24" s="138">
        <f>M12*$C6</f>
        <v/>
      </c>
      <c r="N24" s="138">
        <f>N12*$C6</f>
        <v/>
      </c>
      <c r="O24" s="138">
        <f>O12*$C6</f>
        <v/>
      </c>
      <c r="P24" s="138">
        <f>P12*$C6</f>
        <v/>
      </c>
      <c r="Q24" s="138">
        <f>Q12*$C6</f>
        <v/>
      </c>
      <c r="R24" s="138">
        <f>R12*$C6</f>
        <v/>
      </c>
      <c r="S24" s="138">
        <f>S12*$C6</f>
        <v/>
      </c>
      <c r="T24" s="138">
        <f>T12*$C6</f>
        <v/>
      </c>
      <c r="U24" s="138">
        <f>U12*$C6</f>
        <v/>
      </c>
      <c r="V24" s="138">
        <f>V12*$C6</f>
        <v/>
      </c>
      <c r="W24" s="138">
        <f>W12*$C6</f>
        <v/>
      </c>
      <c r="X24" s="138">
        <f>X12*$C6</f>
        <v/>
      </c>
      <c r="Y24" s="138">
        <f>Y12*$C6</f>
        <v/>
      </c>
      <c r="Z24" s="138">
        <f>Z12*$C6</f>
        <v/>
      </c>
      <c r="AA24" s="138">
        <f>AA12*$C6</f>
        <v/>
      </c>
      <c r="AB24" s="138">
        <f>AB12*$C6</f>
        <v/>
      </c>
      <c r="AC24" s="138">
        <f>AC12*$C6</f>
        <v/>
      </c>
      <c r="AD24" s="138">
        <f>AD12*$C6</f>
        <v/>
      </c>
      <c r="AE24" s="138">
        <f>AE12*$C6</f>
        <v/>
      </c>
      <c r="AF24" s="138">
        <f>AF12*$C6</f>
        <v/>
      </c>
      <c r="AG24" s="138">
        <f>AG12*$C6</f>
        <v/>
      </c>
    </row>
    <row r="25">
      <c r="B25" t="inlineStr">
        <is>
          <t>LPG PROPANE OR BUTANE</t>
        </is>
      </c>
      <c r="C25" s="138">
        <f>C13*$C7</f>
        <v/>
      </c>
      <c r="D25" s="138">
        <f>D13*$C7</f>
        <v/>
      </c>
      <c r="E25" s="138">
        <f>E13*$C7</f>
        <v/>
      </c>
      <c r="F25" s="138">
        <f>F13*$C7</f>
        <v/>
      </c>
      <c r="G25" s="138">
        <f>G13*$C7</f>
        <v/>
      </c>
      <c r="H25" s="138">
        <f>H13*$C7</f>
        <v/>
      </c>
      <c r="I25" s="138">
        <f>I13*$C7</f>
        <v/>
      </c>
      <c r="J25" s="138">
        <f>J13*$C7</f>
        <v/>
      </c>
      <c r="K25" s="138">
        <f>K13*$C7</f>
        <v/>
      </c>
      <c r="L25" s="138">
        <f>L13*$C7</f>
        <v/>
      </c>
      <c r="M25" s="138">
        <f>M13*$C7</f>
        <v/>
      </c>
      <c r="N25" s="138">
        <f>N13*$C7</f>
        <v/>
      </c>
      <c r="O25" s="138">
        <f>O13*$C7</f>
        <v/>
      </c>
      <c r="P25" s="138">
        <f>P13*$C7</f>
        <v/>
      </c>
      <c r="Q25" s="138">
        <f>Q13*$C7</f>
        <v/>
      </c>
      <c r="R25" s="138">
        <f>R13*$C7</f>
        <v/>
      </c>
      <c r="S25" s="138">
        <f>S13*$C7</f>
        <v/>
      </c>
      <c r="T25" s="138">
        <f>T13*$C7</f>
        <v/>
      </c>
      <c r="U25" s="138">
        <f>U13*$C7</f>
        <v/>
      </c>
      <c r="V25" s="138">
        <f>V13*$C7</f>
        <v/>
      </c>
      <c r="W25" s="138">
        <f>W13*$C7</f>
        <v/>
      </c>
      <c r="X25" s="138">
        <f>X13*$C7</f>
        <v/>
      </c>
      <c r="Y25" s="138">
        <f>Y13*$C7</f>
        <v/>
      </c>
      <c r="Z25" s="138">
        <f>Z13*$C7</f>
        <v/>
      </c>
      <c r="AA25" s="138">
        <f>AA13*$C7</f>
        <v/>
      </c>
      <c r="AB25" s="138">
        <f>AB13*$C7</f>
        <v/>
      </c>
      <c r="AC25" s="138">
        <f>AC13*$C7</f>
        <v/>
      </c>
      <c r="AD25" s="138">
        <f>AD13*$C7</f>
        <v/>
      </c>
      <c r="AE25" s="138">
        <f>AE13*$C7</f>
        <v/>
      </c>
      <c r="AF25" s="138">
        <f>AF13*$C7</f>
        <v/>
      </c>
      <c r="AG25" s="138">
        <f>AG13*$C7</f>
        <v/>
      </c>
    </row>
    <row r="27">
      <c r="A27" s="143" t="inlineStr">
        <is>
          <t>% Non-Energy Consumption by Sector</t>
        </is>
      </c>
      <c r="B27" s="144" t="n"/>
      <c r="C27" s="144" t="n"/>
    </row>
    <row r="28">
      <c r="A28" t="inlineStr">
        <is>
          <t>COAL</t>
        </is>
      </c>
      <c r="B28" t="inlineStr">
        <is>
          <t>iron and steel 241</t>
        </is>
      </c>
      <c r="C28" s="139">
        <f>IFERROR(IF((C22/C16)&gt;1,1,(C22/C16)),0)</f>
        <v/>
      </c>
      <c r="D28" s="139">
        <f>IFERROR(IF((D22/D16)&gt;1,1,(D22/D16)),0)</f>
        <v/>
      </c>
      <c r="E28" s="139">
        <f>IFERROR(IF((E22/E16)&gt;1,1,(E22/E16)),0)</f>
        <v/>
      </c>
      <c r="F28" s="139">
        <f>IFERROR(IF((F22/F16)&gt;1,1,(F22/F16)),0)</f>
        <v/>
      </c>
      <c r="G28" s="139">
        <f>IFERROR(IF((G22/G16)&gt;1,1,(G22/G16)),0)</f>
        <v/>
      </c>
      <c r="H28" s="139">
        <f>IFERROR(IF((H22/H16)&gt;1,1,(H22/H16)),0)</f>
        <v/>
      </c>
      <c r="I28" s="139">
        <f>IFERROR(IF((I22/I16)&gt;1,1,(I22/I16)),0)</f>
        <v/>
      </c>
      <c r="J28" s="139">
        <f>IFERROR(IF((J22/J16)&gt;1,1,(J22/J16)),0)</f>
        <v/>
      </c>
      <c r="K28" s="139">
        <f>IFERROR(IF((K22/K16)&gt;1,1,(K22/K16)),0)</f>
        <v/>
      </c>
      <c r="L28" s="139">
        <f>IFERROR(IF((L22/L16)&gt;1,1,(L22/L16)),0)</f>
        <v/>
      </c>
      <c r="M28" s="139">
        <f>IFERROR(IF((M22/M16)&gt;1,1,(M22/M16)),0)</f>
        <v/>
      </c>
      <c r="N28" s="139">
        <f>IFERROR(IF((N22/N16)&gt;1,1,(N22/N16)),0)</f>
        <v/>
      </c>
      <c r="O28" s="139">
        <f>IFERROR(IF((O22/O16)&gt;1,1,(O22/O16)),0)</f>
        <v/>
      </c>
      <c r="P28" s="139">
        <f>IFERROR(IF((P22/P16)&gt;1,1,(P22/P16)),0)</f>
        <v/>
      </c>
      <c r="Q28" s="139">
        <f>IFERROR(IF((Q22/Q16)&gt;1,1,(Q22/Q16)),0)</f>
        <v/>
      </c>
      <c r="R28" s="139">
        <f>IFERROR(IF((R22/R16)&gt;1,1,(R22/R16)),0)</f>
        <v/>
      </c>
      <c r="S28" s="139">
        <f>IFERROR(IF((S22/S16)&gt;1,1,(S22/S16)),0)</f>
        <v/>
      </c>
      <c r="T28" s="139">
        <f>IFERROR(IF((T22/T16)&gt;1,1,(T22/T16)),0)</f>
        <v/>
      </c>
      <c r="U28" s="139">
        <f>IFERROR(IF((U22/U16)&gt;1,1,(U22/U16)),0)</f>
        <v/>
      </c>
      <c r="V28" s="139">
        <f>IFERROR(IF((V22/V16)&gt;1,1,(V22/V16)),0)</f>
        <v/>
      </c>
      <c r="W28" s="139">
        <f>IFERROR(IF((W22/W16)&gt;1,1,(W22/W16)),0)</f>
        <v/>
      </c>
      <c r="X28" s="139">
        <f>IFERROR(IF((X22/X16)&gt;1,1,(X22/X16)),0)</f>
        <v/>
      </c>
      <c r="Y28" s="139">
        <f>IFERROR(IF((Y22/Y16)&gt;1,1,(Y22/Y16)),0)</f>
        <v/>
      </c>
      <c r="Z28" s="139">
        <f>IFERROR(IF((Z22/Z16)&gt;1,1,(Z22/Z16)),0)</f>
        <v/>
      </c>
      <c r="AA28" s="139">
        <f>IFERROR(IF((AA22/AA16)&gt;1,1,(AA22/AA16)),0)</f>
        <v/>
      </c>
      <c r="AB28" s="139">
        <f>IFERROR(IF((AB22/AB16)&gt;1,1,(AB22/AB16)),0)</f>
        <v/>
      </c>
      <c r="AC28" s="139">
        <f>IFERROR(IF((AC22/AC16)&gt;1,1,(AC22/AC16)),0)</f>
        <v/>
      </c>
      <c r="AD28" s="139">
        <f>IFERROR(IF((AD22/AD16)&gt;1,1,(AD22/AD16)),0)</f>
        <v/>
      </c>
      <c r="AE28" s="139">
        <f>IFERROR(IF((AE22/AE16)&gt;1,1,(AE22/AE16)),0)</f>
        <v/>
      </c>
      <c r="AF28" s="139">
        <f>IFERROR(IF((AF22/AF16)&gt;1,1,(AF22/AF16)),0)</f>
        <v/>
      </c>
      <c r="AG28" s="13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39">
        <f>IFERROR(IF((C23/C17)&gt;1,1,(C23/C17)),0)</f>
        <v/>
      </c>
      <c r="D29" s="139">
        <f>IFERROR(IF((D23/D17)&gt;1,1,(D23/D17)),0)</f>
        <v/>
      </c>
      <c r="E29" s="139">
        <f>IFERROR(IF((E23/E17)&gt;1,1,(E23/E17)),0)</f>
        <v/>
      </c>
      <c r="F29" s="139">
        <f>IFERROR(IF((F23/F17)&gt;1,1,(F23/F17)),0)</f>
        <v/>
      </c>
      <c r="G29" s="139">
        <f>IFERROR(IF((G23/G17)&gt;1,1,(G23/G17)),0)</f>
        <v/>
      </c>
      <c r="H29" s="139">
        <f>IFERROR(IF((H23/H17)&gt;1,1,(H23/H17)),0)</f>
        <v/>
      </c>
      <c r="I29" s="139">
        <f>IFERROR(IF((I23/I17)&gt;1,1,(I23/I17)),0)</f>
        <v/>
      </c>
      <c r="J29" s="139">
        <f>IFERROR(IF((J23/J17)&gt;1,1,(J23/J17)),0)</f>
        <v/>
      </c>
      <c r="K29" s="139">
        <f>IFERROR(IF((K23/K17)&gt;1,1,(K23/K17)),0)</f>
        <v/>
      </c>
      <c r="L29" s="139">
        <f>IFERROR(IF((L23/L17)&gt;1,1,(L23/L17)),0)</f>
        <v/>
      </c>
      <c r="M29" s="139">
        <f>IFERROR(IF((M23/M17)&gt;1,1,(M23/M17)),0)</f>
        <v/>
      </c>
      <c r="N29" s="139">
        <f>IFERROR(IF((N23/N17)&gt;1,1,(N23/N17)),0)</f>
        <v/>
      </c>
      <c r="O29" s="139">
        <f>IFERROR(IF((O23/O17)&gt;1,1,(O23/O17)),0)</f>
        <v/>
      </c>
      <c r="P29" s="139">
        <f>IFERROR(IF((P23/P17)&gt;1,1,(P23/P17)),0)</f>
        <v/>
      </c>
      <c r="Q29" s="139">
        <f>IFERROR(IF((Q23/Q17)&gt;1,1,(Q23/Q17)),0)</f>
        <v/>
      </c>
      <c r="R29" s="139">
        <f>IFERROR(IF((R23/R17)&gt;1,1,(R23/R17)),0)</f>
        <v/>
      </c>
      <c r="S29" s="139">
        <f>IFERROR(IF((S23/S17)&gt;1,1,(S23/S17)),0)</f>
        <v/>
      </c>
      <c r="T29" s="139">
        <f>IFERROR(IF((T23/T17)&gt;1,1,(T23/T17)),0)</f>
        <v/>
      </c>
      <c r="U29" s="139">
        <f>IFERROR(IF((U23/U17)&gt;1,1,(U23/U17)),0)</f>
        <v/>
      </c>
      <c r="V29" s="139">
        <f>IFERROR(IF((V23/V17)&gt;1,1,(V23/V17)),0)</f>
        <v/>
      </c>
      <c r="W29" s="139">
        <f>IFERROR(IF((W23/W17)&gt;1,1,(W23/W17)),0)</f>
        <v/>
      </c>
      <c r="X29" s="139">
        <f>IFERROR(IF((X23/X17)&gt;1,1,(X23/X17)),0)</f>
        <v/>
      </c>
      <c r="Y29" s="139">
        <f>IFERROR(IF((Y23/Y17)&gt;1,1,(Y23/Y17)),0)</f>
        <v/>
      </c>
      <c r="Z29" s="139">
        <f>IFERROR(IF((Z23/Z17)&gt;1,1,(Z23/Z17)),0)</f>
        <v/>
      </c>
      <c r="AA29" s="139">
        <f>IFERROR(IF((AA23/AA17)&gt;1,1,(AA23/AA17)),0)</f>
        <v/>
      </c>
      <c r="AB29" s="139">
        <f>IFERROR(IF((AB23/AB17)&gt;1,1,(AB23/AB17)),0)</f>
        <v/>
      </c>
      <c r="AC29" s="139">
        <f>IFERROR(IF((AC23/AC17)&gt;1,1,(AC23/AC17)),0)</f>
        <v/>
      </c>
      <c r="AD29" s="139">
        <f>IFERROR(IF((AD23/AD17)&gt;1,1,(AD23/AD17)),0)</f>
        <v/>
      </c>
      <c r="AE29" s="139">
        <f>IFERROR(IF((AE23/AE17)&gt;1,1,(AE23/AE17)),0)</f>
        <v/>
      </c>
      <c r="AF29" s="139">
        <f>IFERROR(IF((AF23/AF17)&gt;1,1,(AF23/AF17)),0)</f>
        <v/>
      </c>
      <c r="AG29" s="13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39">
        <f>IFERROR(IF((C24/C18)&gt;1,1,(C24/C18)),0)</f>
        <v/>
      </c>
      <c r="D30" s="139">
        <f>IFERROR(IF((D24/D18)&gt;1,1,(D24/D18)),0)</f>
        <v/>
      </c>
      <c r="E30" s="139">
        <f>IFERROR(IF((E24/E18)&gt;1,1,(E24/E18)),0)</f>
        <v/>
      </c>
      <c r="F30" s="139">
        <f>IFERROR(IF((F24/F18)&gt;1,1,(F24/F18)),0)</f>
        <v/>
      </c>
      <c r="G30" s="139">
        <f>IFERROR(IF((G24/G18)&gt;1,1,(G24/G18)),0)</f>
        <v/>
      </c>
      <c r="H30" s="139">
        <f>IFERROR(IF((H24/H18)&gt;1,1,(H24/H18)),0)</f>
        <v/>
      </c>
      <c r="I30" s="139">
        <f>IFERROR(IF((I24/I18)&gt;1,1,(I24/I18)),0)</f>
        <v/>
      </c>
      <c r="J30" s="139">
        <f>IFERROR(IF((J24/J18)&gt;1,1,(J24/J18)),0)</f>
        <v/>
      </c>
      <c r="K30" s="139">
        <f>IFERROR(IF((K24/K18)&gt;1,1,(K24/K18)),0)</f>
        <v/>
      </c>
      <c r="L30" s="139">
        <f>IFERROR(IF((L24/L18)&gt;1,1,(L24/L18)),0)</f>
        <v/>
      </c>
      <c r="M30" s="139">
        <f>IFERROR(IF((M24/M18)&gt;1,1,(M24/M18)),0)</f>
        <v/>
      </c>
      <c r="N30" s="139">
        <f>IFERROR(IF((N24/N18)&gt;1,1,(N24/N18)),0)</f>
        <v/>
      </c>
      <c r="O30" s="139">
        <f>IFERROR(IF((O24/O18)&gt;1,1,(O24/O18)),0)</f>
        <v/>
      </c>
      <c r="P30" s="139">
        <f>IFERROR(IF((P24/P18)&gt;1,1,(P24/P18)),0)</f>
        <v/>
      </c>
      <c r="Q30" s="139">
        <f>IFERROR(IF((Q24/Q18)&gt;1,1,(Q24/Q18)),0)</f>
        <v/>
      </c>
      <c r="R30" s="139">
        <f>IFERROR(IF((R24/R18)&gt;1,1,(R24/R18)),0)</f>
        <v/>
      </c>
      <c r="S30" s="139">
        <f>IFERROR(IF((S24/S18)&gt;1,1,(S24/S18)),0)</f>
        <v/>
      </c>
      <c r="T30" s="139">
        <f>IFERROR(IF((T24/T18)&gt;1,1,(T24/T18)),0)</f>
        <v/>
      </c>
      <c r="U30" s="139">
        <f>IFERROR(IF((U24/U18)&gt;1,1,(U24/U18)),0)</f>
        <v/>
      </c>
      <c r="V30" s="139">
        <f>IFERROR(IF((V24/V18)&gt;1,1,(V24/V18)),0)</f>
        <v/>
      </c>
      <c r="W30" s="139">
        <f>IFERROR(IF((W24/W18)&gt;1,1,(W24/W18)),0)</f>
        <v/>
      </c>
      <c r="X30" s="139">
        <f>IFERROR(IF((X24/X18)&gt;1,1,(X24/X18)),0)</f>
        <v/>
      </c>
      <c r="Y30" s="139">
        <f>IFERROR(IF((Y24/Y18)&gt;1,1,(Y24/Y18)),0)</f>
        <v/>
      </c>
      <c r="Z30" s="139">
        <f>IFERROR(IF((Z24/Z18)&gt;1,1,(Z24/Z18)),0)</f>
        <v/>
      </c>
      <c r="AA30" s="139">
        <f>IFERROR(IF((AA24/AA18)&gt;1,1,(AA24/AA18)),0)</f>
        <v/>
      </c>
      <c r="AB30" s="139">
        <f>IFERROR(IF((AB24/AB18)&gt;1,1,(AB24/AB18)),0)</f>
        <v/>
      </c>
      <c r="AC30" s="139">
        <f>IFERROR(IF((AC24/AC18)&gt;1,1,(AC24/AC18)),0)</f>
        <v/>
      </c>
      <c r="AD30" s="139">
        <f>IFERROR(IF((AD24/AD18)&gt;1,1,(AD24/AD18)),0)</f>
        <v/>
      </c>
      <c r="AE30" s="139">
        <f>IFERROR(IF((AE24/AE18)&gt;1,1,(AE24/AE18)),0)</f>
        <v/>
      </c>
      <c r="AF30" s="139">
        <f>IFERROR(IF((AF24/AF18)&gt;1,1,(AF24/AF18)),0)</f>
        <v/>
      </c>
      <c r="AG30" s="139">
        <f>IFERROR(IF((AG24/AG18)&gt;1,1,(AG24/AG18)),0)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39">
        <f>IFERROR(IF((C25/C19)&gt;1,1,(C25/C19)),0)</f>
        <v/>
      </c>
      <c r="D31" s="139">
        <f>IFERROR(IF((D25/D19)&gt;1,1,(D25/D19)),0)</f>
        <v/>
      </c>
      <c r="E31" s="139">
        <f>IFERROR(IF((E25/E19)&gt;1,1,(E25/E19)),0)</f>
        <v/>
      </c>
      <c r="F31" s="139">
        <f>IFERROR(IF((F25/F19)&gt;1,1,(F25/F19)),0)</f>
        <v/>
      </c>
      <c r="G31" s="139">
        <f>IFERROR(IF((G25/G19)&gt;1,1,(G25/G19)),0)</f>
        <v/>
      </c>
      <c r="H31" s="139">
        <f>IFERROR(IF((H25/H19)&gt;1,1,(H25/H19)),0)</f>
        <v/>
      </c>
      <c r="I31" s="139">
        <f>IFERROR(IF((I25/I19)&gt;1,1,(I25/I19)),0)</f>
        <v/>
      </c>
      <c r="J31" s="139">
        <f>IFERROR(IF((J25/J19)&gt;1,1,(J25/J19)),0)</f>
        <v/>
      </c>
      <c r="K31" s="139">
        <f>IFERROR(IF((K25/K19)&gt;1,1,(K25/K19)),0)</f>
        <v/>
      </c>
      <c r="L31" s="139">
        <f>IFERROR(IF((L25/L19)&gt;1,1,(L25/L19)),0)</f>
        <v/>
      </c>
      <c r="M31" s="139">
        <f>IFERROR(IF((M25/M19)&gt;1,1,(M25/M19)),0)</f>
        <v/>
      </c>
      <c r="N31" s="139">
        <f>IFERROR(IF((N25/N19)&gt;1,1,(N25/N19)),0)</f>
        <v/>
      </c>
      <c r="O31" s="139">
        <f>IFERROR(IF((O25/O19)&gt;1,1,(O25/O19)),0)</f>
        <v/>
      </c>
      <c r="P31" s="139">
        <f>IFERROR(IF((P25/P19)&gt;1,1,(P25/P19)),0)</f>
        <v/>
      </c>
      <c r="Q31" s="139">
        <f>IFERROR(IF((Q25/Q19)&gt;1,1,(Q25/Q19)),0)</f>
        <v/>
      </c>
      <c r="R31" s="139">
        <f>IFERROR(IF((R25/R19)&gt;1,1,(R25/R19)),0)</f>
        <v/>
      </c>
      <c r="S31" s="139">
        <f>IFERROR(IF((S25/S19)&gt;1,1,(S25/S19)),0)</f>
        <v/>
      </c>
      <c r="T31" s="139">
        <f>IFERROR(IF((T25/T19)&gt;1,1,(T25/T19)),0)</f>
        <v/>
      </c>
      <c r="U31" s="139">
        <f>IFERROR(IF((U25/U19)&gt;1,1,(U25/U19)),0)</f>
        <v/>
      </c>
      <c r="V31" s="139">
        <f>IFERROR(IF((V25/V19)&gt;1,1,(V25/V19)),0)</f>
        <v/>
      </c>
      <c r="W31" s="139">
        <f>IFERROR(IF((W25/W19)&gt;1,1,(W25/W19)),0)</f>
        <v/>
      </c>
      <c r="X31" s="139">
        <f>IFERROR(IF((X25/X19)&gt;1,1,(X25/X19)),0)</f>
        <v/>
      </c>
      <c r="Y31" s="139">
        <f>IFERROR(IF((Y25/Y19)&gt;1,1,(Y25/Y19)),0)</f>
        <v/>
      </c>
      <c r="Z31" s="139">
        <f>IFERROR(IF((Z25/Z19)&gt;1,1,(Z25/Z19)),0)</f>
        <v/>
      </c>
      <c r="AA31" s="139">
        <f>IFERROR(IF((AA25/AA19)&gt;1,1,(AA25/AA19)),0)</f>
        <v/>
      </c>
      <c r="AB31" s="139">
        <f>IFERROR(IF((AB25/AB19)&gt;1,1,(AB25/AB19)),0)</f>
        <v/>
      </c>
      <c r="AC31" s="139">
        <f>IFERROR(IF((AC25/AC19)&gt;1,1,(AC25/AC19)),0)</f>
        <v/>
      </c>
      <c r="AD31" s="139">
        <f>IFERROR(IF((AD25/AD19)&gt;1,1,(AD25/AD19)),0)</f>
        <v/>
      </c>
      <c r="AE31" s="139">
        <f>IFERROR(IF((AE25/AE19)&gt;1,1,(AE25/AE19)),0)</f>
        <v/>
      </c>
      <c r="AF31" s="139">
        <f>IFERROR(IF((AF25/AF19)&gt;1,1,(AF25/AF19)),0)</f>
        <v/>
      </c>
      <c r="AG31" s="13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59" min="1" max="1"/>
    <col width="14.6640625" customWidth="1" style="159" min="2" max="2"/>
    <col width="9.5" customWidth="1" style="159" min="3" max="3"/>
    <col width="9.5" bestFit="1" customWidth="1" style="159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93" t="n"/>
      <c r="C150" s="193" t="n"/>
      <c r="D150" s="193" t="n"/>
      <c r="E150" s="193" t="n"/>
      <c r="F150" s="193" t="n"/>
      <c r="G150" s="193" t="n"/>
      <c r="H150" s="193" t="n"/>
      <c r="I150" s="193" t="n"/>
      <c r="J150" s="193" t="n"/>
      <c r="K150" s="193" t="n"/>
      <c r="L150" s="193" t="n"/>
    </row>
    <row r="151">
      <c r="B151" s="193" t="n"/>
      <c r="C151" s="193" t="n"/>
      <c r="D151" s="193" t="n"/>
      <c r="E151" s="193" t="n"/>
      <c r="F151" s="193" t="n"/>
      <c r="G151" s="193" t="n"/>
      <c r="H151" s="193" t="n"/>
      <c r="I151" s="193" t="n"/>
      <c r="J151" s="193" t="n"/>
      <c r="K151" s="193" t="n"/>
      <c r="L151" s="193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59" min="1" max="1"/>
    <col width="49" customWidth="1" style="159" min="2" max="2"/>
    <col width="9.1640625" customWidth="1" style="159" min="3" max="3"/>
    <col width="9.1640625" customWidth="1" style="159" min="4" max="16384"/>
  </cols>
  <sheetData>
    <row r="1" ht="15" customHeight="1" s="159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59" thickTop="1"/>
    <row r="3" ht="15" customHeight="1" s="159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59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59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59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59">
      <c r="C7" s="43" t="n"/>
      <c r="D7" s="43" t="n"/>
      <c r="E7" s="43" t="n"/>
      <c r="F7" s="43" t="n"/>
      <c r="G7" s="43" t="n"/>
      <c r="H7" s="43" t="n"/>
    </row>
    <row r="10" ht="15" customHeight="1" s="159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59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59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59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59" thickTop="1"/>
    <row r="15" ht="15" customHeight="1" s="159">
      <c r="B15" s="47" t="inlineStr">
        <is>
          <t xml:space="preserve"> Crude Oil</t>
        </is>
      </c>
    </row>
    <row r="16" ht="15" customHeight="1" s="159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6" t="n">
        <v>0.015292</v>
      </c>
    </row>
    <row r="17" ht="15" customHeight="1" s="159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6" t="n">
        <v>0.023223</v>
      </c>
    </row>
    <row r="18" ht="15" customHeight="1" s="159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6" t="n">
        <v>0.01492</v>
      </c>
    </row>
    <row r="19" ht="15" customHeight="1" s="159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6" t="inlineStr">
        <is>
          <t>- -</t>
        </is>
      </c>
    </row>
    <row r="20" ht="15" customHeight="1" s="159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6" t="n">
        <v>-0.028261</v>
      </c>
    </row>
    <row r="21" ht="15" customHeight="1" s="159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6" t="n">
        <v>0.004228</v>
      </c>
    </row>
    <row r="22" ht="15" customHeight="1" s="159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6" t="inlineStr">
        <is>
          <t>- -</t>
        </is>
      </c>
    </row>
    <row r="23" ht="15" customHeight="1" s="159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7" t="n">
        <v>0.005658</v>
      </c>
    </row>
    <row r="25" ht="15" customHeight="1" s="159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6" t="n">
        <v>0.013454</v>
      </c>
    </row>
    <row r="26" ht="15" customHeight="1" s="159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6" t="n">
        <v>-0.006651</v>
      </c>
    </row>
    <row r="27" ht="15" customHeight="1" s="159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6" t="n">
        <v>-0.001061</v>
      </c>
    </row>
    <row r="28" ht="15" customHeight="1" s="159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6" t="n">
        <v>-0.005025</v>
      </c>
    </row>
    <row r="29" ht="15" customHeight="1" s="159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6" t="n">
        <v>0.007799</v>
      </c>
    </row>
    <row r="30" ht="15" customHeight="1" s="159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6" t="n">
        <v>-0.00187</v>
      </c>
    </row>
    <row r="31" ht="16" customHeight="1" s="159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6" t="inlineStr">
        <is>
          <t>- -</t>
        </is>
      </c>
    </row>
    <row r="32" ht="16" customHeight="1" s="159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6" t="n">
        <v>0.015907</v>
      </c>
    </row>
    <row r="33" ht="16" customHeight="1" s="159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6" t="n">
        <v>0.007911</v>
      </c>
    </row>
    <row r="34" ht="16" customHeight="1" s="159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6" t="n">
        <v>0.006787</v>
      </c>
    </row>
    <row r="35" ht="16" customHeight="1" s="159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6" t="n">
        <v>0.01125</v>
      </c>
    </row>
    <row r="36" ht="16" customHeight="1" s="159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6" t="n">
        <v>0.039829</v>
      </c>
    </row>
    <row r="37" ht="16" customHeight="1" s="159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6" t="inlineStr">
        <is>
          <t>- -</t>
        </is>
      </c>
    </row>
    <row r="38" ht="16" customHeight="1" s="159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6" t="inlineStr">
        <is>
          <t>- -</t>
        </is>
      </c>
    </row>
    <row r="39" ht="16" customHeight="1" s="159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6" t="n">
        <v>0.002718</v>
      </c>
    </row>
    <row r="40" ht="16" customHeight="1" s="159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6" t="n">
        <v>0.036709</v>
      </c>
    </row>
    <row r="41" ht="16" customHeight="1" s="159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6" t="inlineStr">
        <is>
          <t>- -</t>
        </is>
      </c>
    </row>
    <row r="42" ht="16" customHeight="1" s="159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6" t="n">
        <v>0.027174</v>
      </c>
    </row>
    <row r="43" ht="16" customHeight="1" s="159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6" t="n">
        <v>0.032188</v>
      </c>
    </row>
    <row r="44" ht="16" customHeight="1" s="159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6" t="n">
        <v>0.015452</v>
      </c>
    </row>
    <row r="45" ht="16" customHeight="1" s="159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6" t="inlineStr">
        <is>
          <t>- -</t>
        </is>
      </c>
    </row>
    <row r="46" ht="16" customHeight="1" s="159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6" t="inlineStr">
        <is>
          <t>- -</t>
        </is>
      </c>
    </row>
    <row r="47" ht="16" customHeight="1" s="159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6" t="inlineStr">
        <is>
          <t>- -</t>
        </is>
      </c>
    </row>
    <row r="48" ht="16" customHeight="1" s="159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6" t="n">
        <v>0.000865</v>
      </c>
    </row>
    <row r="50" ht="15" customHeight="1" s="159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7" t="n">
        <v>0.007235</v>
      </c>
    </row>
    <row r="53" ht="15" customHeight="1" s="159">
      <c r="B53" s="47" t="inlineStr">
        <is>
          <t xml:space="preserve"> Product Supplied</t>
        </is>
      </c>
    </row>
    <row r="54" ht="15" customHeight="1" s="159">
      <c r="B54" s="47" t="inlineStr">
        <is>
          <t xml:space="preserve">   by Fuel</t>
        </is>
      </c>
    </row>
    <row r="55" ht="15" customHeight="1" s="159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6" t="n">
        <v>0.02062</v>
      </c>
    </row>
    <row r="56" ht="15" customHeight="1" s="159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6" t="n">
        <v>0.001308</v>
      </c>
    </row>
    <row r="57" ht="15" customHeight="1" s="159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6" t="n">
        <v>0.002463</v>
      </c>
    </row>
    <row r="58" ht="15" customHeight="1" s="159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6" t="n">
        <v>0.023714</v>
      </c>
    </row>
    <row r="59" ht="15" customHeight="1" s="159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6" t="n">
        <v>0.003157</v>
      </c>
    </row>
    <row r="60" ht="15" customHeight="1" s="159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6" t="n">
        <v>0.002619</v>
      </c>
    </row>
    <row r="61" ht="15" customHeight="1" s="159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6" t="n">
        <v>0.003901</v>
      </c>
    </row>
    <row r="62" ht="15" customHeight="1" s="159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6" t="n">
        <v>0.00392</v>
      </c>
    </row>
    <row r="63" ht="15" customHeight="1" s="159">
      <c r="B63" s="47" t="inlineStr">
        <is>
          <t xml:space="preserve">   by Sector</t>
        </is>
      </c>
    </row>
    <row r="64" ht="15" customHeight="1" s="159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6" t="n">
        <v>-0.00092</v>
      </c>
    </row>
    <row r="65" ht="15" customHeight="1" s="159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6" t="n">
        <v>0.015996</v>
      </c>
    </row>
    <row r="66" ht="16" customHeight="1" s="159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6" t="n">
        <v>0.003788</v>
      </c>
    </row>
    <row r="67" ht="15" customHeight="1" s="159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6" t="n">
        <v>-0.036084</v>
      </c>
    </row>
    <row r="68" ht="15" customHeight="1" s="159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6" t="n">
        <v>0.001869</v>
      </c>
    </row>
    <row r="69" ht="15" customHeight="1" s="159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7" t="n">
        <v>0.007556</v>
      </c>
    </row>
    <row r="71" ht="15" customHeight="1" s="159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6" t="inlineStr">
        <is>
          <t>- -</t>
        </is>
      </c>
    </row>
    <row r="73" ht="16" customHeight="1" s="159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6" t="n">
        <v>0.00128</v>
      </c>
    </row>
    <row r="74" ht="15" customHeight="1" s="159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6" t="n">
        <v>0.003531</v>
      </c>
    </row>
    <row r="75" ht="15" customHeight="1" s="159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6" t="n">
        <v>-0.020845</v>
      </c>
    </row>
    <row r="76" ht="15" customHeight="1" s="159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6" t="n">
        <v>0.006862</v>
      </c>
    </row>
    <row r="77" ht="15" customHeight="1" s="159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6" t="n">
        <v>0.09145</v>
      </c>
    </row>
    <row r="78" ht="15" customHeight="1" s="159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6" t="n">
        <v>0.083611</v>
      </c>
    </row>
    <row r="79">
      <c r="B79" s="47" t="inlineStr">
        <is>
          <t>Expenditures for Imported Crude Oil and</t>
        </is>
      </c>
    </row>
    <row r="80" ht="15" customHeight="1" s="159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6" t="n">
        <v>-0.002602</v>
      </c>
    </row>
    <row r="82" ht="15" customHeight="1" s="159" thickBot="1"/>
    <row r="83" ht="15" customHeight="1" s="159">
      <c r="B83" s="160" t="inlineStr">
        <is>
          <t>1/ Includes lease condensate.</t>
        </is>
      </c>
      <c r="C83" s="161" t="n"/>
      <c r="D83" s="161" t="n"/>
      <c r="E83" s="161" t="n"/>
      <c r="F83" s="161" t="n"/>
      <c r="G83" s="161" t="n"/>
      <c r="H83" s="161" t="n"/>
      <c r="I83" s="161" t="n"/>
      <c r="J83" s="161" t="n"/>
      <c r="K83" s="161" t="n"/>
      <c r="L83" s="161" t="n"/>
      <c r="M83" s="161" t="n"/>
      <c r="N83" s="161" t="n"/>
      <c r="O83" s="161" t="n"/>
      <c r="P83" s="161" t="n"/>
      <c r="Q83" s="161" t="n"/>
      <c r="R83" s="161" t="n"/>
      <c r="S83" s="161" t="n"/>
      <c r="T83" s="161" t="n"/>
      <c r="U83" s="161" t="n"/>
      <c r="V83" s="161" t="n"/>
      <c r="W83" s="161" t="n"/>
      <c r="X83" s="161" t="n"/>
      <c r="Y83" s="161" t="n"/>
      <c r="Z83" s="161" t="n"/>
      <c r="AA83" s="161" t="n"/>
      <c r="AB83" s="161" t="n"/>
      <c r="AC83" s="161" t="n"/>
      <c r="AD83" s="161" t="n"/>
      <c r="AE83" s="161" t="n"/>
      <c r="AF83" s="161" t="n"/>
      <c r="AG83" s="161" t="n"/>
      <c r="AH83" s="163" t="n"/>
    </row>
    <row r="84" ht="15" customHeight="1" s="159">
      <c r="B84" s="19" t="inlineStr">
        <is>
          <t>2/ Strategic petroleum reserve stock additions plus unaccounted for crude oil and crude oil stock withdrawals.</t>
        </is>
      </c>
    </row>
    <row r="85" ht="15" customHeight="1" s="159">
      <c r="B85" s="19" t="inlineStr">
        <is>
          <t>3/ Includes other hydrocarbons and alcohols.</t>
        </is>
      </c>
    </row>
    <row r="86" ht="15" customHeight="1" s="159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59">
      <c r="B87" s="19" t="inlineStr">
        <is>
          <t>have a lower specific gravity than the crude oil processed.</t>
        </is>
      </c>
    </row>
    <row r="88" ht="15" customHeight="1" s="159">
      <c r="B88" s="19" t="inlineStr">
        <is>
          <t>5/ Includes pyrolysis oils, biomass-derived Fischer-Tropsch liquids, biobutanol, and renewable feedstocks used for the</t>
        </is>
      </c>
    </row>
    <row r="89" ht="15" customHeight="1" s="159">
      <c r="B89" s="19" t="inlineStr">
        <is>
          <t>on-site production of diesel and gasoline.</t>
        </is>
      </c>
    </row>
    <row r="90" ht="15" customHeight="1" s="159">
      <c r="B90" s="19" t="inlineStr">
        <is>
          <t>6/ Includes domestic sources of other blending components, other hydrocarbons, and ethers.</t>
        </is>
      </c>
    </row>
    <row r="91" ht="15" customHeight="1" s="159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59">
      <c r="B93" s="19" t="inlineStr">
        <is>
          <t>8/ Includes ethane, natural gasoline, and refinery olefins.</t>
        </is>
      </c>
    </row>
    <row r="94" ht="15" customHeight="1" s="159">
      <c r="B94" s="19" t="inlineStr">
        <is>
          <t>9/ Includes ethanol and ethers blended into gasoline.</t>
        </is>
      </c>
    </row>
    <row r="95" ht="15" customHeight="1" s="159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59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59">
      <c r="B97" s="19" t="inlineStr">
        <is>
          <t>11/ Includes only kerosene type.</t>
        </is>
      </c>
    </row>
    <row r="98" ht="15" customHeight="1" s="159">
      <c r="B98" s="19" t="inlineStr">
        <is>
          <t>12/ Includes distillate fuel oil from petroleum and biomass feedstocks and kerosene use in the residential sector.</t>
        </is>
      </c>
    </row>
    <row r="99" ht="15" customHeight="1" s="159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59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59">
      <c r="B103" s="19" t="inlineStr">
        <is>
          <t>16/ Represents consumption unattributed to the sectors above.</t>
        </is>
      </c>
    </row>
    <row r="104" ht="15" customHeight="1" s="159">
      <c r="B104" s="19" t="inlineStr">
        <is>
          <t>17/ Balancing item. Includes unaccounted for supply, losses, and gains.</t>
        </is>
      </c>
    </row>
    <row r="105" ht="15" customHeight="1" s="159">
      <c r="B105" s="19" t="inlineStr">
        <is>
          <t>18/ End-of-year operable capacity.</t>
        </is>
      </c>
    </row>
    <row r="106" ht="15" customHeight="1" s="159">
      <c r="B106" s="19" t="inlineStr">
        <is>
          <t>19/ Rate is calculated by dividing the gross annual input to atmospheric crude oil distillation units by their</t>
        </is>
      </c>
    </row>
    <row r="107" ht="15" customHeight="1" s="159">
      <c r="B107" s="19" t="inlineStr">
        <is>
          <t>operable refining capacity in barrels per calendar day.</t>
        </is>
      </c>
    </row>
    <row r="108" ht="15" customHeight="1" s="159">
      <c r="B108" s="19" t="inlineStr">
        <is>
          <t>- - = Not applicable.</t>
        </is>
      </c>
    </row>
    <row r="109" ht="15" customHeight="1" s="159">
      <c r="B109" s="19" t="inlineStr">
        <is>
          <t>Note:  Totals may not equal sum of components due to independent rounding.</t>
        </is>
      </c>
    </row>
    <row r="110" ht="15" customHeight="1" s="159">
      <c r="B110" s="19" t="inlineStr">
        <is>
          <t>Sources:  2020:  U.S. Energy Information Administration (EIA), Short-Term Energy Outlook, October 2020 and EIA,</t>
        </is>
      </c>
    </row>
    <row r="111" ht="15" customHeight="1" s="159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59"/>
    <row r="308" ht="15" customHeight="1" s="159"/>
    <row r="511" ht="15" customHeight="1" s="159"/>
    <row r="712" ht="15" customHeight="1" s="159"/>
    <row r="887" ht="15" customHeight="1" s="159"/>
    <row r="1100" ht="15" customHeight="1" s="159"/>
    <row r="1227" ht="15" customHeight="1" s="159"/>
    <row r="1390" ht="15" customHeight="1" s="159"/>
    <row r="1502" ht="15" customHeight="1" s="159"/>
    <row r="1604" ht="15" customHeight="1" s="159"/>
    <row r="1698" ht="15" customHeight="1" s="159"/>
    <row r="1945" ht="15" customHeight="1" s="159"/>
    <row r="2031" ht="15" customHeight="1" s="159"/>
    <row r="2153" ht="15" customHeight="1" s="159"/>
    <row r="2317" ht="15" customHeight="1" s="159"/>
    <row r="2419" ht="15" customHeight="1" s="159"/>
    <row r="2509" ht="15" customHeight="1" s="159"/>
    <row r="2598" ht="15" customHeight="1" s="159"/>
    <row r="2719" ht="15" customHeight="1" s="159"/>
    <row r="2837" ht="15" customHeight="1" s="159"/>
  </sheetData>
  <mergeCells count="21">
    <mergeCell ref="B83:AG83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45">
        <f>1-Calcs!C28</f>
        <v/>
      </c>
      <c r="C15" s="145">
        <f>1-Calcs!D28</f>
        <v/>
      </c>
      <c r="D15" s="145">
        <f>1-Calcs!E28</f>
        <v/>
      </c>
      <c r="E15" s="145">
        <f>1-Calcs!F28</f>
        <v/>
      </c>
      <c r="F15" s="145">
        <f>1-Calcs!G28</f>
        <v/>
      </c>
      <c r="G15" s="145">
        <f>1-Calcs!H28</f>
        <v/>
      </c>
      <c r="H15" s="145">
        <f>1-Calcs!I28</f>
        <v/>
      </c>
      <c r="I15" s="145">
        <f>1-Calcs!J28</f>
        <v/>
      </c>
      <c r="J15" s="145">
        <f>1-Calcs!K28</f>
        <v/>
      </c>
      <c r="K15" s="145">
        <f>1-Calcs!L28</f>
        <v/>
      </c>
      <c r="L15" s="145">
        <f>1-Calcs!M28</f>
        <v/>
      </c>
      <c r="M15" s="145">
        <f>1-Calcs!N28</f>
        <v/>
      </c>
      <c r="N15" s="145">
        <f>1-Calcs!O28</f>
        <v/>
      </c>
      <c r="O15" s="145">
        <f>1-Calcs!P28</f>
        <v/>
      </c>
      <c r="P15" s="145">
        <f>1-Calcs!Q28</f>
        <v/>
      </c>
      <c r="Q15" s="145">
        <f>1-Calcs!R28</f>
        <v/>
      </c>
      <c r="R15" s="145">
        <f>1-Calcs!S28</f>
        <v/>
      </c>
      <c r="S15" s="145">
        <f>1-Calcs!T28</f>
        <v/>
      </c>
      <c r="T15" s="145">
        <f>1-Calcs!U28</f>
        <v/>
      </c>
      <c r="U15" s="145">
        <f>1-Calcs!V28</f>
        <v/>
      </c>
      <c r="V15" s="145">
        <f>1-Calcs!W28</f>
        <v/>
      </c>
      <c r="W15" s="145">
        <f>1-Calcs!X28</f>
        <v/>
      </c>
      <c r="X15" s="145">
        <f>1-Calcs!Y28</f>
        <v/>
      </c>
      <c r="Y15" s="145">
        <f>1-Calcs!Z28</f>
        <v/>
      </c>
      <c r="Z15" s="145">
        <f>1-Calcs!AA28</f>
        <v/>
      </c>
      <c r="AA15" s="145">
        <f>1-Calcs!AB28</f>
        <v/>
      </c>
      <c r="AB15" s="145">
        <f>1-Calcs!AC28</f>
        <v/>
      </c>
      <c r="AC15" s="145">
        <f>1-Calcs!AD28</f>
        <v/>
      </c>
      <c r="AD15" s="145">
        <f>1-Calcs!AE28</f>
        <v/>
      </c>
      <c r="AE15" s="145">
        <f>1-Calcs!AF28</f>
        <v/>
      </c>
      <c r="AF15" s="14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0.66406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45">
        <f>1-Calcs!C29</f>
        <v/>
      </c>
      <c r="C11" s="145">
        <f>1-Calcs!D29</f>
        <v/>
      </c>
      <c r="D11" s="145">
        <f>1-Calcs!E29</f>
        <v/>
      </c>
      <c r="E11" s="145">
        <f>1-Calcs!F29</f>
        <v/>
      </c>
      <c r="F11" s="145">
        <f>1-Calcs!G29</f>
        <v/>
      </c>
      <c r="G11" s="145">
        <f>1-Calcs!H29</f>
        <v/>
      </c>
      <c r="H11" s="145">
        <f>1-Calcs!I29</f>
        <v/>
      </c>
      <c r="I11" s="145">
        <f>1-Calcs!J29</f>
        <v/>
      </c>
      <c r="J11" s="145">
        <f>1-Calcs!K29</f>
        <v/>
      </c>
      <c r="K11" s="145">
        <f>1-Calcs!L29</f>
        <v/>
      </c>
      <c r="L11" s="145">
        <f>1-Calcs!M29</f>
        <v/>
      </c>
      <c r="M11" s="145">
        <f>1-Calcs!N29</f>
        <v/>
      </c>
      <c r="N11" s="145">
        <f>1-Calcs!O29</f>
        <v/>
      </c>
      <c r="O11" s="145">
        <f>1-Calcs!P29</f>
        <v/>
      </c>
      <c r="P11" s="145">
        <f>1-Calcs!Q29</f>
        <v/>
      </c>
      <c r="Q11" s="145">
        <f>1-Calcs!R29</f>
        <v/>
      </c>
      <c r="R11" s="145">
        <f>1-Calcs!S29</f>
        <v/>
      </c>
      <c r="S11" s="145">
        <f>1-Calcs!T29</f>
        <v/>
      </c>
      <c r="T11" s="145">
        <f>1-Calcs!U29</f>
        <v/>
      </c>
      <c r="U11" s="145">
        <f>1-Calcs!V29</f>
        <v/>
      </c>
      <c r="V11" s="145">
        <f>1-Calcs!W29</f>
        <v/>
      </c>
      <c r="W11" s="145">
        <f>1-Calcs!X29</f>
        <v/>
      </c>
      <c r="X11" s="145">
        <f>1-Calcs!Y29</f>
        <v/>
      </c>
      <c r="Y11" s="145">
        <f>1-Calcs!Z29</f>
        <v/>
      </c>
      <c r="Z11" s="145">
        <f>1-Calcs!AA29</f>
        <v/>
      </c>
      <c r="AA11" s="145">
        <f>1-Calcs!AB29</f>
        <v/>
      </c>
      <c r="AB11" s="145">
        <f>1-Calcs!AC29</f>
        <v/>
      </c>
      <c r="AC11" s="145">
        <f>1-Calcs!AD29</f>
        <v/>
      </c>
      <c r="AD11" s="145">
        <f>1-Calcs!AE29</f>
        <v/>
      </c>
      <c r="AE11" s="145">
        <f>1-Calcs!AF29</f>
        <v/>
      </c>
      <c r="AF11" s="14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832031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0" sqref="B10"/>
    </sheetView>
  </sheetViews>
  <sheetFormatPr baseColWidth="10" defaultColWidth="9.1640625" defaultRowHeight="15"/>
  <cols>
    <col width="39.83203125" customWidth="1" style="159" min="1" max="1"/>
    <col width="11.3320312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s="145">
        <f>1-Calcs!C30</f>
        <v/>
      </c>
      <c r="C10" s="145">
        <f>1-Calcs!D30</f>
        <v/>
      </c>
      <c r="D10" s="145">
        <f>1-Calcs!E30</f>
        <v/>
      </c>
      <c r="E10" s="145">
        <f>1-Calcs!F30</f>
        <v/>
      </c>
      <c r="F10" s="145">
        <f>1-Calcs!G30</f>
        <v/>
      </c>
      <c r="G10" s="145">
        <f>1-Calcs!H30</f>
        <v/>
      </c>
      <c r="H10" s="145">
        <f>1-Calcs!I30</f>
        <v/>
      </c>
      <c r="I10" s="145">
        <f>1-Calcs!J30</f>
        <v/>
      </c>
      <c r="J10" s="145">
        <f>1-Calcs!K30</f>
        <v/>
      </c>
      <c r="K10" s="145">
        <f>1-Calcs!L30</f>
        <v/>
      </c>
      <c r="L10" s="145">
        <f>1-Calcs!M30</f>
        <v/>
      </c>
      <c r="M10" s="145">
        <f>1-Calcs!N30</f>
        <v/>
      </c>
      <c r="N10" s="145">
        <f>1-Calcs!O30</f>
        <v/>
      </c>
      <c r="O10" s="145">
        <f>1-Calcs!P30</f>
        <v/>
      </c>
      <c r="P10" s="145">
        <f>1-Calcs!Q30</f>
        <v/>
      </c>
      <c r="Q10" s="145">
        <f>1-Calcs!R30</f>
        <v/>
      </c>
      <c r="R10" s="145">
        <f>1-Calcs!S30</f>
        <v/>
      </c>
      <c r="S10" s="145">
        <f>1-Calcs!T30</f>
        <v/>
      </c>
      <c r="T10" s="145">
        <f>1-Calcs!U30</f>
        <v/>
      </c>
      <c r="U10" s="145">
        <f>1-Calcs!V30</f>
        <v/>
      </c>
      <c r="V10" s="145">
        <f>1-Calcs!W30</f>
        <v/>
      </c>
      <c r="W10" s="145">
        <f>1-Calcs!X30</f>
        <v/>
      </c>
      <c r="X10" s="145">
        <f>1-Calcs!Y30</f>
        <v/>
      </c>
      <c r="Y10" s="145">
        <f>1-Calcs!Z30</f>
        <v/>
      </c>
      <c r="Z10" s="145">
        <f>1-Calcs!AA30</f>
        <v/>
      </c>
      <c r="AA10" s="145">
        <f>1-Calcs!AB30</f>
        <v/>
      </c>
      <c r="AB10" s="145">
        <f>1-Calcs!AC30</f>
        <v/>
      </c>
      <c r="AC10" s="145">
        <f>1-Calcs!AD30</f>
        <v/>
      </c>
      <c r="AD10" s="145">
        <f>1-Calcs!AE30</f>
        <v/>
      </c>
      <c r="AE10" s="145">
        <f>1-Calcs!AF30</f>
        <v/>
      </c>
      <c r="AF10" s="145">
        <f>1-Calcs!AG30</f>
        <v/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2.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45">
        <f>1-Calcs!C31</f>
        <v/>
      </c>
      <c r="C11" s="145">
        <f>1-Calcs!D31</f>
        <v/>
      </c>
      <c r="D11" s="145">
        <f>1-Calcs!E31</f>
        <v/>
      </c>
      <c r="E11" s="145">
        <f>1-Calcs!F31</f>
        <v/>
      </c>
      <c r="F11" s="145">
        <f>1-Calcs!G31</f>
        <v/>
      </c>
      <c r="G11" s="145">
        <f>1-Calcs!H31</f>
        <v/>
      </c>
      <c r="H11" s="145">
        <f>1-Calcs!I31</f>
        <v/>
      </c>
      <c r="I11" s="145">
        <f>1-Calcs!J31</f>
        <v/>
      </c>
      <c r="J11" s="145">
        <f>1-Calcs!K31</f>
        <v/>
      </c>
      <c r="K11" s="145">
        <f>1-Calcs!L31</f>
        <v/>
      </c>
      <c r="L11" s="145">
        <f>1-Calcs!M31</f>
        <v/>
      </c>
      <c r="M11" s="145">
        <f>1-Calcs!N31</f>
        <v/>
      </c>
      <c r="N11" s="145">
        <f>1-Calcs!O31</f>
        <v/>
      </c>
      <c r="O11" s="145">
        <f>1-Calcs!P31</f>
        <v/>
      </c>
      <c r="P11" s="145">
        <f>1-Calcs!Q31</f>
        <v/>
      </c>
      <c r="Q11" s="145">
        <f>1-Calcs!R31</f>
        <v/>
      </c>
      <c r="R11" s="145">
        <f>1-Calcs!S31</f>
        <v/>
      </c>
      <c r="S11" s="145">
        <f>1-Calcs!T31</f>
        <v/>
      </c>
      <c r="T11" s="145">
        <f>1-Calcs!U31</f>
        <v/>
      </c>
      <c r="U11" s="145">
        <f>1-Calcs!V31</f>
        <v/>
      </c>
      <c r="V11" s="145">
        <f>1-Calcs!W31</f>
        <v/>
      </c>
      <c r="W11" s="145">
        <f>1-Calcs!X31</f>
        <v/>
      </c>
      <c r="X11" s="145">
        <f>1-Calcs!Y31</f>
        <v/>
      </c>
      <c r="Y11" s="145">
        <f>1-Calcs!Z31</f>
        <v/>
      </c>
      <c r="Z11" s="145">
        <f>1-Calcs!AA31</f>
        <v/>
      </c>
      <c r="AA11" s="145">
        <f>1-Calcs!AB31</f>
        <v/>
      </c>
      <c r="AB11" s="145">
        <f>1-Calcs!AC31</f>
        <v/>
      </c>
      <c r="AC11" s="145">
        <f>1-Calcs!AD31</f>
        <v/>
      </c>
      <c r="AD11" s="145">
        <f>1-Calcs!AE31</f>
        <v/>
      </c>
      <c r="AE11" s="145">
        <f>1-Calcs!AF31</f>
        <v/>
      </c>
      <c r="AF11" s="14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n"/>
      <c r="B10" s="24" t="n"/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59" thickTop="1"/>
    <row r="15" ht="15" customHeight="1" s="159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B16" s="25" t="inlineStr">
        <is>
          <t>Inputs to Distillation Units</t>
        </is>
      </c>
    </row>
    <row r="17" ht="15" customHeight="1" s="159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8" t="n"/>
    </row>
    <row r="19" ht="15" customHeight="1" s="159">
      <c r="B19" s="25" t="inlineStr">
        <is>
          <t>Total Energy Consumption (trillion Btu) 1/</t>
        </is>
      </c>
    </row>
    <row r="20" ht="15" customHeight="1" s="159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69" t="n"/>
    </row>
    <row r="24" ht="15" customHeight="1" s="159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69" t="n"/>
    </row>
    <row r="25" ht="15" customHeight="1" s="159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69" t="n"/>
    </row>
    <row r="26" ht="15" customHeight="1" s="159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69" t="n"/>
    </row>
    <row r="27" ht="15" customHeight="1" s="159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69" t="n"/>
    </row>
    <row r="28" ht="15" customHeight="1" s="159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69" t="n"/>
    </row>
    <row r="31" ht="15" customHeight="1" s="159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69" t="n"/>
    </row>
    <row r="32" ht="15" customHeight="1" s="159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69" t="n"/>
    </row>
    <row r="33" ht="15" customHeight="1" s="159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69" t="n"/>
    </row>
    <row r="34" ht="15" customHeight="1" s="159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8" t="n"/>
    </row>
    <row r="36" ht="15" customHeight="1" s="159">
      <c r="B36" s="25" t="inlineStr">
        <is>
          <t>Carbon Dioxide Emissions 4/</t>
        </is>
      </c>
    </row>
    <row r="37" ht="15" customHeight="1" s="159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8" t="n"/>
    </row>
    <row r="39" ht="15" customHeight="1" s="159">
      <c r="B39" s="25" t="inlineStr">
        <is>
          <t>Energy Related to Refining Activity Only</t>
        </is>
      </c>
    </row>
    <row r="40" ht="15" customHeight="1" s="159">
      <c r="B40" s="25" t="inlineStr">
        <is>
          <t xml:space="preserve">  Energy Consumption</t>
        </is>
      </c>
    </row>
    <row r="41" ht="15" customHeight="1" s="159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69" t="n"/>
    </row>
    <row r="42" ht="15" customHeight="1" s="159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69" t="n"/>
    </row>
    <row r="43" ht="15" customHeight="1" s="159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69" t="n"/>
    </row>
    <row r="44" ht="15" customHeight="1" s="159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69" t="n"/>
    </row>
    <row r="45" ht="15" customHeight="1" s="159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69" t="n"/>
    </row>
    <row r="46" ht="15" customHeight="1" s="159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69" t="n"/>
    </row>
    <row r="48" ht="15" customHeight="1" s="159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69" t="n"/>
    </row>
    <row r="49" ht="15" customHeight="1" s="159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Carbon Dioxide Emissions 4/</t>
        </is>
      </c>
    </row>
    <row r="54" ht="15" customHeight="1" s="159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8" t="n"/>
    </row>
    <row r="57" ht="15" customHeight="1" s="159">
      <c r="B57" s="25" t="inlineStr">
        <is>
          <t xml:space="preserve">  Energy Consumption per Unit of Refinery Input</t>
        </is>
      </c>
    </row>
    <row r="58" ht="15" customHeight="1" s="159">
      <c r="B58" s="25" t="inlineStr">
        <is>
          <t xml:space="preserve">  (thousand Btu per barrel)</t>
        </is>
      </c>
    </row>
    <row r="59" ht="15" customHeight="1" s="159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69" t="n"/>
    </row>
    <row r="60" ht="15" customHeight="1" s="159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69" t="n"/>
    </row>
    <row r="61" ht="15" customHeight="1" s="159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69" t="n"/>
    </row>
    <row r="63" ht="15" customHeight="1" s="159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69" t="n"/>
    </row>
    <row r="64" ht="15" customHeight="1" s="159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69" t="n"/>
    </row>
    <row r="65" ht="15" customHeight="1" s="159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69" t="n"/>
    </row>
    <row r="66" ht="15" customHeight="1" s="159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69" t="n"/>
    </row>
    <row r="67" ht="15" customHeight="1" s="159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69" t="n"/>
    </row>
    <row r="68" ht="15" customHeight="1" s="159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69" t="n"/>
    </row>
    <row r="69" ht="15" customHeight="1" s="159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8" t="n"/>
    </row>
    <row r="71" ht="15" customHeight="1" s="159">
      <c r="B71" s="25" t="inlineStr">
        <is>
          <t>Combined Heat and Power</t>
        </is>
      </c>
    </row>
    <row r="72" ht="15" customHeight="1" s="159">
      <c r="B72" s="25" t="inlineStr">
        <is>
          <t xml:space="preserve">  Generating Capacity (gigawatts)</t>
        </is>
      </c>
    </row>
    <row r="73" ht="15" customHeight="1" s="159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69" t="n"/>
    </row>
    <row r="75" ht="15" customHeight="1" s="159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69" t="n"/>
    </row>
    <row r="76" ht="15" customHeight="1" s="159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8" t="n"/>
    </row>
    <row r="78" ht="15" customHeight="1" s="159">
      <c r="B78" s="25" t="inlineStr">
        <is>
          <t xml:space="preserve">  Net Generation (billion kilowatthours)</t>
        </is>
      </c>
    </row>
    <row r="79" ht="15" customHeight="1" s="159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8" t="n"/>
    </row>
    <row r="84" ht="15" customHeight="1" s="159">
      <c r="B84" s="25" t="inlineStr">
        <is>
          <t xml:space="preserve">    Disposition</t>
        </is>
      </c>
    </row>
    <row r="85" ht="15" customHeight="1" s="159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8" ht="15" customHeight="1" s="159">
      <c r="B88" s="25" t="inlineStr">
        <is>
          <t>Energy Consumed at Ethanol Plants</t>
        </is>
      </c>
    </row>
    <row r="89" ht="15" customHeight="1" s="159">
      <c r="B89" s="25" t="inlineStr">
        <is>
          <t>(trillion Btu)</t>
        </is>
      </c>
    </row>
    <row r="90" ht="15" customHeight="1" s="159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69" t="n"/>
    </row>
    <row r="91" ht="15" customHeight="1" s="159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69" t="n"/>
    </row>
    <row r="92" ht="15" customHeight="1" s="159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69" t="n"/>
    </row>
    <row r="93" ht="15" customHeight="1" s="159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8" t="n"/>
    </row>
    <row r="94" ht="15" customHeight="1" s="159" thickBot="1"/>
    <row r="95" ht="15" customHeight="1" s="159">
      <c r="B95" s="162" t="inlineStr">
        <is>
          <t xml:space="preserve">   1/ Includes energy for combined heat and power plants that have a non-regulatory status, small on-site generating systems, and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>consumption at ethanol plants.</t>
        </is>
      </c>
    </row>
    <row r="97" ht="15" customHeight="1" s="159">
      <c r="B97" s="31" t="inlineStr">
        <is>
          <t xml:space="preserve">   2/ Includes ethane, natural gasoline, and refinery olefins.</t>
        </is>
      </c>
    </row>
    <row r="98" ht="15" customHeight="1" s="159">
      <c r="B98" s="31" t="inlineStr">
        <is>
          <t xml:space="preserve">   3/ Includes lubricants and miscellaneous petroleum products.</t>
        </is>
      </c>
    </row>
    <row r="99" ht="15" customHeight="1" s="159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59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59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59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59">
      <c r="B103" s="31" t="inlineStr">
        <is>
          <t xml:space="preserve">   5/ Includes emissions attributable to the fuels consumed to generate the purchased electricity.</t>
        </is>
      </c>
    </row>
    <row r="104" ht="15" customHeight="1" s="159">
      <c r="B104" s="31" t="inlineStr">
        <is>
          <t xml:space="preserve">   6/ Includes municipal waste, wood, and other biomass.</t>
        </is>
      </c>
    </row>
    <row r="105" ht="15" customHeight="1" s="159">
      <c r="B105" s="31" t="inlineStr">
        <is>
          <t xml:space="preserve">   Btu = British thermal unit.</t>
        </is>
      </c>
    </row>
    <row r="106" ht="15" customHeight="1" s="159">
      <c r="B106" s="31" t="inlineStr">
        <is>
          <t xml:space="preserve">   - - = Not applicable.</t>
        </is>
      </c>
    </row>
    <row r="107" ht="15" customHeight="1" s="159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59">
      <c r="B108" s="31" t="inlineStr">
        <is>
          <t>rounding.</t>
        </is>
      </c>
    </row>
    <row r="109" ht="15" customHeight="1" s="159">
      <c r="B109" s="31" t="inlineStr">
        <is>
          <t xml:space="preserve">   Sources:  2019 value of shipments:  IHS Markit, Macroeconomic model, May 2019.</t>
        </is>
      </c>
    </row>
    <row r="110" ht="15" customHeight="1" s="159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59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69" t="n"/>
    </row>
    <row r="19" ht="15" customHeight="1" s="159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69" t="n"/>
    </row>
    <row r="20" ht="15" customHeight="1" s="159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69" t="n"/>
    </row>
    <row r="21" ht="15" customHeight="1" s="159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69" t="n"/>
    </row>
    <row r="24" ht="15" customHeight="1" s="159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69" t="n"/>
    </row>
    <row r="25" ht="15" customHeight="1" s="159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69" t="n"/>
    </row>
    <row r="27" ht="15" customHeight="1" s="159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>Energy Consumption per Unit of Output</t>
        </is>
      </c>
    </row>
    <row r="30" ht="15" customHeight="1" s="159">
      <c r="B30" s="25" t="inlineStr">
        <is>
          <t>(thousand Btu per 2012 dollar shipments)</t>
        </is>
      </c>
    </row>
    <row r="31" ht="15" customHeight="1" s="159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8" t="n"/>
    </row>
    <row r="42" ht="15" customHeight="1" s="159">
      <c r="B42" s="25" t="inlineStr">
        <is>
          <t>Carbon Dioxide Emissions 3/</t>
        </is>
      </c>
    </row>
    <row r="43" ht="15" customHeight="1" s="159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5" ht="15" customHeight="1" s="159">
      <c r="B45" s="25" t="inlineStr">
        <is>
          <t>Combined Heat and Power 4/</t>
        </is>
      </c>
    </row>
    <row r="46" ht="15" customHeight="1" s="159">
      <c r="B46" s="25" t="inlineStr">
        <is>
          <t xml:space="preserve">  Generating Capacity (gigawatts)</t>
        </is>
      </c>
    </row>
    <row r="47" ht="15" customHeight="1" s="159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8" t="n"/>
    </row>
    <row r="52" ht="15" customHeight="1" s="159">
      <c r="B52" s="25" t="inlineStr">
        <is>
          <t xml:space="preserve">  Net Generation (billion kilowatthours)</t>
        </is>
      </c>
    </row>
    <row r="53" ht="15" customHeight="1" s="159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  Disposition</t>
        </is>
      </c>
    </row>
    <row r="59" ht="15" customHeight="1" s="159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 thickBot="1"/>
    <row r="62" ht="15" customHeight="1" s="159">
      <c r="B62" s="162" t="inlineStr">
        <is>
          <t xml:space="preserve">   1/ Includes energy for combined heat and power plants that have a non-regulatory status, small on-site generating systems.</t>
        </is>
      </c>
      <c r="C62" s="162" t="n"/>
      <c r="D62" s="162" t="n"/>
      <c r="E62" s="162" t="n"/>
      <c r="F62" s="162" t="n"/>
      <c r="G62" s="162" t="n"/>
      <c r="H62" s="162" t="n"/>
      <c r="I62" s="162" t="n"/>
      <c r="J62" s="162" t="n"/>
      <c r="K62" s="162" t="n"/>
      <c r="L62" s="162" t="n"/>
      <c r="M62" s="162" t="n"/>
      <c r="N62" s="162" t="n"/>
      <c r="O62" s="162" t="n"/>
      <c r="P62" s="162" t="n"/>
      <c r="Q62" s="162" t="n"/>
      <c r="R62" s="162" t="n"/>
      <c r="S62" s="162" t="n"/>
      <c r="T62" s="162" t="n"/>
      <c r="U62" s="162" t="n"/>
      <c r="V62" s="162" t="n"/>
      <c r="W62" s="162" t="n"/>
      <c r="X62" s="162" t="n"/>
      <c r="Y62" s="162" t="n"/>
      <c r="Z62" s="162" t="n"/>
      <c r="AA62" s="162" t="n"/>
      <c r="AB62" s="162" t="n"/>
      <c r="AC62" s="162" t="n"/>
      <c r="AD62" s="162" t="n"/>
      <c r="AE62" s="162" t="n"/>
      <c r="AF62" s="162" t="n"/>
      <c r="AG62" s="162" t="n"/>
      <c r="AH62" s="162" t="n"/>
      <c r="AI62" s="162" t="n"/>
    </row>
    <row r="63" ht="15" customHeight="1" s="159">
      <c r="B63" s="31" t="inlineStr">
        <is>
          <t xml:space="preserve">   2/ Includes petroleum coke, lubricants, and miscellaneous petroleum products.</t>
        </is>
      </c>
    </row>
    <row r="64" ht="15" customHeight="1" s="159">
      <c r="B64" s="31" t="inlineStr">
        <is>
          <t xml:space="preserve">   3/ Includes emissions attributable to the fuels consumed to generate the purchased electricity.</t>
        </is>
      </c>
    </row>
    <row r="65" ht="15" customHeight="1" s="159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59">
      <c r="B66" s="31" t="inlineStr">
        <is>
          <t xml:space="preserve">   5/ Includes wood and other biomass, waste heat, municipal waste, and renewable sources.</t>
        </is>
      </c>
    </row>
    <row r="67" ht="15" customHeight="1" s="159">
      <c r="B67" s="31" t="inlineStr">
        <is>
          <t xml:space="preserve">   Btu = British thermal unit.</t>
        </is>
      </c>
    </row>
    <row r="68" ht="15" customHeight="1" s="159">
      <c r="B68" s="31" t="inlineStr">
        <is>
          <t xml:space="preserve">   - - = Not applicable.</t>
        </is>
      </c>
    </row>
    <row r="69" ht="15" customHeight="1" s="159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59">
      <c r="B70" s="31" t="inlineStr">
        <is>
          <t>rounding.</t>
        </is>
      </c>
    </row>
    <row r="71" ht="15" customHeight="1" s="159">
      <c r="B71" s="31" t="inlineStr">
        <is>
          <t xml:space="preserve">   Sources:  2019 value of shipments:  IHS Markit, Macroeconomic model, May 2019.</t>
        </is>
      </c>
    </row>
    <row r="72" ht="15" customHeight="1" s="159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59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69" t="n"/>
    </row>
    <row r="19" ht="15" customHeight="1" s="159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69" t="n"/>
    </row>
    <row r="20" ht="15" customHeight="1" s="159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69" t="n"/>
    </row>
    <row r="21" ht="15" customHeight="1" s="159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69" t="n"/>
    </row>
    <row r="25" ht="15" customHeight="1" s="159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69" t="n"/>
    </row>
    <row r="26" ht="15" customHeight="1" s="159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69" t="n"/>
    </row>
    <row r="28" ht="15" customHeight="1" s="159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7" ht="15" customHeight="1" s="159">
      <c r="B47" s="25" t="inlineStr">
        <is>
          <t>Combined Heat and Power 4/</t>
        </is>
      </c>
    </row>
    <row r="48" ht="15" customHeight="1" s="159">
      <c r="B48" s="25" t="inlineStr">
        <is>
          <t xml:space="preserve">  Generating Capacity (gigawatts)</t>
        </is>
      </c>
    </row>
    <row r="49" ht="15" customHeight="1" s="159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Net Generation (billion kilowatthours)</t>
        </is>
      </c>
    </row>
    <row r="55" ht="15" customHeight="1" s="159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8" t="n"/>
    </row>
    <row r="60" ht="15" customHeight="1" s="159">
      <c r="B60" s="25" t="inlineStr">
        <is>
          <t xml:space="preserve">    Disposition</t>
        </is>
      </c>
    </row>
    <row r="61" ht="15" customHeight="1" s="159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B63" s="162" t="inlineStr">
        <is>
          <t xml:space="preserve">   1/ Includes energy for combined heat and power plants that have a non-regulatory status, small on-site generating systems.</t>
        </is>
      </c>
      <c r="C63" s="162" t="n"/>
      <c r="D63" s="162" t="n"/>
      <c r="E63" s="162" t="n"/>
      <c r="F63" s="162" t="n"/>
      <c r="G63" s="162" t="n"/>
      <c r="H63" s="162" t="n"/>
      <c r="I63" s="162" t="n"/>
      <c r="J63" s="162" t="n"/>
      <c r="K63" s="162" t="n"/>
      <c r="L63" s="162" t="n"/>
      <c r="M63" s="162" t="n"/>
      <c r="N63" s="162" t="n"/>
      <c r="O63" s="162" t="n"/>
      <c r="P63" s="162" t="n"/>
      <c r="Q63" s="162" t="n"/>
      <c r="R63" s="162" t="n"/>
      <c r="S63" s="162" t="n"/>
      <c r="T63" s="162" t="n"/>
      <c r="U63" s="162" t="n"/>
      <c r="V63" s="162" t="n"/>
      <c r="W63" s="162" t="n"/>
      <c r="X63" s="162" t="n"/>
      <c r="Y63" s="162" t="n"/>
      <c r="Z63" s="162" t="n"/>
      <c r="AA63" s="162" t="n"/>
      <c r="AB63" s="162" t="n"/>
      <c r="AC63" s="162" t="n"/>
      <c r="AD63" s="162" t="n"/>
      <c r="AE63" s="162" t="n"/>
      <c r="AF63" s="162" t="n"/>
      <c r="AG63" s="162" t="n"/>
      <c r="AH63" s="162" t="n"/>
      <c r="AI63" s="162" t="n"/>
    </row>
    <row r="64" ht="15" customHeight="1" s="159">
      <c r="B64" s="31" t="inlineStr">
        <is>
          <t xml:space="preserve">   2/ Includes lubricants, and miscellaneous petroleum products.</t>
        </is>
      </c>
    </row>
    <row r="65" ht="15" customHeight="1" s="159">
      <c r="B65" s="31" t="inlineStr">
        <is>
          <t xml:space="preserve">   3/ Includes emissions attributable to the fuels consumed to generate the purchased electricity.</t>
        </is>
      </c>
    </row>
    <row r="66" ht="15" customHeight="1" s="159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59">
      <c r="B67" s="31" t="inlineStr">
        <is>
          <t xml:space="preserve">   5/ Includes wood and other biomass, waste heat, municipal waste, and renewable sources.</t>
        </is>
      </c>
    </row>
    <row r="68" ht="15" customHeight="1" s="159">
      <c r="B68" s="31" t="inlineStr">
        <is>
          <t xml:space="preserve">   Btu = British thermal unit.</t>
        </is>
      </c>
    </row>
    <row r="69" ht="15" customHeight="1" s="159">
      <c r="B69" s="31" t="inlineStr">
        <is>
          <t xml:space="preserve">   - - = Not applicable.</t>
        </is>
      </c>
    </row>
    <row r="70" ht="15" customHeight="1" s="159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59">
      <c r="B71" s="31" t="inlineStr">
        <is>
          <t>rounding.</t>
        </is>
      </c>
    </row>
    <row r="72" ht="15" customHeight="1" s="159">
      <c r="B72" s="31" t="inlineStr">
        <is>
          <t xml:space="preserve">   Sources:  2019 value of shipments:  IHS Markit, Macroeconomic model, May 2019.</t>
        </is>
      </c>
    </row>
    <row r="73" ht="15" customHeight="1" s="159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59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B18" s="25" t="inlineStr">
        <is>
          <t xml:space="preserve">  Heat and Power</t>
        </is>
      </c>
    </row>
    <row r="19" ht="15" customHeight="1" s="159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69" t="n"/>
    </row>
    <row r="20" ht="15" customHeight="1" s="159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69" t="n"/>
    </row>
    <row r="21" ht="15" customHeight="1" s="159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69" t="n"/>
    </row>
    <row r="22" ht="15" customHeight="1" s="159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69" t="n"/>
    </row>
    <row r="23" ht="15" customHeight="1" s="159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69" t="n"/>
    </row>
    <row r="24" ht="15" customHeight="1" s="159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69" t="n"/>
    </row>
    <row r="26" ht="15" customHeight="1" s="159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69" t="n"/>
    </row>
    <row r="27" ht="15" customHeight="1" s="159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69" t="n"/>
    </row>
    <row r="28" ht="15" customHeight="1" s="159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69" t="n"/>
    </row>
    <row r="29" ht="15" customHeight="1" s="159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B30" s="25" t="inlineStr">
        <is>
          <t xml:space="preserve">  Feedstock</t>
        </is>
      </c>
    </row>
    <row r="31" ht="15" customHeight="1" s="159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69" t="n"/>
    </row>
    <row r="32" ht="15" customHeight="1" s="159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69" t="n"/>
    </row>
    <row r="34" ht="15" customHeight="1" s="159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69" t="n"/>
    </row>
    <row r="35" ht="15" customHeight="1" s="159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8" t="n"/>
    </row>
    <row r="38" ht="15" customHeight="1" s="159">
      <c r="B38" s="25" t="inlineStr">
        <is>
          <t>Energy Consumption per Unit of Output</t>
        </is>
      </c>
    </row>
    <row r="39" ht="15" customHeight="1" s="159">
      <c r="B39" s="25" t="inlineStr">
        <is>
          <t>(thousand Btu per 2012 dollar shipments)</t>
        </is>
      </c>
    </row>
    <row r="40" ht="15" customHeight="1" s="159">
      <c r="B40" s="25" t="inlineStr">
        <is>
          <t xml:space="preserve">  Heat and Power</t>
        </is>
      </c>
    </row>
    <row r="41" ht="15" customHeight="1" s="159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B52" s="25" t="inlineStr">
        <is>
          <t xml:space="preserve">  Feedstock</t>
        </is>
      </c>
    </row>
    <row r="53" ht="15" customHeight="1" s="159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9" ht="15" customHeight="1" s="159">
      <c r="B59" s="25" t="inlineStr">
        <is>
          <t>Carbon Dioxide Emissions 4/</t>
        </is>
      </c>
    </row>
    <row r="60" ht="15" customHeight="1" s="159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8" t="n"/>
    </row>
    <row r="62" ht="15" customHeight="1" s="159">
      <c r="B62" s="25" t="inlineStr">
        <is>
          <t>Combined Heat and Power 5/</t>
        </is>
      </c>
    </row>
    <row r="63" ht="15" customHeight="1" s="159">
      <c r="B63" s="25" t="inlineStr">
        <is>
          <t xml:space="preserve">  Generating Capacity (gigawatts)</t>
        </is>
      </c>
    </row>
    <row r="64" ht="15" customHeight="1" s="159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69" t="n"/>
    </row>
    <row r="68" ht="15" customHeight="1" s="159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8" t="n"/>
    </row>
    <row r="69" ht="15" customHeight="1" s="159">
      <c r="B69" s="25" t="inlineStr">
        <is>
          <t xml:space="preserve">  Net Generation (billion kilowatthours)</t>
        </is>
      </c>
    </row>
    <row r="70" ht="15" customHeight="1" s="159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69" t="n"/>
    </row>
    <row r="71" ht="15" customHeight="1" s="159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69" t="n"/>
    </row>
    <row r="72" ht="15" customHeight="1" s="159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69" t="n"/>
    </row>
    <row r="73" ht="15" customHeight="1" s="159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8" t="n"/>
    </row>
    <row r="75" ht="15" customHeight="1" s="159">
      <c r="B75" s="25" t="inlineStr">
        <is>
          <t xml:space="preserve">    Disposition</t>
        </is>
      </c>
    </row>
    <row r="76" ht="15" customHeight="1" s="159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 thickBot="1"/>
    <row r="79" ht="15" customHeight="1" s="159">
      <c r="B79" s="162" t="inlineStr">
        <is>
          <t xml:space="preserve">   1/ Includes energy for combined heat and power plants that have a non-regulatory status, small on-site generating systems.</t>
        </is>
      </c>
      <c r="C79" s="162" t="n"/>
      <c r="D79" s="162" t="n"/>
      <c r="E79" s="162" t="n"/>
      <c r="F79" s="162" t="n"/>
      <c r="G79" s="162" t="n"/>
      <c r="H79" s="162" t="n"/>
      <c r="I79" s="162" t="n"/>
      <c r="J79" s="162" t="n"/>
      <c r="K79" s="162" t="n"/>
      <c r="L79" s="162" t="n"/>
      <c r="M79" s="162" t="n"/>
      <c r="N79" s="162" t="n"/>
      <c r="O79" s="162" t="n"/>
      <c r="P79" s="162" t="n"/>
      <c r="Q79" s="162" t="n"/>
      <c r="R79" s="162" t="n"/>
      <c r="S79" s="162" t="n"/>
      <c r="T79" s="162" t="n"/>
      <c r="U79" s="162" t="n"/>
      <c r="V79" s="162" t="n"/>
      <c r="W79" s="162" t="n"/>
      <c r="X79" s="162" t="n"/>
      <c r="Y79" s="162" t="n"/>
      <c r="Z79" s="162" t="n"/>
      <c r="AA79" s="162" t="n"/>
      <c r="AB79" s="162" t="n"/>
      <c r="AC79" s="162" t="n"/>
      <c r="AD79" s="162" t="n"/>
      <c r="AE79" s="162" t="n"/>
      <c r="AF79" s="162" t="n"/>
      <c r="AG79" s="162" t="n"/>
      <c r="AH79" s="162" t="n"/>
      <c r="AI79" s="162" t="n"/>
    </row>
    <row r="80" ht="15" customHeight="1" s="159">
      <c r="B80" s="31" t="inlineStr">
        <is>
          <t xml:space="preserve">   2/ Includes lubricants, and miscellaneous petroleum products.</t>
        </is>
      </c>
    </row>
    <row r="81" ht="15" customHeight="1" s="159">
      <c r="B81" s="31" t="inlineStr">
        <is>
          <t xml:space="preserve">   3/ Includes ethane, natural gasoline, and refinery olefins.</t>
        </is>
      </c>
    </row>
    <row r="82" ht="15" customHeight="1" s="159">
      <c r="B82" s="31" t="inlineStr">
        <is>
          <t xml:space="preserve">   4/ Includes emissions attributable to the fuels consumed to generate the purchased electricity.</t>
        </is>
      </c>
    </row>
    <row r="83" ht="15" customHeight="1" s="159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59">
      <c r="B84" s="31" t="inlineStr">
        <is>
          <t xml:space="preserve">   6/ Includes wood and other biomass, waste heat, municipal waste, and renewable sources.</t>
        </is>
      </c>
    </row>
    <row r="85" ht="15" customHeight="1" s="159">
      <c r="B85" s="31" t="inlineStr">
        <is>
          <t xml:space="preserve">   Btu = British thermal unit.</t>
        </is>
      </c>
    </row>
    <row r="86" ht="15" customHeight="1" s="159">
      <c r="B86" s="31" t="inlineStr">
        <is>
          <t xml:space="preserve">   - - = Not applicable.</t>
        </is>
      </c>
    </row>
    <row r="87" ht="15" customHeight="1" s="159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59">
      <c r="B88" s="31" t="inlineStr">
        <is>
          <t>rounding.</t>
        </is>
      </c>
    </row>
    <row r="89" ht="15" customHeight="1" s="159">
      <c r="B89" s="31" t="inlineStr">
        <is>
          <t xml:space="preserve">   Sources:  2019 value of shipments:  IHS Markit, Macroeconomic model, May 2019.</t>
        </is>
      </c>
    </row>
    <row r="90" ht="15" customHeight="1" s="159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59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0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0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0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0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0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0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0" t="n"/>
    </row>
    <row r="25" ht="15" customHeight="1" s="159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8" t="n"/>
    </row>
    <row r="27" ht="15" customHeight="1" s="159">
      <c r="B27" s="25" t="inlineStr">
        <is>
          <t>Energy Consumption per Unit of Output</t>
        </is>
      </c>
    </row>
    <row r="28" ht="15" customHeight="1" s="159">
      <c r="B28" s="25" t="inlineStr">
        <is>
          <t>(thousand Btu per 2012 dollar shipments)</t>
        </is>
      </c>
    </row>
    <row r="29" ht="15" customHeight="1" s="159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69" t="n"/>
    </row>
    <row r="30" ht="15" customHeight="1" s="159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69" t="n"/>
    </row>
    <row r="31" ht="15" customHeight="1" s="159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8" t="n"/>
    </row>
    <row r="38" ht="15" customHeight="1" s="159">
      <c r="B38" s="25" t="inlineStr">
        <is>
          <t>Carbon Dioxide Emissions 2/</t>
        </is>
      </c>
    </row>
    <row r="39" ht="15" customHeight="1" s="159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8" t="n"/>
    </row>
    <row r="41" ht="15" customHeight="1" s="159">
      <c r="B41" s="25" t="inlineStr">
        <is>
          <t>Combined Heat and Power 3/</t>
        </is>
      </c>
    </row>
    <row r="42" ht="15" customHeight="1" s="159">
      <c r="B42" s="25" t="inlineStr">
        <is>
          <t xml:space="preserve">  Generating Capacity (gigawatts)</t>
        </is>
      </c>
    </row>
    <row r="43" ht="15" customHeight="1" s="159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8" t="n"/>
    </row>
    <row r="48" ht="15" customHeight="1" s="159">
      <c r="B48" s="25" t="inlineStr">
        <is>
          <t xml:space="preserve">  Net Generation (billion kilowatthours)</t>
        </is>
      </c>
    </row>
    <row r="49" ht="15" customHeight="1" s="159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  Disposition</t>
        </is>
      </c>
    </row>
    <row r="55" ht="15" customHeight="1" s="159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B57" s="162" t="inlineStr">
        <is>
          <t xml:space="preserve">   1/ Includes energy for combined heat and power plants that have a non-regulatory status, small on-site generating systems.</t>
        </is>
      </c>
      <c r="C57" s="162" t="n"/>
      <c r="D57" s="162" t="n"/>
      <c r="E57" s="162" t="n"/>
      <c r="F57" s="162" t="n"/>
      <c r="G57" s="162" t="n"/>
      <c r="H57" s="162" t="n"/>
      <c r="I57" s="162" t="n"/>
      <c r="J57" s="162" t="n"/>
      <c r="K57" s="162" t="n"/>
      <c r="L57" s="162" t="n"/>
      <c r="M57" s="162" t="n"/>
      <c r="N57" s="162" t="n"/>
      <c r="O57" s="162" t="n"/>
      <c r="P57" s="162" t="n"/>
      <c r="Q57" s="162" t="n"/>
      <c r="R57" s="162" t="n"/>
      <c r="S57" s="162" t="n"/>
      <c r="T57" s="162" t="n"/>
      <c r="U57" s="162" t="n"/>
      <c r="V57" s="162" t="n"/>
      <c r="W57" s="162" t="n"/>
      <c r="X57" s="162" t="n"/>
      <c r="Y57" s="162" t="n"/>
      <c r="Z57" s="162" t="n"/>
      <c r="AA57" s="162" t="n"/>
      <c r="AB57" s="162" t="n"/>
      <c r="AC57" s="162" t="n"/>
      <c r="AD57" s="162" t="n"/>
      <c r="AE57" s="162" t="n"/>
      <c r="AF57" s="162" t="n"/>
      <c r="AG57" s="162" t="n"/>
      <c r="AH57" s="162" t="n"/>
      <c r="AI57" s="162" t="n"/>
    </row>
    <row r="58" ht="15" customHeight="1" s="159">
      <c r="B58" s="31" t="inlineStr">
        <is>
          <t xml:space="preserve">   2/ Includes emissions attributable to the fuels consumed to generate the purchased electricity.</t>
        </is>
      </c>
    </row>
    <row r="59" ht="15" customHeight="1" s="159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59">
      <c r="B60" s="31" t="inlineStr">
        <is>
          <t xml:space="preserve">   4/ Includes wood and other biomass, waste heat, municipal waste, and renewable sources.</t>
        </is>
      </c>
    </row>
    <row r="61" ht="15" customHeight="1" s="159">
      <c r="B61" s="31" t="inlineStr">
        <is>
          <t xml:space="preserve">   Btu = British thermal unit.</t>
        </is>
      </c>
    </row>
    <row r="62" ht="15" customHeight="1" s="159">
      <c r="B62" s="31" t="inlineStr">
        <is>
          <t xml:space="preserve">   - - = Not applicable.</t>
        </is>
      </c>
    </row>
    <row r="63" ht="15" customHeight="1" s="159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59">
      <c r="B64" s="31" t="inlineStr">
        <is>
          <t>rounding.</t>
        </is>
      </c>
    </row>
    <row r="65" ht="15" customHeight="1" s="159">
      <c r="B65" s="31" t="inlineStr">
        <is>
          <t xml:space="preserve">   Sources:  2019 value of shipments:  IHS Markit, Macroeconomic model, May 2019.</t>
        </is>
      </c>
    </row>
    <row r="66" ht="15" customHeight="1" s="159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59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0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0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0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0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0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0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0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0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0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0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0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0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1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3" t="n"/>
      <c r="D67" s="163" t="n"/>
      <c r="E67" s="163" t="n"/>
      <c r="F67" s="163" t="n"/>
      <c r="G67" s="163" t="n"/>
      <c r="H67" s="163" t="n"/>
      <c r="I67" s="163" t="n"/>
      <c r="J67" s="163" t="n"/>
      <c r="K67" s="163" t="n"/>
      <c r="L67" s="163" t="n"/>
      <c r="M67" s="163" t="n"/>
      <c r="N67" s="163" t="n"/>
      <c r="O67" s="163" t="n"/>
      <c r="P67" s="163" t="n"/>
      <c r="Q67" s="163" t="n"/>
      <c r="R67" s="163" t="n"/>
      <c r="S67" s="163" t="n"/>
      <c r="T67" s="163" t="n"/>
      <c r="U67" s="163" t="n"/>
      <c r="V67" s="163" t="n"/>
      <c r="W67" s="163" t="n"/>
      <c r="X67" s="163" t="n"/>
      <c r="Y67" s="163" t="n"/>
      <c r="Z67" s="163" t="n"/>
      <c r="AA67" s="163" t="n"/>
      <c r="AB67" s="163" t="n"/>
      <c r="AC67" s="163" t="n"/>
      <c r="AD67" s="163" t="n"/>
      <c r="AE67" s="163" t="n"/>
      <c r="AF67" s="163" t="n"/>
      <c r="AG67" s="163" t="n"/>
      <c r="AH67" s="163" t="n"/>
      <c r="AI67" s="163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</t>
        </is>
      </c>
    </row>
    <row r="78" ht="15" customHeight="1" s="159">
      <c r="B78" s="31" t="inlineStr">
        <is>
          <t>and EIA, AEO2020 National Energy Modeling System run ref2020.d112119a.</t>
        </is>
      </c>
    </row>
    <row r="79" ht="15" customHeight="1" s="159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69" t="n"/>
    </row>
    <row r="19" ht="15" customHeight="1" s="159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69" t="n"/>
    </row>
    <row r="21" ht="15" customHeight="1" s="159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69" t="n"/>
    </row>
    <row r="24" ht="15" customHeight="1" s="159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69" t="n"/>
    </row>
    <row r="25" ht="15" customHeight="1" s="159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69" t="n"/>
    </row>
    <row r="26" ht="15" customHeight="1" s="159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69" t="n"/>
    </row>
    <row r="27" ht="15" customHeight="1" s="159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69" t="n"/>
    </row>
    <row r="28" ht="15" customHeight="1" s="159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69" t="n"/>
    </row>
    <row r="30" ht="15" customHeight="1" s="159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8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2" t="n"/>
      <c r="D67" s="162" t="n"/>
      <c r="E67" s="162" t="n"/>
      <c r="F67" s="162" t="n"/>
      <c r="G67" s="162" t="n"/>
      <c r="H67" s="162" t="n"/>
      <c r="I67" s="162" t="n"/>
      <c r="J67" s="162" t="n"/>
      <c r="K67" s="162" t="n"/>
      <c r="L67" s="162" t="n"/>
      <c r="M67" s="162" t="n"/>
      <c r="N67" s="162" t="n"/>
      <c r="O67" s="162" t="n"/>
      <c r="P67" s="162" t="n"/>
      <c r="Q67" s="162" t="n"/>
      <c r="R67" s="162" t="n"/>
      <c r="S67" s="162" t="n"/>
      <c r="T67" s="162" t="n"/>
      <c r="U67" s="162" t="n"/>
      <c r="V67" s="162" t="n"/>
      <c r="W67" s="162" t="n"/>
      <c r="X67" s="162" t="n"/>
      <c r="Y67" s="162" t="n"/>
      <c r="Z67" s="162" t="n"/>
      <c r="AA67" s="162" t="n"/>
      <c r="AB67" s="162" t="n"/>
      <c r="AC67" s="162" t="n"/>
      <c r="AD67" s="162" t="n"/>
      <c r="AE67" s="162" t="n"/>
      <c r="AF67" s="162" t="n"/>
      <c r="AG67" s="162" t="n"/>
      <c r="AH67" s="162" t="n"/>
      <c r="AI67" s="162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59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2021-04-22T00:06:12Z</dcterms:modified>
  <cp:lastModifiedBy>Nathan Iyer</cp:lastModifiedBy>
</cp:coreProperties>
</file>