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tnrbi/"/>
    </mc:Choice>
  </mc:AlternateContent>
  <xr:revisionPtr revIDLastSave="0" documentId="13_ncr:1_{A075CA39-4E23-B246-B8BA-05CB7B2A5D12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EIA 24" sheetId="2" r:id="rId2"/>
    <sheet name="water &amp; waste" sheetId="3" r:id="rId3"/>
    <sheet name="TNRbI" sheetId="4" r:id="rId4"/>
  </sheets>
  <definedNames>
    <definedName name="currency_conv">About!$A$81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H6ZGvWnWIBdF/U0fWRNgDV80PYg=="/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F6" i="3"/>
  <c r="C20" i="3" s="1"/>
  <c r="B6" i="3"/>
  <c r="F5" i="3"/>
  <c r="A81" i="1"/>
  <c r="AD20" i="3" l="1"/>
  <c r="V20" i="3"/>
  <c r="N20" i="3"/>
  <c r="F20" i="3"/>
  <c r="S20" i="3"/>
  <c r="R20" i="3"/>
  <c r="R22" i="3" s="1"/>
  <c r="P7" i="4" s="1"/>
  <c r="H20" i="3"/>
  <c r="H22" i="3" s="1"/>
  <c r="F7" i="4" s="1"/>
  <c r="AE20" i="3"/>
  <c r="AE22" i="3" s="1"/>
  <c r="AC7" i="4" s="1"/>
  <c r="G20" i="3"/>
  <c r="AC20" i="3"/>
  <c r="U20" i="3"/>
  <c r="M20" i="3"/>
  <c r="E20" i="3"/>
  <c r="AI20" i="3"/>
  <c r="Z20" i="3"/>
  <c r="Z22" i="3" s="1"/>
  <c r="X7" i="4" s="1"/>
  <c r="X20" i="3"/>
  <c r="X22" i="3" s="1"/>
  <c r="V7" i="4" s="1"/>
  <c r="W20" i="3"/>
  <c r="AJ20" i="3"/>
  <c r="AB20" i="3"/>
  <c r="T20" i="3"/>
  <c r="L20" i="3"/>
  <c r="D20" i="3"/>
  <c r="D22" i="3" s="1"/>
  <c r="AA20" i="3"/>
  <c r="P20" i="3"/>
  <c r="K20" i="3"/>
  <c r="AH20" i="3"/>
  <c r="AH22" i="3" s="1"/>
  <c r="AF7" i="4" s="1"/>
  <c r="J20" i="3"/>
  <c r="AG20" i="3"/>
  <c r="Y20" i="3"/>
  <c r="Q20" i="3"/>
  <c r="I20" i="3"/>
  <c r="I22" i="3" s="1"/>
  <c r="G7" i="4" s="1"/>
  <c r="AF20" i="3"/>
  <c r="AF22" i="3" s="1"/>
  <c r="AD7" i="4" s="1"/>
  <c r="O20" i="3"/>
  <c r="AC21" i="3"/>
  <c r="U21" i="3"/>
  <c r="M21" i="3"/>
  <c r="E21" i="3"/>
  <c r="AG21" i="3"/>
  <c r="AE21" i="3"/>
  <c r="AJ21" i="3"/>
  <c r="AB21" i="3"/>
  <c r="T21" i="3"/>
  <c r="L21" i="3"/>
  <c r="AH21" i="3"/>
  <c r="Y21" i="3"/>
  <c r="N21" i="3"/>
  <c r="AI21" i="3"/>
  <c r="AA21" i="3"/>
  <c r="S21" i="3"/>
  <c r="K21" i="3"/>
  <c r="Z21" i="3"/>
  <c r="R21" i="3"/>
  <c r="J21" i="3"/>
  <c r="Q21" i="3"/>
  <c r="O21" i="3"/>
  <c r="V21" i="3"/>
  <c r="G21" i="3"/>
  <c r="F21" i="3"/>
  <c r="I21" i="3"/>
  <c r="W21" i="3"/>
  <c r="AD21" i="3"/>
  <c r="AF21" i="3"/>
  <c r="X21" i="3"/>
  <c r="P21" i="3"/>
  <c r="H21" i="3"/>
  <c r="P22" i="3" l="1"/>
  <c r="N7" i="4" s="1"/>
  <c r="AI22" i="3"/>
  <c r="AG7" i="4" s="1"/>
  <c r="Y22" i="3"/>
  <c r="W7" i="4" s="1"/>
  <c r="L22" i="3"/>
  <c r="J7" i="4" s="1"/>
  <c r="E22" i="3"/>
  <c r="C7" i="4" s="1"/>
  <c r="S22" i="3"/>
  <c r="Q7" i="4" s="1"/>
  <c r="AA22" i="3"/>
  <c r="Y7" i="4" s="1"/>
  <c r="AG22" i="3"/>
  <c r="AE7" i="4" s="1"/>
  <c r="T22" i="3"/>
  <c r="R7" i="4" s="1"/>
  <c r="M22" i="3"/>
  <c r="K7" i="4" s="1"/>
  <c r="F22" i="3"/>
  <c r="D7" i="4" s="1"/>
  <c r="Q22" i="3"/>
  <c r="O7" i="4" s="1"/>
  <c r="J22" i="3"/>
  <c r="H7" i="4" s="1"/>
  <c r="AB22" i="3"/>
  <c r="Z7" i="4" s="1"/>
  <c r="U22" i="3"/>
  <c r="S7" i="4" s="1"/>
  <c r="N22" i="3"/>
  <c r="L7" i="4" s="1"/>
  <c r="AJ22" i="3"/>
  <c r="AH7" i="4" s="1"/>
  <c r="AC22" i="3"/>
  <c r="AA7" i="4" s="1"/>
  <c r="V22" i="3"/>
  <c r="T7" i="4" s="1"/>
  <c r="O22" i="3"/>
  <c r="M7" i="4" s="1"/>
  <c r="K22" i="3"/>
  <c r="I7" i="4" s="1"/>
  <c r="W22" i="3"/>
  <c r="U7" i="4" s="1"/>
  <c r="G22" i="3"/>
  <c r="E7" i="4" s="1"/>
  <c r="AD22" i="3"/>
  <c r="AB7" i="4" s="1"/>
</calcChain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<sst xmlns="http://schemas.openxmlformats.org/spreadsheetml/2006/main" count="201" uniqueCount="188">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</sst>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11" fontId="2" fillId="0" borderId="0" xfId="0" applyNumberFormat="1" applyFont="1"/>
    <xf numFmtId="0" fontId="11" fillId="0" borderId="0" xfId="0" applyFont="1" applyAlignment="1"/>
    <xf numFmtId="0" fontId="9" fillId="5" borderId="0" xfId="0" applyFont="1" applyFill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3" xfId="0" applyFont="1" applyBorder="1" applyAlignment="1">
      <alignment wrapText="1"/>
    </xf>
    <xf numFmtId="3" fontId="13" fillId="0" borderId="3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horizontal="right" wrapText="1"/>
    </xf>
    <xf numFmtId="0" fontId="2" fillId="6" borderId="4" xfId="0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8" fillId="0" borderId="0" xfId="0" applyFont="1"/>
    <xf numFmtId="0" fontId="19" fillId="2" borderId="1" xfId="0" applyFont="1" applyFill="1" applyBorder="1"/>
    <xf numFmtId="0" fontId="2" fillId="2" borderId="1" xfId="0" applyFont="1" applyFill="1" applyBorder="1"/>
    <xf numFmtId="0" fontId="20" fillId="0" borderId="0" xfId="0" applyFont="1"/>
    <xf numFmtId="0" fontId="19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" fontId="2" fillId="8" borderId="1" xfId="0" applyNumberFormat="1" applyFont="1" applyFill="1" applyBorder="1"/>
    <xf numFmtId="165" fontId="2" fillId="0" borderId="0" xfId="0" applyNumberFormat="1" applyFont="1"/>
    <xf numFmtId="3" fontId="2" fillId="0" borderId="0" xfId="0" applyNumberFormat="1" applyFont="1"/>
    <xf numFmtId="0" fontId="12" fillId="0" borderId="6" xfId="0" applyFont="1" applyBorder="1" applyAlignment="1">
      <alignment wrapText="1"/>
    </xf>
    <xf numFmtId="0" fontId="17" fillId="0" borderId="6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4" Type="http://schemas.openxmlformats.org/officeDocument/2006/relationships/hyperlink" Target="https://github.com/RMI-Web/state-policy-simulator/blob/master/derive_metrics/indst/TNRb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12" customWidth="1"/>
    <col min="2" max="2" width="56" customWidth="1"/>
    <col min="3" max="26" width="7.6640625" customWidth="1"/>
  </cols>
  <sheetData>
    <row r="1" spans="1:26" x14ac:dyDescent="0.2">
      <c r="A1" s="1" t="s">
        <v>0</v>
      </c>
      <c r="B1" s="2"/>
      <c r="C1" s="45">
        <v>44307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5">
        <v>2019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4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4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5">
        <v>2018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4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4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5">
        <v>2019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4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6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4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4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5">
        <v>2019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4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6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4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7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8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9">
        <v>2020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8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8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10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11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12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13">
        <v>2018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B41" s="12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B42" s="14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 t="s">
        <v>31</v>
      </c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4" t="s">
        <v>32</v>
      </c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4" t="s">
        <v>33</v>
      </c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4" t="s">
        <v>34</v>
      </c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4" t="s">
        <v>35</v>
      </c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4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4" t="s">
        <v>36</v>
      </c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4" t="s">
        <v>37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4" t="s">
        <v>38</v>
      </c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4" t="s">
        <v>39</v>
      </c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4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4" t="s">
        <v>40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4" t="s">
        <v>41</v>
      </c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4" t="s">
        <v>42</v>
      </c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4" t="s">
        <v>43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4" t="s">
        <v>44</v>
      </c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4" t="s">
        <v>45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4" t="s">
        <v>46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4" t="s">
        <v>47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4" t="s">
        <v>48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4" t="s">
        <v>49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4" t="s">
        <v>50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4" t="s">
        <v>51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4" t="s">
        <v>52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4" t="s">
        <v>53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4" t="s">
        <v>54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4" t="s">
        <v>55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4" t="s">
        <v>56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 t="s">
        <v>57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4" t="s">
        <v>58</v>
      </c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4" t="s">
        <v>59</v>
      </c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5">
        <f>1.07*10^9</f>
        <v>1070000000.0000001</v>
      </c>
      <c r="B81" s="4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4">
        <v>0.93665959530026111</v>
      </c>
      <c r="B83" s="4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4">
        <v>0.9143273584567535</v>
      </c>
      <c r="B84" s="4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4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6" t="s">
        <v>22</v>
      </c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7" t="s">
        <v>63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7" t="s">
        <v>64</v>
      </c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  <hyperlink ref="B36" r:id="rId4" xr:uid="{00000000-0004-0000-0000-000003000000}"/>
    <hyperlink ref="B42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8.1640625" hidden="1" customWidth="1"/>
    <col min="2" max="2" width="40" customWidth="1"/>
    <col min="3" max="37" width="8" customWidth="1"/>
  </cols>
  <sheetData>
    <row r="1" spans="1:37" ht="15" customHeight="1" x14ac:dyDescent="0.15">
      <c r="A1" s="18"/>
      <c r="B1" s="18" t="s">
        <v>65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  <c r="AK1" s="18"/>
    </row>
    <row r="2" spans="1:37" ht="1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7" ht="15" customHeight="1" x14ac:dyDescent="0.15">
      <c r="A3" s="18"/>
      <c r="B3" s="18"/>
      <c r="C3" s="20" t="s">
        <v>66</v>
      </c>
      <c r="D3" s="20" t="s">
        <v>4</v>
      </c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ht="15" customHeight="1" x14ac:dyDescent="0.15">
      <c r="A4" s="18"/>
      <c r="B4" s="18"/>
      <c r="C4" s="20" t="s">
        <v>67</v>
      </c>
      <c r="D4" s="20" t="s">
        <v>68</v>
      </c>
      <c r="E4" s="20"/>
      <c r="F4" s="20"/>
      <c r="G4" s="20" t="s">
        <v>69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ht="15" customHeight="1" x14ac:dyDescent="0.15">
      <c r="A5" s="18"/>
      <c r="B5" s="18"/>
      <c r="C5" s="20" t="s">
        <v>70</v>
      </c>
      <c r="D5" s="20" t="s">
        <v>71</v>
      </c>
      <c r="E5" s="20"/>
      <c r="F5" s="20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ht="15" customHeight="1" x14ac:dyDescent="0.15">
      <c r="A6" s="18"/>
      <c r="B6" s="18"/>
      <c r="C6" s="20" t="s">
        <v>72</v>
      </c>
      <c r="D6" s="20"/>
      <c r="E6" s="20" t="s">
        <v>73</v>
      </c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ht="14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ht="14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ht="14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ht="15" customHeight="1" x14ac:dyDescent="0.2">
      <c r="A10" s="21" t="s">
        <v>74</v>
      </c>
      <c r="B10" s="22" t="s">
        <v>75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ht="1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ht="15" customHeight="1" x14ac:dyDescent="0.15">
      <c r="A12" s="18"/>
      <c r="B12" s="1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76</v>
      </c>
    </row>
    <row r="13" spans="1:37" ht="15" customHeight="1" x14ac:dyDescent="0.15">
      <c r="A13" s="18"/>
      <c r="B13" s="19" t="s">
        <v>77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ht="15" customHeight="1" x14ac:dyDescent="0.15">
      <c r="A15" s="21" t="s">
        <v>78</v>
      </c>
      <c r="B15" s="24" t="s">
        <v>79</v>
      </c>
      <c r="C15" s="25">
        <v>17096.179688</v>
      </c>
      <c r="D15" s="25">
        <v>17581.587890999999</v>
      </c>
      <c r="E15" s="25">
        <v>18098.652343999998</v>
      </c>
      <c r="F15" s="25">
        <v>18486.851562</v>
      </c>
      <c r="G15" s="25">
        <v>18791.873047000001</v>
      </c>
      <c r="H15" s="25">
        <v>19102.099609000001</v>
      </c>
      <c r="I15" s="25">
        <v>19412.966797000001</v>
      </c>
      <c r="J15" s="25">
        <v>19749.794922000001</v>
      </c>
      <c r="K15" s="25">
        <v>20115.927734000001</v>
      </c>
      <c r="L15" s="25">
        <v>20495.132812</v>
      </c>
      <c r="M15" s="25">
        <v>20893.289062</v>
      </c>
      <c r="N15" s="25">
        <v>21314.609375</v>
      </c>
      <c r="O15" s="25">
        <v>21725.949218999998</v>
      </c>
      <c r="P15" s="25">
        <v>22156.757812</v>
      </c>
      <c r="Q15" s="25">
        <v>22591.580077999999</v>
      </c>
      <c r="R15" s="25">
        <v>23014.095702999999</v>
      </c>
      <c r="S15" s="25">
        <v>23459.132812</v>
      </c>
      <c r="T15" s="25">
        <v>23909.533202999999</v>
      </c>
      <c r="U15" s="25">
        <v>24347.900390999999</v>
      </c>
      <c r="V15" s="25">
        <v>24789.902343999998</v>
      </c>
      <c r="W15" s="25">
        <v>25245.341797000001</v>
      </c>
      <c r="X15" s="25">
        <v>25713.199218999998</v>
      </c>
      <c r="Y15" s="25">
        <v>26188.455077999999</v>
      </c>
      <c r="Z15" s="25">
        <v>26674.789062</v>
      </c>
      <c r="AA15" s="25">
        <v>27162.408202999999</v>
      </c>
      <c r="AB15" s="25">
        <v>27671.130859000001</v>
      </c>
      <c r="AC15" s="25">
        <v>28191.525390999999</v>
      </c>
      <c r="AD15" s="25">
        <v>28717.710938</v>
      </c>
      <c r="AE15" s="25">
        <v>29261.375</v>
      </c>
      <c r="AF15" s="25">
        <v>29800.648438</v>
      </c>
      <c r="AG15" s="25">
        <v>30360.574218999998</v>
      </c>
      <c r="AH15" s="25">
        <v>30909.953125</v>
      </c>
      <c r="AI15" s="25">
        <v>31460.224609000001</v>
      </c>
      <c r="AJ15" s="25">
        <v>32006.382812</v>
      </c>
      <c r="AK15" s="26">
        <v>1.8898000000000002E-2</v>
      </c>
    </row>
    <row r="16" spans="1:37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ht="15" customHeight="1" x14ac:dyDescent="0.15">
      <c r="A17" s="21" t="s">
        <v>80</v>
      </c>
      <c r="B17" s="24" t="s">
        <v>81</v>
      </c>
      <c r="C17" s="25">
        <v>146.47886700000001</v>
      </c>
      <c r="D17" s="25">
        <v>148.82621800000001</v>
      </c>
      <c r="E17" s="25">
        <v>150.34655799999999</v>
      </c>
      <c r="F17" s="25">
        <v>151.715698</v>
      </c>
      <c r="G17" s="25">
        <v>152.52299500000001</v>
      </c>
      <c r="H17" s="25">
        <v>153.153763</v>
      </c>
      <c r="I17" s="25">
        <v>153.540649</v>
      </c>
      <c r="J17" s="25">
        <v>153.988235</v>
      </c>
      <c r="K17" s="25">
        <v>154.556747</v>
      </c>
      <c r="L17" s="25">
        <v>155.214752</v>
      </c>
      <c r="M17" s="25">
        <v>156.01364100000001</v>
      </c>
      <c r="N17" s="25">
        <v>156.93598900000001</v>
      </c>
      <c r="O17" s="25">
        <v>157.843063</v>
      </c>
      <c r="P17" s="25">
        <v>158.89724699999999</v>
      </c>
      <c r="Q17" s="25">
        <v>159.82431</v>
      </c>
      <c r="R17" s="25">
        <v>160.81573499999999</v>
      </c>
      <c r="S17" s="25">
        <v>161.79948400000001</v>
      </c>
      <c r="T17" s="25">
        <v>162.83570900000001</v>
      </c>
      <c r="U17" s="25">
        <v>163.81388899999999</v>
      </c>
      <c r="V17" s="25">
        <v>164.75874300000001</v>
      </c>
      <c r="W17" s="25">
        <v>165.69450399999999</v>
      </c>
      <c r="X17" s="25">
        <v>166.654999</v>
      </c>
      <c r="Y17" s="25">
        <v>167.623322</v>
      </c>
      <c r="Z17" s="25">
        <v>168.719177</v>
      </c>
      <c r="AA17" s="25">
        <v>169.57524100000001</v>
      </c>
      <c r="AB17" s="25">
        <v>170.58575400000001</v>
      </c>
      <c r="AC17" s="25">
        <v>171.61831699999999</v>
      </c>
      <c r="AD17" s="25">
        <v>172.67292800000001</v>
      </c>
      <c r="AE17" s="25">
        <v>173.76211499999999</v>
      </c>
      <c r="AF17" s="25">
        <v>174.87562600000001</v>
      </c>
      <c r="AG17" s="25">
        <v>175.99243200000001</v>
      </c>
      <c r="AH17" s="25">
        <v>177.03633099999999</v>
      </c>
      <c r="AI17" s="25">
        <v>178.06089800000001</v>
      </c>
      <c r="AJ17" s="25">
        <v>179.151917</v>
      </c>
      <c r="AK17" s="26">
        <v>5.8120000000000003E-3</v>
      </c>
    </row>
    <row r="18" spans="1:37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ht="15" customHeight="1" x14ac:dyDescent="0.15">
      <c r="A19" s="18"/>
      <c r="B19" s="24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ht="15" customHeight="1" x14ac:dyDescent="0.15">
      <c r="A21" s="18"/>
      <c r="B21" s="24" t="s">
        <v>83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ht="15" customHeight="1" x14ac:dyDescent="0.2">
      <c r="A22" s="21" t="s">
        <v>84</v>
      </c>
      <c r="B22" s="27" t="s">
        <v>85</v>
      </c>
      <c r="C22" s="28">
        <v>362.89962800000001</v>
      </c>
      <c r="D22" s="28">
        <v>362.614441</v>
      </c>
      <c r="E22" s="28">
        <v>369.52792399999998</v>
      </c>
      <c r="F22" s="28">
        <v>375.66763300000002</v>
      </c>
      <c r="G22" s="28">
        <v>381.76007099999998</v>
      </c>
      <c r="H22" s="28">
        <v>388.22048999999998</v>
      </c>
      <c r="I22" s="28">
        <v>394.60314899999997</v>
      </c>
      <c r="J22" s="28">
        <v>399.98019399999998</v>
      </c>
      <c r="K22" s="28">
        <v>404.81664999999998</v>
      </c>
      <c r="L22" s="28">
        <v>409.90182499999997</v>
      </c>
      <c r="M22" s="28">
        <v>414.07797199999999</v>
      </c>
      <c r="N22" s="28">
        <v>418.66848800000002</v>
      </c>
      <c r="O22" s="28">
        <v>422.73751800000002</v>
      </c>
      <c r="P22" s="28">
        <v>426.74453699999998</v>
      </c>
      <c r="Q22" s="28">
        <v>431.627319</v>
      </c>
      <c r="R22" s="28">
        <v>436.52880900000002</v>
      </c>
      <c r="S22" s="28">
        <v>441.44274899999999</v>
      </c>
      <c r="T22" s="28">
        <v>446.13488799999999</v>
      </c>
      <c r="U22" s="28">
        <v>450.88311800000002</v>
      </c>
      <c r="V22" s="28">
        <v>455.56811499999998</v>
      </c>
      <c r="W22" s="28">
        <v>460.33926400000001</v>
      </c>
      <c r="X22" s="28">
        <v>465.07714800000002</v>
      </c>
      <c r="Y22" s="28">
        <v>469.48776199999998</v>
      </c>
      <c r="Z22" s="28">
        <v>473.863586</v>
      </c>
      <c r="AA22" s="28">
        <v>478.38061499999998</v>
      </c>
      <c r="AB22" s="28">
        <v>483.125092</v>
      </c>
      <c r="AC22" s="28">
        <v>488.04757699999999</v>
      </c>
      <c r="AD22" s="28">
        <v>493.20971700000001</v>
      </c>
      <c r="AE22" s="28">
        <v>498.65072600000002</v>
      </c>
      <c r="AF22" s="28">
        <v>504.27175899999997</v>
      </c>
      <c r="AG22" s="28">
        <v>509.93637100000001</v>
      </c>
      <c r="AH22" s="28">
        <v>515.855591</v>
      </c>
      <c r="AI22" s="28">
        <v>521.68811000000005</v>
      </c>
      <c r="AJ22" s="28">
        <v>527.16082800000004</v>
      </c>
      <c r="AK22" s="29">
        <v>1.1761000000000001E-2</v>
      </c>
    </row>
    <row r="23" spans="1:37" ht="15" customHeight="1" x14ac:dyDescent="0.2">
      <c r="A23" s="21" t="s">
        <v>86</v>
      </c>
      <c r="B23" s="30" t="s">
        <v>87</v>
      </c>
      <c r="C23" s="28">
        <v>474.23843399999998</v>
      </c>
      <c r="D23" s="28">
        <v>518.78442399999994</v>
      </c>
      <c r="E23" s="28">
        <v>623.94903599999998</v>
      </c>
      <c r="F23" s="28">
        <v>647.33569299999999</v>
      </c>
      <c r="G23" s="28">
        <v>663.08764599999995</v>
      </c>
      <c r="H23" s="28">
        <v>674.510986</v>
      </c>
      <c r="I23" s="28">
        <v>680.09301800000003</v>
      </c>
      <c r="J23" s="28">
        <v>687.71899399999995</v>
      </c>
      <c r="K23" s="28">
        <v>696.25238000000002</v>
      </c>
      <c r="L23" s="28">
        <v>709.39892599999996</v>
      </c>
      <c r="M23" s="28">
        <v>714.28015100000005</v>
      </c>
      <c r="N23" s="28">
        <v>716.78125</v>
      </c>
      <c r="O23" s="28">
        <v>719.64672900000005</v>
      </c>
      <c r="P23" s="28">
        <v>721.78747599999997</v>
      </c>
      <c r="Q23" s="28">
        <v>726.67413299999998</v>
      </c>
      <c r="R23" s="28">
        <v>727.94433600000002</v>
      </c>
      <c r="S23" s="28">
        <v>730.02984600000002</v>
      </c>
      <c r="T23" s="28">
        <v>731.82794200000001</v>
      </c>
      <c r="U23" s="28">
        <v>732.95886199999995</v>
      </c>
      <c r="V23" s="28">
        <v>735.268372</v>
      </c>
      <c r="W23" s="28">
        <v>736.53704800000003</v>
      </c>
      <c r="X23" s="28">
        <v>739.59747300000004</v>
      </c>
      <c r="Y23" s="28">
        <v>741.56658900000002</v>
      </c>
      <c r="Z23" s="28">
        <v>743.546021</v>
      </c>
      <c r="AA23" s="28">
        <v>744.47595200000001</v>
      </c>
      <c r="AB23" s="28">
        <v>744.68670699999996</v>
      </c>
      <c r="AC23" s="28">
        <v>742.52417000000003</v>
      </c>
      <c r="AD23" s="28">
        <v>742.61474599999997</v>
      </c>
      <c r="AE23" s="28">
        <v>741.33685300000002</v>
      </c>
      <c r="AF23" s="28">
        <v>740.75244099999998</v>
      </c>
      <c r="AG23" s="28">
        <v>740.07312000000002</v>
      </c>
      <c r="AH23" s="28">
        <v>739.87329099999999</v>
      </c>
      <c r="AI23" s="28">
        <v>737.57916299999999</v>
      </c>
      <c r="AJ23" s="28">
        <v>737.88378899999998</v>
      </c>
      <c r="AK23" s="29">
        <v>1.107E-2</v>
      </c>
    </row>
    <row r="24" spans="1:37" ht="15" customHeight="1" x14ac:dyDescent="0.2">
      <c r="A24" s="21" t="s">
        <v>88</v>
      </c>
      <c r="B24" s="31" t="s">
        <v>89</v>
      </c>
      <c r="C24" s="28">
        <v>1225.1319579999999</v>
      </c>
      <c r="D24" s="28">
        <v>1264.615967</v>
      </c>
      <c r="E24" s="28">
        <v>1311.530029</v>
      </c>
      <c r="F24" s="28">
        <v>1342.6750489999999</v>
      </c>
      <c r="G24" s="28">
        <v>1353.3220209999999</v>
      </c>
      <c r="H24" s="28">
        <v>1368.6729740000001</v>
      </c>
      <c r="I24" s="28">
        <v>1380.23999</v>
      </c>
      <c r="J24" s="28">
        <v>1389.9270019999999</v>
      </c>
      <c r="K24" s="28">
        <v>1403.290039</v>
      </c>
      <c r="L24" s="28">
        <v>1417.2540280000001</v>
      </c>
      <c r="M24" s="28">
        <v>1432.235962</v>
      </c>
      <c r="N24" s="28">
        <v>1454.2700199999999</v>
      </c>
      <c r="O24" s="28">
        <v>1471.765991</v>
      </c>
      <c r="P24" s="28">
        <v>1490.7669679999999</v>
      </c>
      <c r="Q24" s="28">
        <v>1514.8289789999999</v>
      </c>
      <c r="R24" s="28">
        <v>1534.3020019999999</v>
      </c>
      <c r="S24" s="28">
        <v>1553.4110109999999</v>
      </c>
      <c r="T24" s="28">
        <v>1578.843018</v>
      </c>
      <c r="U24" s="28">
        <v>1604.494995</v>
      </c>
      <c r="V24" s="28">
        <v>1627.248047</v>
      </c>
      <c r="W24" s="28">
        <v>1649.6970209999999</v>
      </c>
      <c r="X24" s="28">
        <v>1675.0920410000001</v>
      </c>
      <c r="Y24" s="28">
        <v>1694.7020259999999</v>
      </c>
      <c r="Z24" s="28">
        <v>1721.0119629999999</v>
      </c>
      <c r="AA24" s="28">
        <v>1751.6979980000001</v>
      </c>
      <c r="AB24" s="28">
        <v>1776.365967</v>
      </c>
      <c r="AC24" s="28">
        <v>1805.534058</v>
      </c>
      <c r="AD24" s="28">
        <v>1837.2960210000001</v>
      </c>
      <c r="AE24" s="28">
        <v>1867.644043</v>
      </c>
      <c r="AF24" s="28">
        <v>1902.099976</v>
      </c>
      <c r="AG24" s="28">
        <v>1934.536987</v>
      </c>
      <c r="AH24" s="28">
        <v>1963.1290280000001</v>
      </c>
      <c r="AI24" s="28">
        <v>1987.384033</v>
      </c>
      <c r="AJ24" s="28">
        <v>2014.8280030000001</v>
      </c>
      <c r="AK24" s="29">
        <v>1.4662E-2</v>
      </c>
    </row>
    <row r="25" spans="1:37" ht="15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ht="15" customHeight="1" x14ac:dyDescent="0.15">
      <c r="A26" s="18"/>
      <c r="B26" s="24" t="s">
        <v>90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ht="15" customHeight="1" x14ac:dyDescent="0.2">
      <c r="A27" s="21" t="s">
        <v>91</v>
      </c>
      <c r="B27" s="31" t="s">
        <v>92</v>
      </c>
      <c r="C27" s="28">
        <v>722.18847700000003</v>
      </c>
      <c r="D27" s="28">
        <v>736.98138400000005</v>
      </c>
      <c r="E27" s="28">
        <v>751.71942100000001</v>
      </c>
      <c r="F27" s="28">
        <v>768.45678699999996</v>
      </c>
      <c r="G27" s="28">
        <v>783.52911400000005</v>
      </c>
      <c r="H27" s="28">
        <v>796.78472899999997</v>
      </c>
      <c r="I27" s="28">
        <v>810.76361099999997</v>
      </c>
      <c r="J27" s="28">
        <v>826.20281999999997</v>
      </c>
      <c r="K27" s="28">
        <v>840.40679899999998</v>
      </c>
      <c r="L27" s="28">
        <v>853.97479199999998</v>
      </c>
      <c r="M27" s="28">
        <v>871.36132799999996</v>
      </c>
      <c r="N27" s="28">
        <v>887.87640399999998</v>
      </c>
      <c r="O27" s="28">
        <v>903.25732400000004</v>
      </c>
      <c r="P27" s="28">
        <v>918.47222899999997</v>
      </c>
      <c r="Q27" s="28">
        <v>933.59161400000005</v>
      </c>
      <c r="R27" s="28">
        <v>949.06817599999999</v>
      </c>
      <c r="S27" s="28">
        <v>965.01251200000002</v>
      </c>
      <c r="T27" s="28">
        <v>981.82281499999999</v>
      </c>
      <c r="U27" s="28">
        <v>999.72113000000002</v>
      </c>
      <c r="V27" s="28">
        <v>1018.106995</v>
      </c>
      <c r="W27" s="28">
        <v>1036.30603</v>
      </c>
      <c r="X27" s="28">
        <v>1055.012939</v>
      </c>
      <c r="Y27" s="28">
        <v>1074.0040280000001</v>
      </c>
      <c r="Z27" s="28">
        <v>1092.6180420000001</v>
      </c>
      <c r="AA27" s="28">
        <v>1110.3310550000001</v>
      </c>
      <c r="AB27" s="28">
        <v>1128.265991</v>
      </c>
      <c r="AC27" s="28">
        <v>1146.9990230000001</v>
      </c>
      <c r="AD27" s="28">
        <v>1166.5639650000001</v>
      </c>
      <c r="AE27" s="28">
        <v>1186.4110109999999</v>
      </c>
      <c r="AF27" s="28">
        <v>1206.985962</v>
      </c>
      <c r="AG27" s="28">
        <v>1227.525024</v>
      </c>
      <c r="AH27" s="28">
        <v>1249.3270259999999</v>
      </c>
      <c r="AI27" s="28">
        <v>1271.589966</v>
      </c>
      <c r="AJ27" s="28">
        <v>1294.350952</v>
      </c>
      <c r="AK27" s="29">
        <v>1.7756000000000001E-2</v>
      </c>
    </row>
    <row r="28" spans="1:37" ht="15" customHeight="1" x14ac:dyDescent="0.2">
      <c r="A28" s="21" t="s">
        <v>93</v>
      </c>
      <c r="B28" s="31" t="s">
        <v>94</v>
      </c>
      <c r="C28" s="28">
        <v>161.55090300000001</v>
      </c>
      <c r="D28" s="28">
        <v>160.21519499999999</v>
      </c>
      <c r="E28" s="28">
        <v>160.430801</v>
      </c>
      <c r="F28" s="28">
        <v>160.743301</v>
      </c>
      <c r="G28" s="28">
        <v>161.16360499999999</v>
      </c>
      <c r="H28" s="28">
        <v>161.547394</v>
      </c>
      <c r="I28" s="28">
        <v>161.930801</v>
      </c>
      <c r="J28" s="28">
        <v>162.44929500000001</v>
      </c>
      <c r="K28" s="28">
        <v>163.33500699999999</v>
      </c>
      <c r="L28" s="28">
        <v>164.240906</v>
      </c>
      <c r="M28" s="28">
        <v>164.74409499999999</v>
      </c>
      <c r="N28" s="28">
        <v>165.85029599999999</v>
      </c>
      <c r="O28" s="28">
        <v>166.64909399999999</v>
      </c>
      <c r="P28" s="28">
        <v>167.55119300000001</v>
      </c>
      <c r="Q28" s="28">
        <v>168.62150600000001</v>
      </c>
      <c r="R28" s="28">
        <v>169.87029999999999</v>
      </c>
      <c r="S28" s="28">
        <v>171.211197</v>
      </c>
      <c r="T28" s="28">
        <v>172.658997</v>
      </c>
      <c r="U28" s="28">
        <v>174.07690400000001</v>
      </c>
      <c r="V28" s="28">
        <v>175.54789700000001</v>
      </c>
      <c r="W28" s="28">
        <v>177.21650700000001</v>
      </c>
      <c r="X28" s="28">
        <v>178.78919999999999</v>
      </c>
      <c r="Y28" s="28">
        <v>180.445007</v>
      </c>
      <c r="Z28" s="28">
        <v>182.003906</v>
      </c>
      <c r="AA28" s="28">
        <v>183.86850000000001</v>
      </c>
      <c r="AB28" s="28">
        <v>185.628601</v>
      </c>
      <c r="AC28" s="28">
        <v>187.36940000000001</v>
      </c>
      <c r="AD28" s="28">
        <v>188.47830200000001</v>
      </c>
      <c r="AE28" s="28">
        <v>189.71369899999999</v>
      </c>
      <c r="AF28" s="28">
        <v>190.74749800000001</v>
      </c>
      <c r="AG28" s="28">
        <v>191.973206</v>
      </c>
      <c r="AH28" s="28">
        <v>193.08290099999999</v>
      </c>
      <c r="AI28" s="28">
        <v>194.191498</v>
      </c>
      <c r="AJ28" s="28">
        <v>195.23230000000001</v>
      </c>
      <c r="AK28" s="29">
        <v>6.1960000000000001E-3</v>
      </c>
    </row>
    <row r="29" spans="1:37" ht="15" customHeight="1" x14ac:dyDescent="0.2">
      <c r="A29" s="21" t="s">
        <v>95</v>
      </c>
      <c r="B29" s="31" t="s">
        <v>96</v>
      </c>
      <c r="C29" s="28">
        <v>70.193686999999997</v>
      </c>
      <c r="D29" s="28">
        <v>70.376953</v>
      </c>
      <c r="E29" s="28">
        <v>68.607048000000006</v>
      </c>
      <c r="F29" s="28">
        <v>66.336478999999997</v>
      </c>
      <c r="G29" s="28">
        <v>64.307663000000005</v>
      </c>
      <c r="H29" s="28">
        <v>63.131720999999999</v>
      </c>
      <c r="I29" s="28">
        <v>62.069640999999997</v>
      </c>
      <c r="J29" s="28">
        <v>60.939621000000002</v>
      </c>
      <c r="K29" s="28">
        <v>60.040390000000002</v>
      </c>
      <c r="L29" s="28">
        <v>59.140968000000001</v>
      </c>
      <c r="M29" s="28">
        <v>57.337741999999999</v>
      </c>
      <c r="N29" s="28">
        <v>56.543990999999998</v>
      </c>
      <c r="O29" s="28">
        <v>55.442439999999998</v>
      </c>
      <c r="P29" s="28">
        <v>54.283679999999997</v>
      </c>
      <c r="Q29" s="28">
        <v>53.381309999999999</v>
      </c>
      <c r="R29" s="28">
        <v>52.403858</v>
      </c>
      <c r="S29" s="28">
        <v>51.53772</v>
      </c>
      <c r="T29" s="28">
        <v>50.794311999999998</v>
      </c>
      <c r="U29" s="28">
        <v>49.976761000000003</v>
      </c>
      <c r="V29" s="28">
        <v>49.054938999999997</v>
      </c>
      <c r="W29" s="28">
        <v>48.409801000000002</v>
      </c>
      <c r="X29" s="28">
        <v>47.642639000000003</v>
      </c>
      <c r="Y29" s="28">
        <v>46.698891000000003</v>
      </c>
      <c r="Z29" s="28">
        <v>45.697929000000002</v>
      </c>
      <c r="AA29" s="28">
        <v>44.787880000000001</v>
      </c>
      <c r="AB29" s="28">
        <v>43.907378999999999</v>
      </c>
      <c r="AC29" s="28">
        <v>43.248550000000002</v>
      </c>
      <c r="AD29" s="28">
        <v>42.518970000000003</v>
      </c>
      <c r="AE29" s="28">
        <v>42.140861999999998</v>
      </c>
      <c r="AF29" s="28">
        <v>41.500149</v>
      </c>
      <c r="AG29" s="28">
        <v>41.106780999999998</v>
      </c>
      <c r="AH29" s="28">
        <v>40.662159000000003</v>
      </c>
      <c r="AI29" s="28">
        <v>40.213638000000003</v>
      </c>
      <c r="AJ29" s="28">
        <v>39.703091000000001</v>
      </c>
      <c r="AK29" s="29">
        <v>-1.7729999999999999E-2</v>
      </c>
    </row>
    <row r="30" spans="1:37" ht="15" customHeight="1" x14ac:dyDescent="0.2">
      <c r="A30" s="21" t="s">
        <v>97</v>
      </c>
      <c r="B30" s="31" t="s">
        <v>98</v>
      </c>
      <c r="C30" s="28">
        <v>90.168892</v>
      </c>
      <c r="D30" s="28">
        <v>93.926688999999996</v>
      </c>
      <c r="E30" s="28">
        <v>96.632019</v>
      </c>
      <c r="F30" s="28">
        <v>97.547393999999997</v>
      </c>
      <c r="G30" s="28">
        <v>97.94265</v>
      </c>
      <c r="H30" s="28">
        <v>98.507949999999994</v>
      </c>
      <c r="I30" s="28">
        <v>99.268096999999997</v>
      </c>
      <c r="J30" s="28">
        <v>99.970687999999996</v>
      </c>
      <c r="K30" s="28">
        <v>101.116997</v>
      </c>
      <c r="L30" s="28">
        <v>102.137497</v>
      </c>
      <c r="M30" s="28">
        <v>101.6138</v>
      </c>
      <c r="N30" s="28">
        <v>101.150497</v>
      </c>
      <c r="O30" s="28">
        <v>101.483704</v>
      </c>
      <c r="P30" s="28">
        <v>102.075203</v>
      </c>
      <c r="Q30" s="28">
        <v>103.526398</v>
      </c>
      <c r="R30" s="28">
        <v>104.506203</v>
      </c>
      <c r="S30" s="28">
        <v>105.1427</v>
      </c>
      <c r="T30" s="28">
        <v>107.502197</v>
      </c>
      <c r="U30" s="28">
        <v>110.192001</v>
      </c>
      <c r="V30" s="28">
        <v>112.14479799999999</v>
      </c>
      <c r="W30" s="28">
        <v>113.978302</v>
      </c>
      <c r="X30" s="28">
        <v>116.14009900000001</v>
      </c>
      <c r="Y30" s="28">
        <v>116.865303</v>
      </c>
      <c r="Z30" s="28">
        <v>118.382301</v>
      </c>
      <c r="AA30" s="28">
        <v>120.54239699999999</v>
      </c>
      <c r="AB30" s="28">
        <v>121.90709699999999</v>
      </c>
      <c r="AC30" s="28">
        <v>122.23159800000001</v>
      </c>
      <c r="AD30" s="28">
        <v>123.7332</v>
      </c>
      <c r="AE30" s="28">
        <v>125.08260300000001</v>
      </c>
      <c r="AF30" s="28">
        <v>126.933296</v>
      </c>
      <c r="AG30" s="28">
        <v>128.4897</v>
      </c>
      <c r="AH30" s="28">
        <v>129.38029499999999</v>
      </c>
      <c r="AI30" s="28">
        <v>129.47430399999999</v>
      </c>
      <c r="AJ30" s="28">
        <v>130.08000200000001</v>
      </c>
      <c r="AK30" s="29">
        <v>1.0227999999999999E-2</v>
      </c>
    </row>
    <row r="31" spans="1:37" ht="15" customHeight="1" x14ac:dyDescent="0.2">
      <c r="A31" s="21" t="s">
        <v>99</v>
      </c>
      <c r="B31" s="31" t="s">
        <v>100</v>
      </c>
      <c r="C31" s="28">
        <v>71.821479999999994</v>
      </c>
      <c r="D31" s="28">
        <v>72.511581000000007</v>
      </c>
      <c r="E31" s="28">
        <v>74.572547999999998</v>
      </c>
      <c r="F31" s="28">
        <v>74.519951000000006</v>
      </c>
      <c r="G31" s="28">
        <v>74.162529000000006</v>
      </c>
      <c r="H31" s="28">
        <v>74.956260999999998</v>
      </c>
      <c r="I31" s="28">
        <v>76.302757</v>
      </c>
      <c r="J31" s="28">
        <v>77.808998000000003</v>
      </c>
      <c r="K31" s="28">
        <v>79.369185999999999</v>
      </c>
      <c r="L31" s="28">
        <v>80.790756000000002</v>
      </c>
      <c r="M31" s="28">
        <v>81.606773000000004</v>
      </c>
      <c r="N31" s="28">
        <v>82.623619000000005</v>
      </c>
      <c r="O31" s="28">
        <v>83.446517999999998</v>
      </c>
      <c r="P31" s="28">
        <v>83.987831</v>
      </c>
      <c r="Q31" s="28">
        <v>84.997542999999993</v>
      </c>
      <c r="R31" s="28">
        <v>86.319716999999997</v>
      </c>
      <c r="S31" s="28">
        <v>87.372649999999993</v>
      </c>
      <c r="T31" s="28">
        <v>88.665870999999996</v>
      </c>
      <c r="U31" s="28">
        <v>90.581703000000005</v>
      </c>
      <c r="V31" s="28">
        <v>92.677291999999994</v>
      </c>
      <c r="W31" s="28">
        <v>94.931601999999998</v>
      </c>
      <c r="X31" s="28">
        <v>96.744911000000002</v>
      </c>
      <c r="Y31" s="28">
        <v>98.005959000000004</v>
      </c>
      <c r="Z31" s="28">
        <v>98.954032999999995</v>
      </c>
      <c r="AA31" s="28">
        <v>99.683768999999998</v>
      </c>
      <c r="AB31" s="28">
        <v>100.496201</v>
      </c>
      <c r="AC31" s="28">
        <v>101.444298</v>
      </c>
      <c r="AD31" s="28">
        <v>102.50859800000001</v>
      </c>
      <c r="AE31" s="28">
        <v>104.047302</v>
      </c>
      <c r="AF31" s="28">
        <v>106.0047</v>
      </c>
      <c r="AG31" s="28">
        <v>108.22820299999999</v>
      </c>
      <c r="AH31" s="28">
        <v>110.69349699999999</v>
      </c>
      <c r="AI31" s="28">
        <v>113.218903</v>
      </c>
      <c r="AJ31" s="28">
        <v>115.513397</v>
      </c>
      <c r="AK31" s="29">
        <v>1.4657999999999999E-2</v>
      </c>
    </row>
    <row r="32" spans="1:37" ht="15" customHeight="1" x14ac:dyDescent="0.2">
      <c r="A32" s="21" t="s">
        <v>101</v>
      </c>
      <c r="B32" s="31" t="s">
        <v>102</v>
      </c>
      <c r="C32" s="28">
        <v>166.92489599999999</v>
      </c>
      <c r="D32" s="28">
        <v>167.40240499999999</v>
      </c>
      <c r="E32" s="28">
        <v>167.752701</v>
      </c>
      <c r="F32" s="28">
        <v>167.599503</v>
      </c>
      <c r="G32" s="28">
        <v>168.31359900000001</v>
      </c>
      <c r="H32" s="28">
        <v>169.83450300000001</v>
      </c>
      <c r="I32" s="28">
        <v>171.418396</v>
      </c>
      <c r="J32" s="28">
        <v>173.16709900000001</v>
      </c>
      <c r="K32" s="28">
        <v>175.13879399999999</v>
      </c>
      <c r="L32" s="28">
        <v>177.02810700000001</v>
      </c>
      <c r="M32" s="28">
        <v>178.016006</v>
      </c>
      <c r="N32" s="28">
        <v>179.682007</v>
      </c>
      <c r="O32" s="28">
        <v>180.679306</v>
      </c>
      <c r="P32" s="28">
        <v>181.60279800000001</v>
      </c>
      <c r="Q32" s="28">
        <v>182.904099</v>
      </c>
      <c r="R32" s="28">
        <v>184.31970200000001</v>
      </c>
      <c r="S32" s="28">
        <v>186.57429500000001</v>
      </c>
      <c r="T32" s="28">
        <v>189.084</v>
      </c>
      <c r="U32" s="28">
        <v>191.80299400000001</v>
      </c>
      <c r="V32" s="28">
        <v>194.58720400000001</v>
      </c>
      <c r="W32" s="28">
        <v>197.520096</v>
      </c>
      <c r="X32" s="28">
        <v>200.18820199999999</v>
      </c>
      <c r="Y32" s="28">
        <v>202.69560200000001</v>
      </c>
      <c r="Z32" s="28">
        <v>204.85240200000001</v>
      </c>
      <c r="AA32" s="28">
        <v>206.90870699999999</v>
      </c>
      <c r="AB32" s="28">
        <v>208.90770000000001</v>
      </c>
      <c r="AC32" s="28">
        <v>211.23230000000001</v>
      </c>
      <c r="AD32" s="28">
        <v>213.71189899999999</v>
      </c>
      <c r="AE32" s="28">
        <v>216.48019400000001</v>
      </c>
      <c r="AF32" s="28">
        <v>219.050995</v>
      </c>
      <c r="AG32" s="28">
        <v>221.787094</v>
      </c>
      <c r="AH32" s="28">
        <v>224.629898</v>
      </c>
      <c r="AI32" s="28">
        <v>227.476395</v>
      </c>
      <c r="AJ32" s="28">
        <v>230.10609400000001</v>
      </c>
      <c r="AK32" s="29">
        <v>9.9909999999999999E-3</v>
      </c>
    </row>
    <row r="33" spans="1:37" ht="15" customHeight="1" x14ac:dyDescent="0.2">
      <c r="A33" s="21" t="s">
        <v>103</v>
      </c>
      <c r="B33" s="31" t="s">
        <v>104</v>
      </c>
      <c r="C33" s="28">
        <v>80.733253000000005</v>
      </c>
      <c r="D33" s="28">
        <v>79.572456000000003</v>
      </c>
      <c r="E33" s="28">
        <v>78.361237000000003</v>
      </c>
      <c r="F33" s="28">
        <v>77.256989000000004</v>
      </c>
      <c r="G33" s="28">
        <v>76.760963000000004</v>
      </c>
      <c r="H33" s="28">
        <v>76.649276999999998</v>
      </c>
      <c r="I33" s="28">
        <v>76.764961</v>
      </c>
      <c r="J33" s="28">
        <v>77.032013000000006</v>
      </c>
      <c r="K33" s="28">
        <v>77.403098999999997</v>
      </c>
      <c r="L33" s="28">
        <v>77.753838000000002</v>
      </c>
      <c r="M33" s="28">
        <v>77.960808</v>
      </c>
      <c r="N33" s="28">
        <v>78.240532000000002</v>
      </c>
      <c r="O33" s="28">
        <v>78.361816000000005</v>
      </c>
      <c r="P33" s="28">
        <v>78.477279999999993</v>
      </c>
      <c r="Q33" s="28">
        <v>78.605727999999999</v>
      </c>
      <c r="R33" s="28">
        <v>78.732879999999994</v>
      </c>
      <c r="S33" s="28">
        <v>78.897552000000005</v>
      </c>
      <c r="T33" s="28">
        <v>79.112183000000002</v>
      </c>
      <c r="U33" s="28">
        <v>79.385459999999995</v>
      </c>
      <c r="V33" s="28">
        <v>79.687888999999998</v>
      </c>
      <c r="W33" s="28">
        <v>79.970260999999994</v>
      </c>
      <c r="X33" s="28">
        <v>80.331862999999998</v>
      </c>
      <c r="Y33" s="28">
        <v>80.704361000000006</v>
      </c>
      <c r="Z33" s="28">
        <v>81.002326999999994</v>
      </c>
      <c r="AA33" s="28">
        <v>81.234093000000001</v>
      </c>
      <c r="AB33" s="28">
        <v>81.454032999999995</v>
      </c>
      <c r="AC33" s="28">
        <v>81.732132000000007</v>
      </c>
      <c r="AD33" s="28">
        <v>82.028251999999995</v>
      </c>
      <c r="AE33" s="28">
        <v>82.348540999999997</v>
      </c>
      <c r="AF33" s="28">
        <v>82.658882000000006</v>
      </c>
      <c r="AG33" s="28">
        <v>82.967522000000002</v>
      </c>
      <c r="AH33" s="28">
        <v>83.316269000000005</v>
      </c>
      <c r="AI33" s="28">
        <v>83.685219000000004</v>
      </c>
      <c r="AJ33" s="28">
        <v>84.045952</v>
      </c>
      <c r="AK33" s="29">
        <v>1.7110000000000001E-3</v>
      </c>
    </row>
    <row r="34" spans="1:37" ht="15" customHeight="1" x14ac:dyDescent="0.2">
      <c r="A34" s="21" t="s">
        <v>105</v>
      </c>
      <c r="B34" s="27" t="s">
        <v>106</v>
      </c>
      <c r="C34" s="28">
        <v>720.88574200000005</v>
      </c>
      <c r="D34" s="28">
        <v>746.08019999999999</v>
      </c>
      <c r="E34" s="28">
        <v>786.05090299999995</v>
      </c>
      <c r="F34" s="28">
        <v>802.65612799999997</v>
      </c>
      <c r="G34" s="28">
        <v>827.37323000000004</v>
      </c>
      <c r="H34" s="28">
        <v>849.51861599999995</v>
      </c>
      <c r="I34" s="28">
        <v>869.13439900000003</v>
      </c>
      <c r="J34" s="28">
        <v>891.36010699999997</v>
      </c>
      <c r="K34" s="28">
        <v>912.52783199999999</v>
      </c>
      <c r="L34" s="28">
        <v>931.925659</v>
      </c>
      <c r="M34" s="28">
        <v>956.94482400000004</v>
      </c>
      <c r="N34" s="28">
        <v>977.96899399999995</v>
      </c>
      <c r="O34" s="28">
        <v>998.817993</v>
      </c>
      <c r="P34" s="28">
        <v>1014.1585690000001</v>
      </c>
      <c r="Q34" s="28">
        <v>1032.4704589999999</v>
      </c>
      <c r="R34" s="28">
        <v>1050.4997559999999</v>
      </c>
      <c r="S34" s="28">
        <v>1067.388428</v>
      </c>
      <c r="T34" s="28">
        <v>1079.8500979999999</v>
      </c>
      <c r="U34" s="28">
        <v>1096.958496</v>
      </c>
      <c r="V34" s="28">
        <v>1116.3107910000001</v>
      </c>
      <c r="W34" s="28">
        <v>1131.357178</v>
      </c>
      <c r="X34" s="28">
        <v>1152.4110109999999</v>
      </c>
      <c r="Y34" s="28">
        <v>1169.819092</v>
      </c>
      <c r="Z34" s="28">
        <v>1184.620361</v>
      </c>
      <c r="AA34" s="28">
        <v>1201.244019</v>
      </c>
      <c r="AB34" s="28">
        <v>1218.344116</v>
      </c>
      <c r="AC34" s="28">
        <v>1230.679443</v>
      </c>
      <c r="AD34" s="28">
        <v>1247.9963379999999</v>
      </c>
      <c r="AE34" s="28">
        <v>1267.310303</v>
      </c>
      <c r="AF34" s="28">
        <v>1285.169922</v>
      </c>
      <c r="AG34" s="28">
        <v>1303.664307</v>
      </c>
      <c r="AH34" s="28">
        <v>1326.3698730000001</v>
      </c>
      <c r="AI34" s="28">
        <v>1344.1293949999999</v>
      </c>
      <c r="AJ34" s="28">
        <v>1364.8359379999999</v>
      </c>
      <c r="AK34" s="29">
        <v>1.9053E-2</v>
      </c>
    </row>
    <row r="35" spans="1:37" ht="15" customHeight="1" x14ac:dyDescent="0.2">
      <c r="A35" s="21" t="s">
        <v>107</v>
      </c>
      <c r="B35" s="31" t="s">
        <v>108</v>
      </c>
      <c r="C35" s="28">
        <v>363.27761800000002</v>
      </c>
      <c r="D35" s="28">
        <v>372.549713</v>
      </c>
      <c r="E35" s="28">
        <v>407.01525900000001</v>
      </c>
      <c r="F35" s="28">
        <v>417.83718900000002</v>
      </c>
      <c r="G35" s="28">
        <v>435.14813199999998</v>
      </c>
      <c r="H35" s="28">
        <v>449.01062000000002</v>
      </c>
      <c r="I35" s="28">
        <v>459.033997</v>
      </c>
      <c r="J35" s="28">
        <v>470.87020899999999</v>
      </c>
      <c r="K35" s="28">
        <v>479.74465900000001</v>
      </c>
      <c r="L35" s="28">
        <v>486.33978300000001</v>
      </c>
      <c r="M35" s="28">
        <v>499.138733</v>
      </c>
      <c r="N35" s="28">
        <v>507.04290800000001</v>
      </c>
      <c r="O35" s="28">
        <v>516.83667000000003</v>
      </c>
      <c r="P35" s="28">
        <v>521.03601100000003</v>
      </c>
      <c r="Q35" s="28">
        <v>527.96069299999999</v>
      </c>
      <c r="R35" s="28">
        <v>534.93414299999995</v>
      </c>
      <c r="S35" s="28">
        <v>540.56073000000004</v>
      </c>
      <c r="T35" s="28">
        <v>540.97045900000001</v>
      </c>
      <c r="U35" s="28">
        <v>545.63073699999995</v>
      </c>
      <c r="V35" s="28">
        <v>552.07415800000001</v>
      </c>
      <c r="W35" s="28">
        <v>554.48498500000005</v>
      </c>
      <c r="X35" s="28">
        <v>563.04748500000005</v>
      </c>
      <c r="Y35" s="28">
        <v>567.85687299999995</v>
      </c>
      <c r="Z35" s="28">
        <v>570.91247599999997</v>
      </c>
      <c r="AA35" s="28">
        <v>575.94451900000001</v>
      </c>
      <c r="AB35" s="28">
        <v>581.68872099999999</v>
      </c>
      <c r="AC35" s="28">
        <v>582.09082000000001</v>
      </c>
      <c r="AD35" s="28">
        <v>586.90484600000002</v>
      </c>
      <c r="AE35" s="28">
        <v>590.09216300000003</v>
      </c>
      <c r="AF35" s="28">
        <v>594.68432600000006</v>
      </c>
      <c r="AG35" s="28">
        <v>599.27819799999997</v>
      </c>
      <c r="AH35" s="28">
        <v>607.26861599999995</v>
      </c>
      <c r="AI35" s="28">
        <v>609.63659700000005</v>
      </c>
      <c r="AJ35" s="28">
        <v>614.665527</v>
      </c>
      <c r="AK35" s="29">
        <v>1.5769999999999999E-2</v>
      </c>
    </row>
    <row r="36" spans="1:37" ht="15" customHeight="1" x14ac:dyDescent="0.2">
      <c r="A36" s="21" t="s">
        <v>109</v>
      </c>
      <c r="B36" s="31" t="s">
        <v>110</v>
      </c>
      <c r="C36" s="28">
        <v>40.983452</v>
      </c>
      <c r="D36" s="28">
        <v>41.330261</v>
      </c>
      <c r="E36" s="28">
        <v>41.270499999999998</v>
      </c>
      <c r="F36" s="28">
        <v>41.09787</v>
      </c>
      <c r="G36" s="28">
        <v>40.759231999999997</v>
      </c>
      <c r="H36" s="28">
        <v>40.574069999999999</v>
      </c>
      <c r="I36" s="28">
        <v>40.662930000000003</v>
      </c>
      <c r="J36" s="28">
        <v>40.925559999999997</v>
      </c>
      <c r="K36" s="28">
        <v>41.253830000000001</v>
      </c>
      <c r="L36" s="28">
        <v>41.557789</v>
      </c>
      <c r="M36" s="28">
        <v>41.805351000000002</v>
      </c>
      <c r="N36" s="28">
        <v>42.064929999999997</v>
      </c>
      <c r="O36" s="28">
        <v>42.225842</v>
      </c>
      <c r="P36" s="28">
        <v>42.231571000000002</v>
      </c>
      <c r="Q36" s="28">
        <v>42.13176</v>
      </c>
      <c r="R36" s="28">
        <v>41.949309999999997</v>
      </c>
      <c r="S36" s="28">
        <v>41.736190999999998</v>
      </c>
      <c r="T36" s="28">
        <v>41.570571999999999</v>
      </c>
      <c r="U36" s="28">
        <v>41.420051999999998</v>
      </c>
      <c r="V36" s="28">
        <v>41.270741000000001</v>
      </c>
      <c r="W36" s="28">
        <v>41.100422000000002</v>
      </c>
      <c r="X36" s="28">
        <v>40.926022000000003</v>
      </c>
      <c r="Y36" s="28">
        <v>40.712550999999998</v>
      </c>
      <c r="Z36" s="28">
        <v>40.483952000000002</v>
      </c>
      <c r="AA36" s="28">
        <v>40.241508000000003</v>
      </c>
      <c r="AB36" s="28">
        <v>39.943401000000001</v>
      </c>
      <c r="AC36" s="28">
        <v>39.683188999999999</v>
      </c>
      <c r="AD36" s="28">
        <v>39.447761999999997</v>
      </c>
      <c r="AE36" s="28">
        <v>39.201511000000004</v>
      </c>
      <c r="AF36" s="28">
        <v>38.941848999999998</v>
      </c>
      <c r="AG36" s="28">
        <v>38.686931999999999</v>
      </c>
      <c r="AH36" s="28">
        <v>38.414940000000001</v>
      </c>
      <c r="AI36" s="28">
        <v>38.129477999999999</v>
      </c>
      <c r="AJ36" s="28">
        <v>37.839581000000003</v>
      </c>
      <c r="AK36" s="29">
        <v>-2.7539999999999999E-3</v>
      </c>
    </row>
    <row r="37" spans="1:37" ht="15" customHeight="1" x14ac:dyDescent="0.2">
      <c r="A37" s="21" t="s">
        <v>111</v>
      </c>
      <c r="B37" s="31" t="s">
        <v>112</v>
      </c>
      <c r="C37" s="28">
        <v>192.24319499999999</v>
      </c>
      <c r="D37" s="28">
        <v>197.99710099999999</v>
      </c>
      <c r="E37" s="28">
        <v>224.97250399999999</v>
      </c>
      <c r="F37" s="28">
        <v>228.01859999999999</v>
      </c>
      <c r="G37" s="28">
        <v>240.095901</v>
      </c>
      <c r="H37" s="28">
        <v>249.241196</v>
      </c>
      <c r="I37" s="28">
        <v>254.26229900000001</v>
      </c>
      <c r="J37" s="28">
        <v>261.25280800000002</v>
      </c>
      <c r="K37" s="28">
        <v>265.61190800000003</v>
      </c>
      <c r="L37" s="28">
        <v>268.11520400000001</v>
      </c>
      <c r="M37" s="28">
        <v>277.088593</v>
      </c>
      <c r="N37" s="28">
        <v>280.83840900000001</v>
      </c>
      <c r="O37" s="28">
        <v>288.19470200000001</v>
      </c>
      <c r="P37" s="28">
        <v>290.229401</v>
      </c>
      <c r="Q37" s="28">
        <v>294.763214</v>
      </c>
      <c r="R37" s="28">
        <v>299.62539700000002</v>
      </c>
      <c r="S37" s="28">
        <v>303.75158699999997</v>
      </c>
      <c r="T37" s="28">
        <v>302.45700099999999</v>
      </c>
      <c r="U37" s="28">
        <v>305.85449199999999</v>
      </c>
      <c r="V37" s="28">
        <v>311.40429699999999</v>
      </c>
      <c r="W37" s="28">
        <v>311.967896</v>
      </c>
      <c r="X37" s="28">
        <v>318.71460000000002</v>
      </c>
      <c r="Y37" s="28">
        <v>323.08139</v>
      </c>
      <c r="Z37" s="28">
        <v>326.19610599999999</v>
      </c>
      <c r="AA37" s="28">
        <v>331.52911399999999</v>
      </c>
      <c r="AB37" s="28">
        <v>338.11090100000001</v>
      </c>
      <c r="AC37" s="28">
        <v>338.50659200000001</v>
      </c>
      <c r="AD37" s="28">
        <v>343.05599999999998</v>
      </c>
      <c r="AE37" s="28">
        <v>345.85400399999997</v>
      </c>
      <c r="AF37" s="28">
        <v>349.94601399999999</v>
      </c>
      <c r="AG37" s="28">
        <v>353.96719400000001</v>
      </c>
      <c r="AH37" s="28">
        <v>361.38738999999998</v>
      </c>
      <c r="AI37" s="28">
        <v>362.97180200000003</v>
      </c>
      <c r="AJ37" s="28">
        <v>367.17858899999999</v>
      </c>
      <c r="AK37" s="29">
        <v>1.9487000000000001E-2</v>
      </c>
    </row>
    <row r="38" spans="1:37" ht="15" customHeight="1" x14ac:dyDescent="0.2">
      <c r="A38" s="21" t="s">
        <v>113</v>
      </c>
      <c r="B38" s="31" t="s">
        <v>114</v>
      </c>
      <c r="C38" s="28">
        <v>83.963050999999993</v>
      </c>
      <c r="D38" s="28">
        <v>84.718231000000003</v>
      </c>
      <c r="E38" s="28">
        <v>89.674492000000001</v>
      </c>
      <c r="F38" s="28">
        <v>96.828948999999994</v>
      </c>
      <c r="G38" s="28">
        <v>102.057098</v>
      </c>
      <c r="H38" s="28">
        <v>106.310997</v>
      </c>
      <c r="I38" s="28">
        <v>110.312798</v>
      </c>
      <c r="J38" s="28">
        <v>113.908997</v>
      </c>
      <c r="K38" s="28">
        <v>117.183098</v>
      </c>
      <c r="L38" s="28">
        <v>120.14389799999999</v>
      </c>
      <c r="M38" s="28">
        <v>123.019897</v>
      </c>
      <c r="N38" s="28">
        <v>126.129501</v>
      </c>
      <c r="O38" s="28">
        <v>128.55270400000001</v>
      </c>
      <c r="P38" s="28">
        <v>131.03100599999999</v>
      </c>
      <c r="Q38" s="28">
        <v>133.57730100000001</v>
      </c>
      <c r="R38" s="28">
        <v>135.89729299999999</v>
      </c>
      <c r="S38" s="28">
        <v>137.642899</v>
      </c>
      <c r="T38" s="28">
        <v>139.39999399999999</v>
      </c>
      <c r="U38" s="28">
        <v>140.71710200000001</v>
      </c>
      <c r="V38" s="28">
        <v>141.64359999999999</v>
      </c>
      <c r="W38" s="28">
        <v>143.59539799999999</v>
      </c>
      <c r="X38" s="28">
        <v>145.49929800000001</v>
      </c>
      <c r="Y38" s="28">
        <v>146.18009900000001</v>
      </c>
      <c r="Z38" s="28">
        <v>146.45979299999999</v>
      </c>
      <c r="AA38" s="28">
        <v>146.501205</v>
      </c>
      <c r="AB38" s="28">
        <v>146.06660500000001</v>
      </c>
      <c r="AC38" s="28">
        <v>146.34489400000001</v>
      </c>
      <c r="AD38" s="28">
        <v>146.78990200000001</v>
      </c>
      <c r="AE38" s="28">
        <v>147.38789399999999</v>
      </c>
      <c r="AF38" s="28">
        <v>148.10609400000001</v>
      </c>
      <c r="AG38" s="28">
        <v>148.818298</v>
      </c>
      <c r="AH38" s="28">
        <v>149.48060599999999</v>
      </c>
      <c r="AI38" s="28">
        <v>150.300003</v>
      </c>
      <c r="AJ38" s="28">
        <v>151.22950700000001</v>
      </c>
      <c r="AK38" s="29">
        <v>1.8273000000000001E-2</v>
      </c>
    </row>
    <row r="39" spans="1:37" ht="15" customHeight="1" x14ac:dyDescent="0.2">
      <c r="A39" s="21" t="s">
        <v>115</v>
      </c>
      <c r="B39" s="31" t="s">
        <v>116</v>
      </c>
      <c r="C39" s="28">
        <v>46.087921000000001</v>
      </c>
      <c r="D39" s="28">
        <v>48.50412</v>
      </c>
      <c r="E39" s="28">
        <v>51.097752</v>
      </c>
      <c r="F39" s="28">
        <v>51.891781000000002</v>
      </c>
      <c r="G39" s="28">
        <v>52.235908999999999</v>
      </c>
      <c r="H39" s="28">
        <v>52.884331000000003</v>
      </c>
      <c r="I39" s="28">
        <v>53.795959000000003</v>
      </c>
      <c r="J39" s="28">
        <v>54.782829</v>
      </c>
      <c r="K39" s="28">
        <v>55.695819999999998</v>
      </c>
      <c r="L39" s="28">
        <v>56.522888000000002</v>
      </c>
      <c r="M39" s="28">
        <v>57.224891999999997</v>
      </c>
      <c r="N39" s="28">
        <v>58.010058999999998</v>
      </c>
      <c r="O39" s="28">
        <v>57.863461000000001</v>
      </c>
      <c r="P39" s="28">
        <v>57.544029000000002</v>
      </c>
      <c r="Q39" s="28">
        <v>57.488461000000001</v>
      </c>
      <c r="R39" s="28">
        <v>57.462131999999997</v>
      </c>
      <c r="S39" s="28">
        <v>57.430031</v>
      </c>
      <c r="T39" s="28">
        <v>57.542850000000001</v>
      </c>
      <c r="U39" s="28">
        <v>57.639111</v>
      </c>
      <c r="V39" s="28">
        <v>57.755482000000001</v>
      </c>
      <c r="W39" s="28">
        <v>57.821269999999998</v>
      </c>
      <c r="X39" s="28">
        <v>57.907539</v>
      </c>
      <c r="Y39" s="28">
        <v>57.882832000000001</v>
      </c>
      <c r="Z39" s="28">
        <v>57.772640000000003</v>
      </c>
      <c r="AA39" s="28">
        <v>57.672642000000003</v>
      </c>
      <c r="AB39" s="28">
        <v>57.567791</v>
      </c>
      <c r="AC39" s="28">
        <v>57.556140999999997</v>
      </c>
      <c r="AD39" s="28">
        <v>57.611198000000002</v>
      </c>
      <c r="AE39" s="28">
        <v>57.648719999999997</v>
      </c>
      <c r="AF39" s="28">
        <v>57.690361000000003</v>
      </c>
      <c r="AG39" s="28">
        <v>57.805801000000002</v>
      </c>
      <c r="AH39" s="28">
        <v>57.985661</v>
      </c>
      <c r="AI39" s="28">
        <v>58.235259999999997</v>
      </c>
      <c r="AJ39" s="28">
        <v>58.417839000000001</v>
      </c>
      <c r="AK39" s="29">
        <v>5.829E-3</v>
      </c>
    </row>
    <row r="40" spans="1:37" ht="15" customHeight="1" x14ac:dyDescent="0.2">
      <c r="A40" s="21" t="s">
        <v>117</v>
      </c>
      <c r="B40" s="31" t="s">
        <v>118</v>
      </c>
      <c r="C40" s="28">
        <v>357.608093</v>
      </c>
      <c r="D40" s="28">
        <v>373.53048699999999</v>
      </c>
      <c r="E40" s="28">
        <v>379.03561400000001</v>
      </c>
      <c r="F40" s="28">
        <v>384.81890900000002</v>
      </c>
      <c r="G40" s="28">
        <v>392.225098</v>
      </c>
      <c r="H40" s="28">
        <v>400.50799599999999</v>
      </c>
      <c r="I40" s="28">
        <v>410.10040300000003</v>
      </c>
      <c r="J40" s="28">
        <v>420.48989899999998</v>
      </c>
      <c r="K40" s="28">
        <v>432.78320300000001</v>
      </c>
      <c r="L40" s="28">
        <v>445.58590700000002</v>
      </c>
      <c r="M40" s="28">
        <v>457.80609099999998</v>
      </c>
      <c r="N40" s="28">
        <v>470.926086</v>
      </c>
      <c r="O40" s="28">
        <v>481.98129299999999</v>
      </c>
      <c r="P40" s="28">
        <v>493.122589</v>
      </c>
      <c r="Q40" s="28">
        <v>504.50979599999999</v>
      </c>
      <c r="R40" s="28">
        <v>515.56561299999998</v>
      </c>
      <c r="S40" s="28">
        <v>526.82769800000005</v>
      </c>
      <c r="T40" s="28">
        <v>538.87957800000004</v>
      </c>
      <c r="U40" s="28">
        <v>551.32769800000005</v>
      </c>
      <c r="V40" s="28">
        <v>564.23657200000002</v>
      </c>
      <c r="W40" s="28">
        <v>576.87219200000004</v>
      </c>
      <c r="X40" s="28">
        <v>589.36352499999998</v>
      </c>
      <c r="Y40" s="28">
        <v>601.962219</v>
      </c>
      <c r="Z40" s="28">
        <v>613.70788600000003</v>
      </c>
      <c r="AA40" s="28">
        <v>625.29949999999997</v>
      </c>
      <c r="AB40" s="28">
        <v>636.655396</v>
      </c>
      <c r="AC40" s="28">
        <v>648.58862299999998</v>
      </c>
      <c r="AD40" s="28">
        <v>661.09149200000002</v>
      </c>
      <c r="AE40" s="28">
        <v>677.21807899999999</v>
      </c>
      <c r="AF40" s="28">
        <v>690.48559599999999</v>
      </c>
      <c r="AG40" s="28">
        <v>704.38610800000004</v>
      </c>
      <c r="AH40" s="28">
        <v>719.10119599999996</v>
      </c>
      <c r="AI40" s="28">
        <v>734.49279799999999</v>
      </c>
      <c r="AJ40" s="28">
        <v>750.17047100000002</v>
      </c>
      <c r="AK40" s="29">
        <v>2.2030000000000001E-2</v>
      </c>
    </row>
    <row r="41" spans="1:37" ht="15" customHeight="1" x14ac:dyDescent="0.2">
      <c r="A41" s="21" t="s">
        <v>119</v>
      </c>
      <c r="B41" s="31" t="s">
        <v>120</v>
      </c>
      <c r="C41" s="28">
        <v>514.89105199999995</v>
      </c>
      <c r="D41" s="28">
        <v>524.72045900000001</v>
      </c>
      <c r="E41" s="28">
        <v>501.279022</v>
      </c>
      <c r="F41" s="28">
        <v>511.472015</v>
      </c>
      <c r="G41" s="28">
        <v>507.56399499999998</v>
      </c>
      <c r="H41" s="28">
        <v>505.03393599999998</v>
      </c>
      <c r="I41" s="28">
        <v>501.93609600000002</v>
      </c>
      <c r="J41" s="28">
        <v>495.90121499999998</v>
      </c>
      <c r="K41" s="28">
        <v>491.38250699999998</v>
      </c>
      <c r="L41" s="28">
        <v>487.76004</v>
      </c>
      <c r="M41" s="28">
        <v>485.93450899999999</v>
      </c>
      <c r="N41" s="28">
        <v>483.07074</v>
      </c>
      <c r="O41" s="28">
        <v>480.36273199999999</v>
      </c>
      <c r="P41" s="28">
        <v>477.667664</v>
      </c>
      <c r="Q41" s="28">
        <v>475.61380000000003</v>
      </c>
      <c r="R41" s="28">
        <v>472.85107399999998</v>
      </c>
      <c r="S41" s="28">
        <v>470.73800699999998</v>
      </c>
      <c r="T41" s="28">
        <v>470.01135299999999</v>
      </c>
      <c r="U41" s="28">
        <v>469.52871699999997</v>
      </c>
      <c r="V41" s="28">
        <v>467.51574699999998</v>
      </c>
      <c r="W41" s="28">
        <v>469.31680299999999</v>
      </c>
      <c r="X41" s="28">
        <v>469.74386600000003</v>
      </c>
      <c r="Y41" s="28">
        <v>469.77844199999998</v>
      </c>
      <c r="Z41" s="28">
        <v>469.58117700000003</v>
      </c>
      <c r="AA41" s="28">
        <v>470.17016599999999</v>
      </c>
      <c r="AB41" s="28">
        <v>471.35906999999997</v>
      </c>
      <c r="AC41" s="28">
        <v>471.89386000000002</v>
      </c>
      <c r="AD41" s="28">
        <v>472.72164900000001</v>
      </c>
      <c r="AE41" s="28">
        <v>473.84582499999999</v>
      </c>
      <c r="AF41" s="28">
        <v>476.45074499999998</v>
      </c>
      <c r="AG41" s="28">
        <v>478.020599</v>
      </c>
      <c r="AH41" s="28">
        <v>480.473389</v>
      </c>
      <c r="AI41" s="28">
        <v>481.342896</v>
      </c>
      <c r="AJ41" s="28">
        <v>483.17300399999999</v>
      </c>
      <c r="AK41" s="29">
        <v>-2.575E-3</v>
      </c>
    </row>
    <row r="42" spans="1:37" ht="15" customHeight="1" x14ac:dyDescent="0.2">
      <c r="A42" s="21" t="s">
        <v>121</v>
      </c>
      <c r="B42" s="30" t="s">
        <v>122</v>
      </c>
      <c r="C42" s="28">
        <v>477.04278599999998</v>
      </c>
      <c r="D42" s="28">
        <v>486.10140999999999</v>
      </c>
      <c r="E42" s="28">
        <v>462.25711100000001</v>
      </c>
      <c r="F42" s="28">
        <v>472.71850599999999</v>
      </c>
      <c r="G42" s="28">
        <v>469.25531000000001</v>
      </c>
      <c r="H42" s="28">
        <v>467.02038599999997</v>
      </c>
      <c r="I42" s="28">
        <v>464.36389200000002</v>
      </c>
      <c r="J42" s="28">
        <v>458.73458900000003</v>
      </c>
      <c r="K42" s="28">
        <v>454.64410400000003</v>
      </c>
      <c r="L42" s="28">
        <v>451.27090500000003</v>
      </c>
      <c r="M42" s="28">
        <v>449.89889499999998</v>
      </c>
      <c r="N42" s="28">
        <v>447.340912</v>
      </c>
      <c r="O42" s="28">
        <v>444.908905</v>
      </c>
      <c r="P42" s="28">
        <v>442.39779700000003</v>
      </c>
      <c r="Q42" s="28">
        <v>440.44030800000002</v>
      </c>
      <c r="R42" s="28">
        <v>437.76870700000001</v>
      </c>
      <c r="S42" s="28">
        <v>435.72180200000003</v>
      </c>
      <c r="T42" s="28">
        <v>435.01629600000001</v>
      </c>
      <c r="U42" s="28">
        <v>434.552887</v>
      </c>
      <c r="V42" s="28">
        <v>432.56579599999998</v>
      </c>
      <c r="W42" s="28">
        <v>434.32620200000002</v>
      </c>
      <c r="X42" s="28">
        <v>434.756012</v>
      </c>
      <c r="Y42" s="28">
        <v>434.83081099999998</v>
      </c>
      <c r="Z42" s="28">
        <v>434.73831200000001</v>
      </c>
      <c r="AA42" s="28">
        <v>435.45379600000001</v>
      </c>
      <c r="AB42" s="28">
        <v>436.797302</v>
      </c>
      <c r="AC42" s="28">
        <v>437.45431500000001</v>
      </c>
      <c r="AD42" s="28">
        <v>438.435089</v>
      </c>
      <c r="AE42" s="28">
        <v>439.63799999999998</v>
      </c>
      <c r="AF42" s="28">
        <v>442.36599699999999</v>
      </c>
      <c r="AG42" s="28">
        <v>444.013214</v>
      </c>
      <c r="AH42" s="28">
        <v>446.54458599999998</v>
      </c>
      <c r="AI42" s="28">
        <v>447.479401</v>
      </c>
      <c r="AJ42" s="28">
        <v>449.39428700000002</v>
      </c>
      <c r="AK42" s="29">
        <v>-2.4510000000000001E-3</v>
      </c>
    </row>
    <row r="43" spans="1:37" ht="15" customHeight="1" x14ac:dyDescent="0.2">
      <c r="A43" s="21" t="s">
        <v>123</v>
      </c>
      <c r="B43" s="31" t="s">
        <v>124</v>
      </c>
      <c r="C43" s="28">
        <v>37.848281999999998</v>
      </c>
      <c r="D43" s="28">
        <v>38.619048999999997</v>
      </c>
      <c r="E43" s="28">
        <v>39.021912</v>
      </c>
      <c r="F43" s="28">
        <v>38.753520999999999</v>
      </c>
      <c r="G43" s="28">
        <v>38.308681</v>
      </c>
      <c r="H43" s="28">
        <v>38.013537999999997</v>
      </c>
      <c r="I43" s="28">
        <v>37.572189000000002</v>
      </c>
      <c r="J43" s="28">
        <v>37.166629999999998</v>
      </c>
      <c r="K43" s="28">
        <v>36.738410999999999</v>
      </c>
      <c r="L43" s="28">
        <v>36.489128000000001</v>
      </c>
      <c r="M43" s="28">
        <v>36.035629</v>
      </c>
      <c r="N43" s="28">
        <v>35.729838999999998</v>
      </c>
      <c r="O43" s="28">
        <v>35.453837999999998</v>
      </c>
      <c r="P43" s="28">
        <v>35.269858999999997</v>
      </c>
      <c r="Q43" s="28">
        <v>35.173499999999997</v>
      </c>
      <c r="R43" s="28">
        <v>35.082352</v>
      </c>
      <c r="S43" s="28">
        <v>35.016209000000003</v>
      </c>
      <c r="T43" s="28">
        <v>34.995071000000003</v>
      </c>
      <c r="U43" s="28">
        <v>34.975842</v>
      </c>
      <c r="V43" s="28">
        <v>34.949939999999998</v>
      </c>
      <c r="W43" s="28">
        <v>34.990608000000002</v>
      </c>
      <c r="X43" s="28">
        <v>34.987850000000002</v>
      </c>
      <c r="Y43" s="28">
        <v>34.947631999999999</v>
      </c>
      <c r="Z43" s="28">
        <v>34.842869</v>
      </c>
      <c r="AA43" s="28">
        <v>34.716369999999998</v>
      </c>
      <c r="AB43" s="28">
        <v>34.561779000000001</v>
      </c>
      <c r="AC43" s="28">
        <v>34.43956</v>
      </c>
      <c r="AD43" s="28">
        <v>34.286560000000001</v>
      </c>
      <c r="AE43" s="28">
        <v>34.207828999999997</v>
      </c>
      <c r="AF43" s="28">
        <v>34.084739999999996</v>
      </c>
      <c r="AG43" s="28">
        <v>34.007381000000002</v>
      </c>
      <c r="AH43" s="28">
        <v>33.928790999999997</v>
      </c>
      <c r="AI43" s="28">
        <v>33.863498999999997</v>
      </c>
      <c r="AJ43" s="28">
        <v>33.778728000000001</v>
      </c>
      <c r="AK43" s="29">
        <v>-4.176E-3</v>
      </c>
    </row>
    <row r="44" spans="1:37" ht="15" customHeight="1" x14ac:dyDescent="0.2">
      <c r="A44" s="21" t="s">
        <v>125</v>
      </c>
      <c r="B44" s="27" t="s">
        <v>126</v>
      </c>
      <c r="C44" s="28">
        <v>214.639206</v>
      </c>
      <c r="D44" s="28">
        <v>219.516098</v>
      </c>
      <c r="E44" s="28">
        <v>228.18980400000001</v>
      </c>
      <c r="F44" s="28">
        <v>235.57539399999999</v>
      </c>
      <c r="G44" s="28">
        <v>243.003006</v>
      </c>
      <c r="H44" s="28">
        <v>248.44000199999999</v>
      </c>
      <c r="I44" s="28">
        <v>254.16630599999999</v>
      </c>
      <c r="J44" s="28">
        <v>260.410797</v>
      </c>
      <c r="K44" s="28">
        <v>267.31900000000002</v>
      </c>
      <c r="L44" s="28">
        <v>274.35150099999998</v>
      </c>
      <c r="M44" s="28">
        <v>281.08358800000002</v>
      </c>
      <c r="N44" s="28">
        <v>288.19500699999998</v>
      </c>
      <c r="O44" s="28">
        <v>294.83081099999998</v>
      </c>
      <c r="P44" s="28">
        <v>301.26251200000002</v>
      </c>
      <c r="Q44" s="28">
        <v>307.58551</v>
      </c>
      <c r="R44" s="28">
        <v>313.859711</v>
      </c>
      <c r="S44" s="28">
        <v>320.37298600000003</v>
      </c>
      <c r="T44" s="28">
        <v>327.38299599999999</v>
      </c>
      <c r="U44" s="28">
        <v>334.62341300000003</v>
      </c>
      <c r="V44" s="28">
        <v>342.31478900000002</v>
      </c>
      <c r="W44" s="28">
        <v>350.00149499999998</v>
      </c>
      <c r="X44" s="28">
        <v>357.82089200000001</v>
      </c>
      <c r="Y44" s="28">
        <v>365.91570999999999</v>
      </c>
      <c r="Z44" s="28">
        <v>373.86801100000002</v>
      </c>
      <c r="AA44" s="28">
        <v>381.70831299999998</v>
      </c>
      <c r="AB44" s="28">
        <v>389.80551100000002</v>
      </c>
      <c r="AC44" s="28">
        <v>397.87640399999998</v>
      </c>
      <c r="AD44" s="28">
        <v>406.08758499999999</v>
      </c>
      <c r="AE44" s="28">
        <v>414.57989500000002</v>
      </c>
      <c r="AF44" s="28">
        <v>423.24841300000003</v>
      </c>
      <c r="AG44" s="28">
        <v>432.15240499999999</v>
      </c>
      <c r="AH44" s="28">
        <v>441.40811200000002</v>
      </c>
      <c r="AI44" s="28">
        <v>451.209991</v>
      </c>
      <c r="AJ44" s="28">
        <v>461.53799400000003</v>
      </c>
      <c r="AK44" s="29">
        <v>2.3494999999999999E-2</v>
      </c>
    </row>
    <row r="45" spans="1:37" ht="15" customHeight="1" x14ac:dyDescent="0.2">
      <c r="A45" s="21" t="s">
        <v>127</v>
      </c>
      <c r="B45" s="31" t="s">
        <v>128</v>
      </c>
      <c r="C45" s="28">
        <v>110.700333</v>
      </c>
      <c r="D45" s="28">
        <v>118.80323</v>
      </c>
      <c r="E45" s="28">
        <v>123.652039</v>
      </c>
      <c r="F45" s="28">
        <v>128.24453700000001</v>
      </c>
      <c r="G45" s="28">
        <v>131.474548</v>
      </c>
      <c r="H45" s="28">
        <v>134.446045</v>
      </c>
      <c r="I45" s="28">
        <v>136.899689</v>
      </c>
      <c r="J45" s="28">
        <v>138.71417199999999</v>
      </c>
      <c r="K45" s="28">
        <v>140.41037</v>
      </c>
      <c r="L45" s="28">
        <v>142.46109000000001</v>
      </c>
      <c r="M45" s="28">
        <v>144.69665499999999</v>
      </c>
      <c r="N45" s="28">
        <v>146.92804000000001</v>
      </c>
      <c r="O45" s="28">
        <v>148.700287</v>
      </c>
      <c r="P45" s="28">
        <v>151.546661</v>
      </c>
      <c r="Q45" s="28">
        <v>154.278503</v>
      </c>
      <c r="R45" s="28">
        <v>156.556107</v>
      </c>
      <c r="S45" s="28">
        <v>158.47058100000001</v>
      </c>
      <c r="T45" s="28">
        <v>161.19354200000001</v>
      </c>
      <c r="U45" s="28">
        <v>164.038635</v>
      </c>
      <c r="V45" s="28">
        <v>166.408646</v>
      </c>
      <c r="W45" s="28">
        <v>169.28387499999999</v>
      </c>
      <c r="X45" s="28">
        <v>172.264343</v>
      </c>
      <c r="Y45" s="28">
        <v>175.05453499999999</v>
      </c>
      <c r="Z45" s="28">
        <v>178.06137100000001</v>
      </c>
      <c r="AA45" s="28">
        <v>181.58111600000001</v>
      </c>
      <c r="AB45" s="28">
        <v>184.431793</v>
      </c>
      <c r="AC45" s="28">
        <v>187.63554400000001</v>
      </c>
      <c r="AD45" s="28">
        <v>191.13031000000001</v>
      </c>
      <c r="AE45" s="28">
        <v>194.36828600000001</v>
      </c>
      <c r="AF45" s="28">
        <v>197.577789</v>
      </c>
      <c r="AG45" s="28">
        <v>200.78817699999999</v>
      </c>
      <c r="AH45" s="28">
        <v>203.92982499999999</v>
      </c>
      <c r="AI45" s="28">
        <v>206.881012</v>
      </c>
      <c r="AJ45" s="28">
        <v>210.27461199999999</v>
      </c>
      <c r="AK45" s="29">
        <v>1.8002000000000001E-2</v>
      </c>
    </row>
    <row r="46" spans="1:37" ht="15" customHeight="1" x14ac:dyDescent="0.2">
      <c r="A46" s="21" t="s">
        <v>129</v>
      </c>
      <c r="B46" s="31" t="s">
        <v>130</v>
      </c>
      <c r="C46" s="28">
        <v>24.047599999999999</v>
      </c>
      <c r="D46" s="28">
        <v>26.138359000000001</v>
      </c>
      <c r="E46" s="28">
        <v>26.575060000000001</v>
      </c>
      <c r="F46" s="28">
        <v>27.086981000000002</v>
      </c>
      <c r="G46" s="28">
        <v>27.61204</v>
      </c>
      <c r="H46" s="28">
        <v>28.073540000000001</v>
      </c>
      <c r="I46" s="28">
        <v>28.543261000000001</v>
      </c>
      <c r="J46" s="28">
        <v>28.905629999999999</v>
      </c>
      <c r="K46" s="28">
        <v>29.240110000000001</v>
      </c>
      <c r="L46" s="28">
        <v>29.585439999999998</v>
      </c>
      <c r="M46" s="28">
        <v>29.978339999999999</v>
      </c>
      <c r="N46" s="28">
        <v>30.394079000000001</v>
      </c>
      <c r="O46" s="28">
        <v>30.762429999999998</v>
      </c>
      <c r="P46" s="28">
        <v>31.191780000000001</v>
      </c>
      <c r="Q46" s="28">
        <v>31.668039</v>
      </c>
      <c r="R46" s="28">
        <v>31.853339999999999</v>
      </c>
      <c r="S46" s="28">
        <v>32.084029999999998</v>
      </c>
      <c r="T46" s="28">
        <v>32.497928999999999</v>
      </c>
      <c r="U46" s="28">
        <v>32.89875</v>
      </c>
      <c r="V46" s="28">
        <v>33.188201999999997</v>
      </c>
      <c r="W46" s="28">
        <v>33.524109000000003</v>
      </c>
      <c r="X46" s="28">
        <v>33.857449000000003</v>
      </c>
      <c r="Y46" s="28">
        <v>34.104239999999997</v>
      </c>
      <c r="Z46" s="28">
        <v>34.509312000000001</v>
      </c>
      <c r="AA46" s="28">
        <v>34.953879999999998</v>
      </c>
      <c r="AB46" s="28">
        <v>35.287750000000003</v>
      </c>
      <c r="AC46" s="28">
        <v>35.770221999999997</v>
      </c>
      <c r="AD46" s="28">
        <v>36.370818999999997</v>
      </c>
      <c r="AE46" s="28">
        <v>36.951889000000001</v>
      </c>
      <c r="AF46" s="28">
        <v>37.441527999999998</v>
      </c>
      <c r="AG46" s="28">
        <v>37.840930999999998</v>
      </c>
      <c r="AH46" s="28">
        <v>38.145671999999998</v>
      </c>
      <c r="AI46" s="28">
        <v>38.278289999999998</v>
      </c>
      <c r="AJ46" s="28">
        <v>38.555092000000002</v>
      </c>
      <c r="AK46" s="29">
        <v>1.2220999999999999E-2</v>
      </c>
    </row>
    <row r="47" spans="1:37" ht="15" customHeight="1" x14ac:dyDescent="0.2">
      <c r="A47" s="21" t="s">
        <v>131</v>
      </c>
      <c r="B47" s="27" t="s">
        <v>132</v>
      </c>
      <c r="C47" s="28">
        <v>14.272517000000001</v>
      </c>
      <c r="D47" s="28">
        <v>14.976663</v>
      </c>
      <c r="E47" s="28">
        <v>15.621076</v>
      </c>
      <c r="F47" s="28">
        <v>16.196178</v>
      </c>
      <c r="G47" s="28">
        <v>16.538778000000001</v>
      </c>
      <c r="H47" s="28">
        <v>16.846184000000001</v>
      </c>
      <c r="I47" s="28">
        <v>17.085035000000001</v>
      </c>
      <c r="J47" s="28">
        <v>17.265011000000001</v>
      </c>
      <c r="K47" s="28">
        <v>17.398372999999999</v>
      </c>
      <c r="L47" s="28">
        <v>17.590873999999999</v>
      </c>
      <c r="M47" s="28">
        <v>17.720756999999999</v>
      </c>
      <c r="N47" s="28">
        <v>17.925915</v>
      </c>
      <c r="O47" s="28">
        <v>18.010636999999999</v>
      </c>
      <c r="P47" s="28">
        <v>18.240088</v>
      </c>
      <c r="Q47" s="28">
        <v>18.591759</v>
      </c>
      <c r="R47" s="28">
        <v>18.895271000000001</v>
      </c>
      <c r="S47" s="28">
        <v>19.156745999999998</v>
      </c>
      <c r="T47" s="28">
        <v>19.604824000000001</v>
      </c>
      <c r="U47" s="28">
        <v>20.004481999999999</v>
      </c>
      <c r="V47" s="28">
        <v>20.313848</v>
      </c>
      <c r="W47" s="28">
        <v>20.719169999999998</v>
      </c>
      <c r="X47" s="28">
        <v>21.075298</v>
      </c>
      <c r="Y47" s="28">
        <v>21.282285999999999</v>
      </c>
      <c r="Z47" s="28">
        <v>21.630455000000001</v>
      </c>
      <c r="AA47" s="28">
        <v>22.067824999999999</v>
      </c>
      <c r="AB47" s="28">
        <v>22.409447</v>
      </c>
      <c r="AC47" s="28">
        <v>22.79402</v>
      </c>
      <c r="AD47" s="28">
        <v>23.242802000000001</v>
      </c>
      <c r="AE47" s="28">
        <v>23.659309</v>
      </c>
      <c r="AF47" s="28">
        <v>24.013770999999998</v>
      </c>
      <c r="AG47" s="28">
        <v>24.414149999999999</v>
      </c>
      <c r="AH47" s="28">
        <v>24.791450999999999</v>
      </c>
      <c r="AI47" s="28">
        <v>25.107928999999999</v>
      </c>
      <c r="AJ47" s="28">
        <v>25.521832</v>
      </c>
      <c r="AK47" s="29">
        <v>1.6796999999999999E-2</v>
      </c>
    </row>
    <row r="48" spans="1:37" ht="15" customHeight="1" x14ac:dyDescent="0.2">
      <c r="A48" s="21" t="s">
        <v>133</v>
      </c>
      <c r="B48" s="31" t="s">
        <v>134</v>
      </c>
      <c r="C48" s="28">
        <v>72.380211000000003</v>
      </c>
      <c r="D48" s="28">
        <v>77.688209999999998</v>
      </c>
      <c r="E48" s="28">
        <v>81.455901999999995</v>
      </c>
      <c r="F48" s="28">
        <v>84.961371999999997</v>
      </c>
      <c r="G48" s="28">
        <v>87.323723000000001</v>
      </c>
      <c r="H48" s="28">
        <v>89.526320999999996</v>
      </c>
      <c r="I48" s="28">
        <v>91.2714</v>
      </c>
      <c r="J48" s="28">
        <v>92.543532999999996</v>
      </c>
      <c r="K48" s="28">
        <v>93.771880999999993</v>
      </c>
      <c r="L48" s="28">
        <v>95.284767000000002</v>
      </c>
      <c r="M48" s="28">
        <v>96.997566000000006</v>
      </c>
      <c r="N48" s="28">
        <v>98.608046999999999</v>
      </c>
      <c r="O48" s="28">
        <v>99.927231000000006</v>
      </c>
      <c r="P48" s="28">
        <v>102.114799</v>
      </c>
      <c r="Q48" s="28">
        <v>104.0187</v>
      </c>
      <c r="R48" s="28">
        <v>105.807503</v>
      </c>
      <c r="S48" s="28">
        <v>107.229797</v>
      </c>
      <c r="T48" s="28">
        <v>109.09079699999999</v>
      </c>
      <c r="U48" s="28">
        <v>111.13539900000001</v>
      </c>
      <c r="V48" s="28">
        <v>112.90660099999999</v>
      </c>
      <c r="W48" s="28">
        <v>115.040604</v>
      </c>
      <c r="X48" s="28">
        <v>117.331596</v>
      </c>
      <c r="Y48" s="28">
        <v>119.66799899999999</v>
      </c>
      <c r="Z48" s="28">
        <v>121.9216</v>
      </c>
      <c r="AA48" s="28">
        <v>124.55940200000001</v>
      </c>
      <c r="AB48" s="28">
        <v>126.734596</v>
      </c>
      <c r="AC48" s="28">
        <v>129.071304</v>
      </c>
      <c r="AD48" s="28">
        <v>131.516693</v>
      </c>
      <c r="AE48" s="28">
        <v>133.75709499999999</v>
      </c>
      <c r="AF48" s="28">
        <v>136.12249800000001</v>
      </c>
      <c r="AG48" s="28">
        <v>138.533096</v>
      </c>
      <c r="AH48" s="28">
        <v>140.992706</v>
      </c>
      <c r="AI48" s="28">
        <v>143.49479700000001</v>
      </c>
      <c r="AJ48" s="28">
        <v>146.19769299999999</v>
      </c>
      <c r="AK48" s="29">
        <v>1.9954E-2</v>
      </c>
    </row>
    <row r="49" spans="1:37" ht="15" customHeight="1" x14ac:dyDescent="0.2">
      <c r="A49" s="21" t="s">
        <v>135</v>
      </c>
      <c r="B49" s="31" t="s">
        <v>136</v>
      </c>
      <c r="C49" s="28">
        <v>215.439941</v>
      </c>
      <c r="D49" s="28">
        <v>225.08990499999999</v>
      </c>
      <c r="E49" s="28">
        <v>228.164185</v>
      </c>
      <c r="F49" s="28">
        <v>225.764252</v>
      </c>
      <c r="G49" s="28">
        <v>222.48620600000001</v>
      </c>
      <c r="H49" s="28">
        <v>223.379974</v>
      </c>
      <c r="I49" s="28">
        <v>225.95169100000001</v>
      </c>
      <c r="J49" s="28">
        <v>228.348343</v>
      </c>
      <c r="K49" s="28">
        <v>231.20803799999999</v>
      </c>
      <c r="L49" s="28">
        <v>233.949951</v>
      </c>
      <c r="M49" s="28">
        <v>234.36288500000001</v>
      </c>
      <c r="N49" s="28">
        <v>237.51593</v>
      </c>
      <c r="O49" s="28">
        <v>239.05093400000001</v>
      </c>
      <c r="P49" s="28">
        <v>241.82006799999999</v>
      </c>
      <c r="Q49" s="28">
        <v>245.38400300000001</v>
      </c>
      <c r="R49" s="28">
        <v>248.91207900000001</v>
      </c>
      <c r="S49" s="28">
        <v>252.261841</v>
      </c>
      <c r="T49" s="28">
        <v>256.131531</v>
      </c>
      <c r="U49" s="28">
        <v>259.81024200000002</v>
      </c>
      <c r="V49" s="28">
        <v>263.647156</v>
      </c>
      <c r="W49" s="28">
        <v>268.10238600000002</v>
      </c>
      <c r="X49" s="28">
        <v>271.66708399999999</v>
      </c>
      <c r="Y49" s="28">
        <v>274.95581099999998</v>
      </c>
      <c r="Z49" s="28">
        <v>277.700287</v>
      </c>
      <c r="AA49" s="28">
        <v>279.781158</v>
      </c>
      <c r="AB49" s="28">
        <v>282.18804899999998</v>
      </c>
      <c r="AC49" s="28">
        <v>285.01767000000001</v>
      </c>
      <c r="AD49" s="28">
        <v>287.37811299999998</v>
      </c>
      <c r="AE49" s="28">
        <v>291.15332000000001</v>
      </c>
      <c r="AF49" s="28">
        <v>293.35711700000002</v>
      </c>
      <c r="AG49" s="28">
        <v>296.54766799999999</v>
      </c>
      <c r="AH49" s="28">
        <v>299.35064699999998</v>
      </c>
      <c r="AI49" s="28">
        <v>302.37261999999998</v>
      </c>
      <c r="AJ49" s="28">
        <v>305.28118899999998</v>
      </c>
      <c r="AK49" s="29">
        <v>9.5680000000000001E-3</v>
      </c>
    </row>
    <row r="50" spans="1:37" ht="15" customHeight="1" x14ac:dyDescent="0.2">
      <c r="A50" s="21" t="s">
        <v>137</v>
      </c>
      <c r="B50" s="27" t="s">
        <v>138</v>
      </c>
      <c r="C50" s="28">
        <v>102.827698</v>
      </c>
      <c r="D50" s="28">
        <v>109.1147</v>
      </c>
      <c r="E50" s="28">
        <v>110.353897</v>
      </c>
      <c r="F50" s="28">
        <v>107.944603</v>
      </c>
      <c r="G50" s="28">
        <v>104.635597</v>
      </c>
      <c r="H50" s="28">
        <v>104.131798</v>
      </c>
      <c r="I50" s="28">
        <v>104.66889999999999</v>
      </c>
      <c r="J50" s="28">
        <v>104.945999</v>
      </c>
      <c r="K50" s="28">
        <v>105.24990099999999</v>
      </c>
      <c r="L50" s="28">
        <v>105.567802</v>
      </c>
      <c r="M50" s="28">
        <v>104.7453</v>
      </c>
      <c r="N50" s="28">
        <v>105.055199</v>
      </c>
      <c r="O50" s="28">
        <v>104.836502</v>
      </c>
      <c r="P50" s="28">
        <v>104.91909800000001</v>
      </c>
      <c r="Q50" s="28">
        <v>105.482399</v>
      </c>
      <c r="R50" s="28">
        <v>106.079903</v>
      </c>
      <c r="S50" s="28">
        <v>106.694199</v>
      </c>
      <c r="T50" s="28">
        <v>107.438103</v>
      </c>
      <c r="U50" s="28">
        <v>108.04299899999999</v>
      </c>
      <c r="V50" s="28">
        <v>108.58669999999999</v>
      </c>
      <c r="W50" s="28">
        <v>109.51840199999999</v>
      </c>
      <c r="X50" s="28">
        <v>109.956703</v>
      </c>
      <c r="Y50" s="28">
        <v>110.08290100000001</v>
      </c>
      <c r="Z50" s="28">
        <v>109.790001</v>
      </c>
      <c r="AA50" s="28">
        <v>109.455704</v>
      </c>
      <c r="AB50" s="28">
        <v>108.989799</v>
      </c>
      <c r="AC50" s="28">
        <v>108.80349699999999</v>
      </c>
      <c r="AD50" s="28">
        <v>108.31349899999999</v>
      </c>
      <c r="AE50" s="28">
        <v>108.263496</v>
      </c>
      <c r="AF50" s="28">
        <v>107.76799800000001</v>
      </c>
      <c r="AG50" s="28">
        <v>107.585503</v>
      </c>
      <c r="AH50" s="28">
        <v>107.21639999999999</v>
      </c>
      <c r="AI50" s="28">
        <v>106.910698</v>
      </c>
      <c r="AJ50" s="28">
        <v>106.429298</v>
      </c>
      <c r="AK50" s="29">
        <v>-7.7800000000000005E-4</v>
      </c>
    </row>
    <row r="51" spans="1:37" ht="15" customHeight="1" x14ac:dyDescent="0.2">
      <c r="A51" s="21" t="s">
        <v>139</v>
      </c>
      <c r="B51" s="31" t="s">
        <v>140</v>
      </c>
      <c r="C51" s="28">
        <v>35.415691000000002</v>
      </c>
      <c r="D51" s="28">
        <v>36.572417999999999</v>
      </c>
      <c r="E51" s="28">
        <v>37.920051999999998</v>
      </c>
      <c r="F51" s="28">
        <v>37.452579</v>
      </c>
      <c r="G51" s="28">
        <v>37.38702</v>
      </c>
      <c r="H51" s="28">
        <v>37.742148999999998</v>
      </c>
      <c r="I51" s="28">
        <v>38.243640999999997</v>
      </c>
      <c r="J51" s="28">
        <v>38.702067999999997</v>
      </c>
      <c r="K51" s="28">
        <v>39.451981000000004</v>
      </c>
      <c r="L51" s="28">
        <v>40.039261000000003</v>
      </c>
      <c r="M51" s="28">
        <v>40.092269999999999</v>
      </c>
      <c r="N51" s="28">
        <v>40.971958000000001</v>
      </c>
      <c r="O51" s="28">
        <v>41.176707999999998</v>
      </c>
      <c r="P51" s="28">
        <v>41.801558999999997</v>
      </c>
      <c r="Q51" s="28">
        <v>42.433459999999997</v>
      </c>
      <c r="R51" s="28">
        <v>43.127800000000001</v>
      </c>
      <c r="S51" s="28">
        <v>43.626838999999997</v>
      </c>
      <c r="T51" s="28">
        <v>44.235309999999998</v>
      </c>
      <c r="U51" s="28">
        <v>44.665722000000002</v>
      </c>
      <c r="V51" s="28">
        <v>45.163670000000003</v>
      </c>
      <c r="W51" s="28">
        <v>45.676589999999997</v>
      </c>
      <c r="X51" s="28">
        <v>46.046489999999999</v>
      </c>
      <c r="Y51" s="28">
        <v>46.496090000000002</v>
      </c>
      <c r="Z51" s="28">
        <v>47.095989000000003</v>
      </c>
      <c r="AA51" s="28">
        <v>47.145949999999999</v>
      </c>
      <c r="AB51" s="28">
        <v>47.630828999999999</v>
      </c>
      <c r="AC51" s="28">
        <v>47.766972000000003</v>
      </c>
      <c r="AD51" s="28">
        <v>48.001227999999998</v>
      </c>
      <c r="AE51" s="28">
        <v>48.672508000000001</v>
      </c>
      <c r="AF51" s="28">
        <v>48.457839999999997</v>
      </c>
      <c r="AG51" s="28">
        <v>48.604660000000003</v>
      </c>
      <c r="AH51" s="28">
        <v>48.613762000000001</v>
      </c>
      <c r="AI51" s="28">
        <v>48.576309000000002</v>
      </c>
      <c r="AJ51" s="28">
        <v>48.478588000000002</v>
      </c>
      <c r="AK51" s="29">
        <v>8.8459999999999997E-3</v>
      </c>
    </row>
    <row r="52" spans="1:37" ht="15" customHeight="1" x14ac:dyDescent="0.2">
      <c r="A52" s="21" t="s">
        <v>141</v>
      </c>
      <c r="B52" s="31" t="s">
        <v>142</v>
      </c>
      <c r="C52" s="28">
        <v>77.196540999999996</v>
      </c>
      <c r="D52" s="28">
        <v>79.402778999999995</v>
      </c>
      <c r="E52" s="28">
        <v>79.890220999999997</v>
      </c>
      <c r="F52" s="28">
        <v>80.367073000000005</v>
      </c>
      <c r="G52" s="28">
        <v>80.463593000000003</v>
      </c>
      <c r="H52" s="28">
        <v>81.506020000000007</v>
      </c>
      <c r="I52" s="28">
        <v>83.039162000000005</v>
      </c>
      <c r="J52" s="28">
        <v>84.700271999999998</v>
      </c>
      <c r="K52" s="28">
        <v>86.506157000000002</v>
      </c>
      <c r="L52" s="28">
        <v>88.342888000000002</v>
      </c>
      <c r="M52" s="28">
        <v>89.525306999999998</v>
      </c>
      <c r="N52" s="28">
        <v>91.488761999999994</v>
      </c>
      <c r="O52" s="28">
        <v>93.037711999999999</v>
      </c>
      <c r="P52" s="28">
        <v>95.099411000000003</v>
      </c>
      <c r="Q52" s="28">
        <v>97.468147000000002</v>
      </c>
      <c r="R52" s="28">
        <v>99.704375999999996</v>
      </c>
      <c r="S52" s="28">
        <v>101.940804</v>
      </c>
      <c r="T52" s="28">
        <v>104.458099</v>
      </c>
      <c r="U52" s="28">
        <v>107.101501</v>
      </c>
      <c r="V52" s="28">
        <v>109.89679700000001</v>
      </c>
      <c r="W52" s="28">
        <v>112.907402</v>
      </c>
      <c r="X52" s="28">
        <v>115.66390199999999</v>
      </c>
      <c r="Y52" s="28">
        <v>118.376801</v>
      </c>
      <c r="Z52" s="28">
        <v>120.814301</v>
      </c>
      <c r="AA52" s="28">
        <v>123.179497</v>
      </c>
      <c r="AB52" s="28">
        <v>125.567398</v>
      </c>
      <c r="AC52" s="28">
        <v>128.447205</v>
      </c>
      <c r="AD52" s="28">
        <v>131.0634</v>
      </c>
      <c r="AE52" s="28">
        <v>134.21729999999999</v>
      </c>
      <c r="AF52" s="28">
        <v>137.13130200000001</v>
      </c>
      <c r="AG52" s="28">
        <v>140.35749799999999</v>
      </c>
      <c r="AH52" s="28">
        <v>143.52049299999999</v>
      </c>
      <c r="AI52" s="28">
        <v>146.885605</v>
      </c>
      <c r="AJ52" s="28">
        <v>150.37330600000001</v>
      </c>
      <c r="AK52" s="29">
        <v>2.0156E-2</v>
      </c>
    </row>
    <row r="53" spans="1:37" ht="15" customHeight="1" x14ac:dyDescent="0.2">
      <c r="A53" s="21" t="s">
        <v>143</v>
      </c>
      <c r="B53" s="31" t="s">
        <v>144</v>
      </c>
      <c r="C53" s="28">
        <v>368.48599200000001</v>
      </c>
      <c r="D53" s="28">
        <v>388.18579099999999</v>
      </c>
      <c r="E53" s="28">
        <v>399.74951199999998</v>
      </c>
      <c r="F53" s="28">
        <v>405.44339000000002</v>
      </c>
      <c r="G53" s="28">
        <v>408.780304</v>
      </c>
      <c r="H53" s="28">
        <v>416.28970299999997</v>
      </c>
      <c r="I53" s="28">
        <v>425.930115</v>
      </c>
      <c r="J53" s="28">
        <v>436.12109400000003</v>
      </c>
      <c r="K53" s="28">
        <v>446.59878500000002</v>
      </c>
      <c r="L53" s="28">
        <v>456.91891500000003</v>
      </c>
      <c r="M53" s="28">
        <v>465.73049900000001</v>
      </c>
      <c r="N53" s="28">
        <v>476.22738600000002</v>
      </c>
      <c r="O53" s="28">
        <v>487.29760700000003</v>
      </c>
      <c r="P53" s="28">
        <v>498.77420000000001</v>
      </c>
      <c r="Q53" s="28">
        <v>511.38949600000001</v>
      </c>
      <c r="R53" s="28">
        <v>523.941284</v>
      </c>
      <c r="S53" s="28">
        <v>536.30157499999996</v>
      </c>
      <c r="T53" s="28">
        <v>544.58599900000002</v>
      </c>
      <c r="U53" s="28">
        <v>553.38201900000001</v>
      </c>
      <c r="V53" s="28">
        <v>562.31738299999995</v>
      </c>
      <c r="W53" s="28">
        <v>571.24871800000005</v>
      </c>
      <c r="X53" s="28">
        <v>579.34088099999997</v>
      </c>
      <c r="Y53" s="28">
        <v>587.87707499999999</v>
      </c>
      <c r="Z53" s="28">
        <v>596.84948699999995</v>
      </c>
      <c r="AA53" s="28">
        <v>605.62792999999999</v>
      </c>
      <c r="AB53" s="28">
        <v>614.66961700000002</v>
      </c>
      <c r="AC53" s="28">
        <v>624.20770300000004</v>
      </c>
      <c r="AD53" s="28">
        <v>634.98431400000004</v>
      </c>
      <c r="AE53" s="28">
        <v>645.76599099999999</v>
      </c>
      <c r="AF53" s="28">
        <v>656.87658699999997</v>
      </c>
      <c r="AG53" s="28">
        <v>668.88110400000005</v>
      </c>
      <c r="AH53" s="28">
        <v>681.27221699999996</v>
      </c>
      <c r="AI53" s="28">
        <v>693.91400099999998</v>
      </c>
      <c r="AJ53" s="28">
        <v>706.05267300000003</v>
      </c>
      <c r="AK53" s="29">
        <v>1.8870000000000001E-2</v>
      </c>
    </row>
    <row r="54" spans="1:37" ht="15" customHeight="1" x14ac:dyDescent="0.2">
      <c r="A54" s="21" t="s">
        <v>145</v>
      </c>
      <c r="B54" s="31" t="s">
        <v>146</v>
      </c>
      <c r="C54" s="28">
        <v>354.77319299999999</v>
      </c>
      <c r="D54" s="28">
        <v>377.90939300000002</v>
      </c>
      <c r="E54" s="28">
        <v>401.29391500000003</v>
      </c>
      <c r="F54" s="28">
        <v>408.096405</v>
      </c>
      <c r="G54" s="28">
        <v>411.93069500000001</v>
      </c>
      <c r="H54" s="28">
        <v>420.657715</v>
      </c>
      <c r="I54" s="28">
        <v>430.946594</v>
      </c>
      <c r="J54" s="28">
        <v>441.41610700000001</v>
      </c>
      <c r="K54" s="28">
        <v>454.03601099999997</v>
      </c>
      <c r="L54" s="28">
        <v>466.95400999999998</v>
      </c>
      <c r="M54" s="28">
        <v>470.53100599999999</v>
      </c>
      <c r="N54" s="28">
        <v>487.70251500000001</v>
      </c>
      <c r="O54" s="28">
        <v>499.73318499999999</v>
      </c>
      <c r="P54" s="28">
        <v>513.04510500000004</v>
      </c>
      <c r="Q54" s="28">
        <v>529.14770499999997</v>
      </c>
      <c r="R54" s="28">
        <v>544.466003</v>
      </c>
      <c r="S54" s="28">
        <v>561.23748799999998</v>
      </c>
      <c r="T54" s="28">
        <v>577.85687299999995</v>
      </c>
      <c r="U54" s="28">
        <v>593.08898899999997</v>
      </c>
      <c r="V54" s="28">
        <v>608.41058299999997</v>
      </c>
      <c r="W54" s="28">
        <v>627.81951900000001</v>
      </c>
      <c r="X54" s="28">
        <v>643.52380400000004</v>
      </c>
      <c r="Y54" s="28">
        <v>659.00939900000003</v>
      </c>
      <c r="Z54" s="28">
        <v>672.45330799999999</v>
      </c>
      <c r="AA54" s="28">
        <v>688.06158400000004</v>
      </c>
      <c r="AB54" s="28">
        <v>703.17541500000004</v>
      </c>
      <c r="AC54" s="28">
        <v>722.85571300000004</v>
      </c>
      <c r="AD54" s="28">
        <v>739.11981200000002</v>
      </c>
      <c r="AE54" s="28">
        <v>762.54247999999995</v>
      </c>
      <c r="AF54" s="28">
        <v>778.72692900000004</v>
      </c>
      <c r="AG54" s="28">
        <v>801.10620100000006</v>
      </c>
      <c r="AH54" s="28">
        <v>821.13018799999998</v>
      </c>
      <c r="AI54" s="28">
        <v>842.68347200000005</v>
      </c>
      <c r="AJ54" s="28">
        <v>863.04638699999998</v>
      </c>
      <c r="AK54" s="29">
        <v>2.6143E-2</v>
      </c>
    </row>
    <row r="55" spans="1:37" ht="15" customHeight="1" x14ac:dyDescent="0.2">
      <c r="A55" s="21" t="s">
        <v>147</v>
      </c>
      <c r="B55" s="31" t="s">
        <v>148</v>
      </c>
      <c r="C55" s="28">
        <v>335.25210600000003</v>
      </c>
      <c r="D55" s="28">
        <v>344.80569500000001</v>
      </c>
      <c r="E55" s="28">
        <v>355.91439800000001</v>
      </c>
      <c r="F55" s="28">
        <v>364.49139400000001</v>
      </c>
      <c r="G55" s="28">
        <v>372.88668799999999</v>
      </c>
      <c r="H55" s="28">
        <v>385.39511099999999</v>
      </c>
      <c r="I55" s="28">
        <v>396.984894</v>
      </c>
      <c r="J55" s="28">
        <v>412.026794</v>
      </c>
      <c r="K55" s="28">
        <v>427.14080799999999</v>
      </c>
      <c r="L55" s="28">
        <v>443.45800800000001</v>
      </c>
      <c r="M55" s="28">
        <v>458.04431199999999</v>
      </c>
      <c r="N55" s="28">
        <v>473.545502</v>
      </c>
      <c r="O55" s="28">
        <v>486.27038599999997</v>
      </c>
      <c r="P55" s="28">
        <v>499.36261000000002</v>
      </c>
      <c r="Q55" s="28">
        <v>512.91210899999999</v>
      </c>
      <c r="R55" s="28">
        <v>526.49719200000004</v>
      </c>
      <c r="S55" s="28">
        <v>540.56518600000004</v>
      </c>
      <c r="T55" s="28">
        <v>555.142517</v>
      </c>
      <c r="U55" s="28">
        <v>570.07330300000001</v>
      </c>
      <c r="V55" s="28">
        <v>584.08892800000001</v>
      </c>
      <c r="W55" s="28">
        <v>598.43621800000005</v>
      </c>
      <c r="X55" s="28">
        <v>611.56848100000002</v>
      </c>
      <c r="Y55" s="28">
        <v>624.05041500000004</v>
      </c>
      <c r="Z55" s="28">
        <v>636.03527799999995</v>
      </c>
      <c r="AA55" s="28">
        <v>647.69818099999998</v>
      </c>
      <c r="AB55" s="28">
        <v>659.23889199999996</v>
      </c>
      <c r="AC55" s="28">
        <v>670.48388699999998</v>
      </c>
      <c r="AD55" s="28">
        <v>682.11712599999998</v>
      </c>
      <c r="AE55" s="28">
        <v>694.73767099999998</v>
      </c>
      <c r="AF55" s="28">
        <v>707.856628</v>
      </c>
      <c r="AG55" s="28">
        <v>722.58007799999996</v>
      </c>
      <c r="AH55" s="28">
        <v>737.86242700000003</v>
      </c>
      <c r="AI55" s="28">
        <v>753.37652600000001</v>
      </c>
      <c r="AJ55" s="28">
        <v>768.47631799999999</v>
      </c>
      <c r="AK55" s="29">
        <v>2.5361000000000002E-2</v>
      </c>
    </row>
    <row r="56" spans="1:37" ht="15" customHeight="1" x14ac:dyDescent="0.2">
      <c r="A56" s="21" t="s">
        <v>149</v>
      </c>
      <c r="B56" s="31" t="s">
        <v>150</v>
      </c>
      <c r="C56" s="28">
        <v>917.30078100000003</v>
      </c>
      <c r="D56" s="28">
        <v>947.33477800000003</v>
      </c>
      <c r="E56" s="28">
        <v>983.74700900000005</v>
      </c>
      <c r="F56" s="28">
        <v>1012.30603</v>
      </c>
      <c r="G56" s="28">
        <v>1041.4019780000001</v>
      </c>
      <c r="H56" s="28">
        <v>1051.0329589999999</v>
      </c>
      <c r="I56" s="28">
        <v>1068.213013</v>
      </c>
      <c r="J56" s="28">
        <v>1081.862061</v>
      </c>
      <c r="K56" s="28">
        <v>1110.3580320000001</v>
      </c>
      <c r="L56" s="28">
        <v>1141.6839600000001</v>
      </c>
      <c r="M56" s="28">
        <v>1180.9959719999999</v>
      </c>
      <c r="N56" s="28">
        <v>1216.8160399999999</v>
      </c>
      <c r="O56" s="28">
        <v>1248.0500489999999</v>
      </c>
      <c r="P56" s="28">
        <v>1276.366943</v>
      </c>
      <c r="Q56" s="28">
        <v>1304.1689449999999</v>
      </c>
      <c r="R56" s="28">
        <v>1336.470947</v>
      </c>
      <c r="S56" s="28">
        <v>1369.3170170000001</v>
      </c>
      <c r="T56" s="28">
        <v>1405.348999</v>
      </c>
      <c r="U56" s="28">
        <v>1444.974976</v>
      </c>
      <c r="V56" s="28">
        <v>1484.704956</v>
      </c>
      <c r="W56" s="28">
        <v>1525.260986</v>
      </c>
      <c r="X56" s="28">
        <v>1567.262939</v>
      </c>
      <c r="Y56" s="28">
        <v>1609.843018</v>
      </c>
      <c r="Z56" s="28">
        <v>1650.6689449999999</v>
      </c>
      <c r="AA56" s="28">
        <v>1687.729004</v>
      </c>
      <c r="AB56" s="28">
        <v>1728.4060059999999</v>
      </c>
      <c r="AC56" s="28">
        <v>1774.5429690000001</v>
      </c>
      <c r="AD56" s="28">
        <v>1822.339966</v>
      </c>
      <c r="AE56" s="28">
        <v>1872.7270510000001</v>
      </c>
      <c r="AF56" s="28">
        <v>1924.7170410000001</v>
      </c>
      <c r="AG56" s="28">
        <v>1975.448975</v>
      </c>
      <c r="AH56" s="28">
        <v>2028.014038</v>
      </c>
      <c r="AI56" s="28">
        <v>2082.6469729999999</v>
      </c>
      <c r="AJ56" s="28">
        <v>2137.538086</v>
      </c>
      <c r="AK56" s="29">
        <v>2.5756000000000001E-2</v>
      </c>
    </row>
    <row r="57" spans="1:37" ht="15" customHeight="1" x14ac:dyDescent="0.2">
      <c r="A57" s="21" t="s">
        <v>151</v>
      </c>
      <c r="B57" s="31" t="s">
        <v>152</v>
      </c>
      <c r="C57" s="28">
        <v>114.091301</v>
      </c>
      <c r="D57" s="28">
        <v>118.239197</v>
      </c>
      <c r="E57" s="28">
        <v>122.897003</v>
      </c>
      <c r="F57" s="28">
        <v>124.14810199999999</v>
      </c>
      <c r="G57" s="28">
        <v>125.042</v>
      </c>
      <c r="H57" s="28">
        <v>128.173203</v>
      </c>
      <c r="I57" s="28">
        <v>132.35429400000001</v>
      </c>
      <c r="J57" s="28">
        <v>137.05969200000001</v>
      </c>
      <c r="K57" s="28">
        <v>141.887405</v>
      </c>
      <c r="L57" s="28">
        <v>146.63960299999999</v>
      </c>
      <c r="M57" s="28">
        <v>150.13859600000001</v>
      </c>
      <c r="N57" s="28">
        <v>154.05659499999999</v>
      </c>
      <c r="O57" s="28">
        <v>158.26759300000001</v>
      </c>
      <c r="P57" s="28">
        <v>161.77619899999999</v>
      </c>
      <c r="Q57" s="28">
        <v>166.00309799999999</v>
      </c>
      <c r="R57" s="28">
        <v>170.797394</v>
      </c>
      <c r="S57" s="28">
        <v>175.37390099999999</v>
      </c>
      <c r="T57" s="28">
        <v>180.478195</v>
      </c>
      <c r="U57" s="28">
        <v>186.40699799999999</v>
      </c>
      <c r="V57" s="28">
        <v>192.471802</v>
      </c>
      <c r="W57" s="28">
        <v>198.72650100000001</v>
      </c>
      <c r="X57" s="28">
        <v>204.770599</v>
      </c>
      <c r="Y57" s="28">
        <v>210.24719200000001</v>
      </c>
      <c r="Z57" s="28">
        <v>214.855301</v>
      </c>
      <c r="AA57" s="28">
        <v>219.12350499999999</v>
      </c>
      <c r="AB57" s="28">
        <v>223.40220600000001</v>
      </c>
      <c r="AC57" s="28">
        <v>228.12629699999999</v>
      </c>
      <c r="AD57" s="28">
        <v>233.176895</v>
      </c>
      <c r="AE57" s="28">
        <v>238.764206</v>
      </c>
      <c r="AF57" s="28">
        <v>244.82730100000001</v>
      </c>
      <c r="AG57" s="28">
        <v>251.32139599999999</v>
      </c>
      <c r="AH57" s="28">
        <v>258.66281099999998</v>
      </c>
      <c r="AI57" s="28">
        <v>266.35730000000001</v>
      </c>
      <c r="AJ57" s="28">
        <v>273.70410199999998</v>
      </c>
      <c r="AK57" s="29">
        <v>2.6575999999999999E-2</v>
      </c>
    </row>
    <row r="58" spans="1:37" ht="15" customHeight="1" x14ac:dyDescent="0.2">
      <c r="A58" s="21" t="s">
        <v>153</v>
      </c>
      <c r="B58" s="31" t="s">
        <v>154</v>
      </c>
      <c r="C58" s="28">
        <v>152.09570299999999</v>
      </c>
      <c r="D58" s="28">
        <v>148.602203</v>
      </c>
      <c r="E58" s="28">
        <v>153.08630400000001</v>
      </c>
      <c r="F58" s="28">
        <v>156.53450000000001</v>
      </c>
      <c r="G58" s="28">
        <v>159.88909899999999</v>
      </c>
      <c r="H58" s="28">
        <v>163.79379299999999</v>
      </c>
      <c r="I58" s="28">
        <v>168.06089800000001</v>
      </c>
      <c r="J58" s="28">
        <v>173.04449500000001</v>
      </c>
      <c r="K58" s="28">
        <v>178.55740399999999</v>
      </c>
      <c r="L58" s="28">
        <v>184.23840300000001</v>
      </c>
      <c r="M58" s="28">
        <v>189.62390099999999</v>
      </c>
      <c r="N58" s="28">
        <v>195.507599</v>
      </c>
      <c r="O58" s="28">
        <v>201.87359599999999</v>
      </c>
      <c r="P58" s="28">
        <v>208.31779499999999</v>
      </c>
      <c r="Q58" s="28">
        <v>214.77900700000001</v>
      </c>
      <c r="R58" s="28">
        <v>221.34910600000001</v>
      </c>
      <c r="S58" s="28">
        <v>228.077698</v>
      </c>
      <c r="T58" s="28">
        <v>235.303406</v>
      </c>
      <c r="U58" s="28">
        <v>242.80900600000001</v>
      </c>
      <c r="V58" s="28">
        <v>250.53590399999999</v>
      </c>
      <c r="W58" s="28">
        <v>258.29620399999999</v>
      </c>
      <c r="X58" s="28">
        <v>266.22070300000001</v>
      </c>
      <c r="Y58" s="28">
        <v>274.151794</v>
      </c>
      <c r="Z58" s="28">
        <v>282.11498999999998</v>
      </c>
      <c r="AA58" s="28">
        <v>290.02719100000002</v>
      </c>
      <c r="AB58" s="28">
        <v>297.82019000000003</v>
      </c>
      <c r="AC58" s="28">
        <v>305.86889600000001</v>
      </c>
      <c r="AD58" s="28">
        <v>314.23370399999999</v>
      </c>
      <c r="AE58" s="28">
        <v>322.760986</v>
      </c>
      <c r="AF58" s="28">
        <v>331.447205</v>
      </c>
      <c r="AG58" s="28">
        <v>340.50689699999998</v>
      </c>
      <c r="AH58" s="28">
        <v>349.78259300000002</v>
      </c>
      <c r="AI58" s="28">
        <v>359.24798600000003</v>
      </c>
      <c r="AJ58" s="28">
        <v>368.82659899999999</v>
      </c>
      <c r="AK58" s="29">
        <v>2.8815E-2</v>
      </c>
    </row>
    <row r="59" spans="1:37" ht="15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ht="15" customHeight="1" x14ac:dyDescent="0.15">
      <c r="A60" s="21" t="s">
        <v>155</v>
      </c>
      <c r="B60" s="24" t="s">
        <v>156</v>
      </c>
      <c r="C60" s="25">
        <v>7444.4067379999997</v>
      </c>
      <c r="D60" s="25">
        <v>7686.2875979999999</v>
      </c>
      <c r="E60" s="25">
        <v>7987.1069340000004</v>
      </c>
      <c r="F60" s="25">
        <v>8152.8706050000001</v>
      </c>
      <c r="G60" s="25">
        <v>8276.1816409999992</v>
      </c>
      <c r="H60" s="25">
        <v>8398.9765619999998</v>
      </c>
      <c r="I60" s="25">
        <v>8524.0332030000009</v>
      </c>
      <c r="J60" s="25">
        <v>8651.4619139999995</v>
      </c>
      <c r="K60" s="25">
        <v>8802.5957030000009</v>
      </c>
      <c r="L60" s="25">
        <v>8961.9628909999992</v>
      </c>
      <c r="M60" s="25">
        <v>9111.3212889999995</v>
      </c>
      <c r="N60" s="25">
        <v>9279.2226559999999</v>
      </c>
      <c r="O60" s="25">
        <v>9426.7265619999998</v>
      </c>
      <c r="P60" s="25">
        <v>9569.8476559999999</v>
      </c>
      <c r="Q60" s="25">
        <v>9732.4912110000005</v>
      </c>
      <c r="R60" s="25">
        <v>9890.1972659999992</v>
      </c>
      <c r="S60" s="25">
        <v>10050.737305000001</v>
      </c>
      <c r="T60" s="25">
        <v>10219.731444999999</v>
      </c>
      <c r="U60" s="25">
        <v>10399.767578000001</v>
      </c>
      <c r="V60" s="25">
        <v>10578.618164</v>
      </c>
      <c r="W60" s="25">
        <v>10762.755859000001</v>
      </c>
      <c r="X60" s="25">
        <v>10951.209961</v>
      </c>
      <c r="Y60" s="25">
        <v>11125.876953000001</v>
      </c>
      <c r="Z60" s="25">
        <v>11298.741211</v>
      </c>
      <c r="AA60" s="25">
        <v>11474.664062</v>
      </c>
      <c r="AB60" s="25">
        <v>11647.585938</v>
      </c>
      <c r="AC60" s="25">
        <v>11829.551758</v>
      </c>
      <c r="AD60" s="25">
        <v>12023.950194999999</v>
      </c>
      <c r="AE60" s="25">
        <v>12232.412109000001</v>
      </c>
      <c r="AF60" s="25">
        <v>12441.259765999999</v>
      </c>
      <c r="AG60" s="25">
        <v>12657.641602</v>
      </c>
      <c r="AH60" s="25">
        <v>12878.206055000001</v>
      </c>
      <c r="AI60" s="25">
        <v>13090.664062</v>
      </c>
      <c r="AJ60" s="25">
        <v>13311.650390999999</v>
      </c>
      <c r="AK60" s="26">
        <v>1.7311E-2</v>
      </c>
    </row>
    <row r="61" spans="1:37" ht="15" customHeight="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ht="15" customHeight="1" x14ac:dyDescent="0.15">
      <c r="A62" s="18"/>
      <c r="B62" s="43" t="s">
        <v>157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" customHeight="1" x14ac:dyDescent="0.15">
      <c r="A63" s="18"/>
      <c r="B63" s="32" t="s">
        <v>158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ht="15" customHeight="1" x14ac:dyDescent="0.15">
      <c r="A64" s="18"/>
      <c r="B64" s="32" t="s">
        <v>159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5" customHeight="1" x14ac:dyDescent="0.15">
      <c r="A65" s="18"/>
      <c r="B65" s="32" t="s">
        <v>160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ht="15.75" customHeight="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ht="15.75" customHeight="1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ht="15.75" customHeight="1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ht="15.75" customHeight="1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ht="15.75" customHeight="1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ht="15.75" customHeight="1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ht="15.75" customHeight="1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ht="15.75" customHeight="1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ht="15.75" customHeight="1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ht="15.75" customHeight="1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ht="15.75" customHeight="1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ht="15.75" customHeight="1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ht="15.75" customHeight="1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ht="15.75" customHeight="1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ht="15.75" customHeight="1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ht="15.75" customHeight="1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ht="15.75" customHeight="1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ht="15.75" customHeight="1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ht="15.75" customHeight="1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ht="15.75" customHeight="1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ht="15.75" customHeight="1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ht="15.75" customHeight="1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ht="15.75" customHeight="1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ht="15.75" customHeight="1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ht="15.75" customHeight="1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5.75" customHeight="1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ht="15.75" customHeight="1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ht="15.75" customHeight="1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ht="15.75" customHeight="1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ht="15.75" customHeight="1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ht="15.75" customHeight="1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ht="15.75" customHeight="1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ht="15.75" customHeight="1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ht="15.75" customHeight="1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ht="15.75" customHeight="1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ht="15.75" customHeight="1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ht="15.75" customHeight="1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ht="15.75" customHeight="1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ht="15.75" customHeight="1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ht="15.75" customHeight="1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ht="15.75" customHeight="1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ht="15.75" customHeight="1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ht="15.75" customHeight="1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ht="15.75" customHeight="1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ht="15.75" customHeight="1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ht="15.75" customHeight="1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ht="15.75" customHeight="1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ht="15.75" customHeight="1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ht="15.75" customHeight="1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ht="15.75" customHeight="1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ht="15.75" customHeight="1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ht="15.75" customHeight="1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ht="15.75" customHeight="1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ht="15.75" customHeight="1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ht="15.75" customHeight="1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ht="15.75" customHeight="1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ht="15.75" customHeight="1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ht="15.75" customHeight="1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ht="15.75" customHeight="1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ht="15.75" customHeight="1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ht="15.75" customHeight="1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ht="15.75" customHeight="1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ht="15.75" customHeight="1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ht="15.75" customHeight="1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ht="15.75" customHeight="1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ht="15.75" customHeight="1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ht="15.75" customHeight="1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ht="15.75" customHeight="1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ht="15.75" customHeight="1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ht="15.75" customHeight="1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ht="15.75" customHeight="1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ht="15.75" customHeight="1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ht="15.75" customHeight="1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ht="15.75" customHeight="1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ht="15.75" customHeight="1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ht="15.75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ht="15.75" customHeight="1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ht="15.75" customHeight="1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ht="15.75" customHeight="1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ht="15.75" customHeight="1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ht="15.75" customHeight="1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ht="15.75" customHeight="1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ht="15.75" customHeight="1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ht="15.75" customHeight="1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ht="15.75" customHeight="1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ht="15.75" customHeight="1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ht="15.75" customHeight="1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ht="15.75" customHeight="1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ht="15.75" customHeight="1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ht="15.75" customHeight="1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ht="15.75" customHeight="1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ht="15.75" customHeight="1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ht="15.75" customHeight="1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ht="15.75" customHeight="1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ht="15.75" customHeight="1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ht="15.75" customHeight="1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ht="15.75" customHeight="1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ht="15.75" customHeight="1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ht="15.75" customHeight="1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ht="15.75" customHeight="1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ht="15.75" customHeight="1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ht="15.75" customHeight="1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ht="15.75" customHeight="1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ht="15.75" customHeight="1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ht="15.75" customHeight="1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ht="15.75" customHeight="1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ht="15.75" customHeight="1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ht="15.75" customHeight="1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ht="15.75" customHeight="1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ht="15.75" customHeight="1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ht="15.75" customHeight="1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ht="15.75" customHeight="1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ht="15.75" customHeight="1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ht="15.75" customHeight="1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ht="15.75" customHeight="1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ht="15.75" customHeight="1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ht="15.75" customHeight="1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ht="15.75" customHeight="1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ht="15.75" customHeight="1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ht="15.75" customHeight="1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ht="15.75" customHeight="1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ht="15.75" customHeight="1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ht="15.75" customHeight="1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ht="15.75" customHeight="1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ht="15.75" customHeight="1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ht="15.75" customHeight="1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ht="15.75" customHeight="1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ht="15.75" customHeight="1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ht="15.75" customHeight="1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ht="15.75" customHeight="1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ht="15.75" customHeight="1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ht="15.75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ht="15.75" customHeight="1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ht="15.75" customHeight="1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ht="15.75" customHeight="1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ht="15.75" customHeight="1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ht="15.75" customHeight="1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ht="15.75" customHeight="1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ht="15.75" customHeight="1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ht="15.75" customHeight="1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ht="15.75" customHeight="1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ht="15.75" customHeight="1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ht="15.75" customHeight="1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ht="15.75" customHeight="1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ht="15.75" customHeight="1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ht="15.75" customHeight="1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ht="15.75" customHeight="1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spans="1:37" ht="15.75" customHeight="1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</row>
    <row r="305" spans="1:37" ht="15.75" customHeight="1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</row>
    <row r="306" spans="1:37" ht="15.75" customHeight="1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</row>
    <row r="307" spans="1:37" ht="15.75" customHeight="1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</row>
    <row r="308" spans="1:37" ht="15.75" customHeight="1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</row>
    <row r="309" spans="1:37" ht="15.75" customHeight="1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</row>
    <row r="310" spans="1:37" ht="15.75" customHeight="1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</row>
    <row r="311" spans="1:37" ht="15.75" customHeight="1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spans="1:37" ht="15.75" customHeight="1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</row>
    <row r="313" spans="1:37" ht="15.75" customHeight="1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</row>
    <row r="314" spans="1:37" ht="15.75" customHeight="1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</row>
    <row r="315" spans="1:37" ht="15.75" customHeight="1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</row>
    <row r="316" spans="1:37" ht="15.75" customHeight="1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</row>
    <row r="317" spans="1:37" ht="15.75" customHeight="1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</row>
    <row r="318" spans="1:37" ht="15.75" customHeight="1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</row>
    <row r="319" spans="1:37" ht="15.75" customHeight="1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</row>
    <row r="320" spans="1:37" ht="15.75" customHeight="1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</row>
    <row r="321" spans="1:37" ht="15.75" customHeight="1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</row>
    <row r="322" spans="1:37" ht="15.75" customHeight="1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spans="1:37" ht="15.75" customHeight="1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spans="1:37" ht="15.75" customHeight="1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</row>
    <row r="325" spans="1:37" ht="15.75" customHeight="1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</row>
    <row r="326" spans="1:37" ht="15.75" customHeight="1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</row>
    <row r="327" spans="1:37" ht="15.75" customHeight="1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</row>
    <row r="328" spans="1:37" ht="15.75" customHeight="1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</row>
    <row r="329" spans="1:37" ht="15.75" customHeight="1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</row>
    <row r="330" spans="1:37" ht="15.75" customHeight="1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</row>
    <row r="331" spans="1:37" ht="15.75" customHeight="1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</row>
    <row r="332" spans="1:37" ht="15.75" customHeight="1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</row>
    <row r="333" spans="1:37" ht="15.75" customHeight="1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spans="1:37" ht="15.75" customHeight="1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</row>
    <row r="335" spans="1:37" ht="15.75" customHeight="1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</row>
    <row r="336" spans="1:37" ht="15.75" customHeight="1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</row>
    <row r="337" spans="1:37" ht="15.75" customHeight="1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</row>
    <row r="338" spans="1:37" ht="15.75" customHeight="1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</row>
    <row r="339" spans="1:37" ht="15.75" customHeight="1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</row>
    <row r="340" spans="1:37" ht="15.75" customHeight="1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</row>
    <row r="341" spans="1:37" ht="15.75" customHeight="1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</row>
    <row r="342" spans="1:37" ht="15.75" customHeight="1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</row>
    <row r="343" spans="1:37" ht="15.75" customHeight="1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</row>
    <row r="344" spans="1:37" ht="15.75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</row>
    <row r="345" spans="1:37" ht="15.75" customHeight="1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spans="1:37" ht="15.75" customHeight="1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</row>
    <row r="347" spans="1:37" ht="15.75" customHeight="1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spans="1:37" ht="15.75" customHeight="1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</row>
    <row r="349" spans="1:37" ht="15.75" customHeight="1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</row>
    <row r="350" spans="1:37" ht="15.75" customHeight="1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</row>
    <row r="351" spans="1:37" ht="15.75" customHeight="1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</row>
    <row r="352" spans="1:37" ht="15.75" customHeight="1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</row>
    <row r="353" spans="1:37" ht="15.75" customHeight="1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</row>
    <row r="354" spans="1:37" ht="15.75" customHeight="1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</row>
    <row r="355" spans="1:37" ht="15.75" customHeight="1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</row>
    <row r="356" spans="1:37" ht="15.75" customHeight="1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spans="1:37" ht="15.75" customHeight="1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</row>
    <row r="358" spans="1:37" ht="15.75" customHeight="1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</row>
    <row r="359" spans="1:37" ht="15.75" customHeight="1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</row>
    <row r="360" spans="1:37" ht="15.75" customHeight="1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</row>
    <row r="361" spans="1:37" ht="15.75" customHeight="1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</row>
    <row r="362" spans="1:37" ht="15.75" customHeight="1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</row>
    <row r="363" spans="1:37" ht="15.75" customHeight="1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</row>
    <row r="364" spans="1:37" ht="15.75" customHeight="1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</row>
    <row r="365" spans="1:37" ht="15.75" customHeight="1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</row>
    <row r="366" spans="1:37" ht="15.75" customHeight="1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</row>
    <row r="367" spans="1:37" ht="15.75" customHeight="1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spans="1:37" ht="15.75" customHeight="1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spans="1:37" ht="15.75" customHeight="1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</row>
    <row r="370" spans="1:37" ht="15.75" customHeight="1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</row>
    <row r="371" spans="1:37" ht="15.75" customHeight="1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</row>
    <row r="372" spans="1:37" ht="15.75" customHeight="1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</row>
    <row r="373" spans="1:37" ht="15.75" customHeight="1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</row>
    <row r="374" spans="1:37" ht="15.75" customHeight="1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</row>
    <row r="375" spans="1:37" ht="15.75" customHeight="1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</row>
    <row r="376" spans="1:37" ht="15.75" customHeight="1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</row>
    <row r="377" spans="1:37" ht="15.75" customHeight="1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</row>
    <row r="378" spans="1:37" ht="15.75" customHeight="1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</row>
    <row r="379" spans="1:37" ht="15.75" customHeight="1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</row>
    <row r="380" spans="1:37" ht="15.75" customHeight="1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</row>
    <row r="381" spans="1:37" ht="15.75" customHeight="1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</row>
    <row r="382" spans="1:37" ht="15.75" customHeight="1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</row>
    <row r="383" spans="1:37" ht="15.75" customHeight="1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</row>
    <row r="384" spans="1:37" ht="15.75" customHeight="1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</row>
    <row r="385" spans="1:37" ht="15.75" customHeight="1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</row>
    <row r="386" spans="1:37" ht="15.75" customHeight="1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</row>
    <row r="387" spans="1:37" ht="15.75" customHeight="1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</row>
    <row r="388" spans="1:37" ht="15.75" customHeight="1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</row>
    <row r="389" spans="1:37" ht="15.75" customHeight="1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spans="1:37" ht="15.75" customHeight="1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spans="1:37" ht="15.75" customHeight="1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</row>
    <row r="392" spans="1:37" ht="15.75" customHeight="1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</row>
    <row r="393" spans="1:37" ht="15.75" customHeight="1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</row>
    <row r="394" spans="1:37" ht="15.75" customHeight="1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</row>
    <row r="395" spans="1:37" ht="15.75" customHeight="1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</row>
    <row r="396" spans="1:37" ht="15.75" customHeight="1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</row>
    <row r="397" spans="1:37" ht="15.75" customHeight="1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</row>
    <row r="398" spans="1:37" ht="15.75" customHeight="1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</row>
    <row r="399" spans="1:37" ht="15.75" customHeight="1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</row>
    <row r="400" spans="1:37" ht="15.75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</row>
    <row r="401" spans="1:37" ht="15.75" customHeight="1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spans="1:37" ht="15.75" customHeight="1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</row>
    <row r="403" spans="1:37" ht="15.75" customHeight="1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</row>
    <row r="404" spans="1:37" ht="15.75" customHeight="1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</row>
    <row r="405" spans="1:37" ht="15.75" customHeight="1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</row>
    <row r="406" spans="1:37" ht="15.75" customHeight="1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</row>
    <row r="407" spans="1:37" ht="15.75" customHeight="1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</row>
    <row r="408" spans="1:37" ht="15.75" customHeight="1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</row>
    <row r="409" spans="1:37" ht="15.75" customHeight="1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</row>
    <row r="410" spans="1:37" ht="15.75" customHeight="1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</row>
    <row r="411" spans="1:37" ht="15.75" customHeight="1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spans="1:37" ht="15.75" customHeight="1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spans="1:37" ht="15.75" customHeight="1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</row>
    <row r="414" spans="1:37" ht="15.75" customHeight="1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</row>
    <row r="415" spans="1:37" ht="15.75" customHeight="1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</row>
    <row r="416" spans="1:37" ht="15.75" customHeight="1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</row>
    <row r="417" spans="1:37" ht="15.75" customHeight="1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</row>
    <row r="418" spans="1:37" ht="15.75" customHeight="1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</row>
    <row r="419" spans="1:37" ht="15.75" customHeight="1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</row>
    <row r="420" spans="1:37" ht="15.75" customHeight="1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</row>
    <row r="421" spans="1:37" ht="15.75" customHeight="1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</row>
    <row r="422" spans="1:37" ht="15.75" customHeight="1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</row>
    <row r="423" spans="1:37" ht="15.75" customHeight="1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spans="1:37" ht="15.75" customHeight="1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</row>
    <row r="425" spans="1:37" ht="15.75" customHeight="1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</row>
    <row r="426" spans="1:37" ht="15.75" customHeight="1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</row>
    <row r="427" spans="1:37" ht="15.75" customHeight="1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</row>
    <row r="428" spans="1:37" ht="15.75" customHeight="1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</row>
    <row r="429" spans="1:37" ht="15.75" customHeight="1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</row>
    <row r="430" spans="1:37" ht="15.75" customHeight="1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</row>
    <row r="431" spans="1:37" ht="15.75" customHeight="1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</row>
    <row r="432" spans="1:37" ht="15.75" customHeight="1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</row>
    <row r="433" spans="1:37" ht="15.75" customHeight="1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spans="1:37" ht="15.75" customHeight="1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</row>
    <row r="435" spans="1:37" ht="15.75" customHeight="1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spans="1:37" ht="15.75" customHeight="1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</row>
    <row r="437" spans="1:37" ht="15.75" customHeight="1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</row>
    <row r="438" spans="1:37" ht="15.75" customHeight="1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</row>
    <row r="439" spans="1:37" ht="15.75" customHeight="1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</row>
    <row r="440" spans="1:37" ht="15.75" customHeight="1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</row>
    <row r="441" spans="1:37" ht="15.75" customHeight="1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</row>
    <row r="442" spans="1:37" ht="15.75" customHeight="1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</row>
    <row r="443" spans="1:37" ht="15.75" customHeight="1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</row>
    <row r="444" spans="1:37" ht="15.75" customHeight="1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</row>
    <row r="445" spans="1:37" ht="15.75" customHeight="1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</row>
    <row r="446" spans="1:37" ht="15.75" customHeight="1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1:37" ht="15.75" customHeight="1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</row>
    <row r="448" spans="1:37" ht="15.75" customHeight="1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</row>
    <row r="449" spans="1:37" ht="15.75" customHeight="1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</row>
    <row r="450" spans="1:37" ht="15.75" customHeight="1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</row>
    <row r="451" spans="1:37" ht="15.75" customHeight="1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</row>
    <row r="452" spans="1:37" ht="15.75" customHeight="1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</row>
    <row r="453" spans="1:37" ht="15.75" customHeight="1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</row>
    <row r="454" spans="1:37" ht="15.75" customHeight="1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</row>
    <row r="455" spans="1:37" ht="15.75" customHeight="1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</row>
    <row r="456" spans="1:37" ht="15.75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</row>
    <row r="457" spans="1:37" ht="15.75" customHeight="1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spans="1:37" ht="15.75" customHeight="1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</row>
    <row r="459" spans="1:37" ht="15.75" customHeight="1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</row>
    <row r="460" spans="1:37" ht="15.75" customHeight="1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</row>
    <row r="461" spans="1:37" ht="15.75" customHeight="1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</row>
    <row r="462" spans="1:37" ht="15.75" customHeight="1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spans="1:37" ht="15.75" customHeight="1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</row>
    <row r="464" spans="1:37" ht="15.75" customHeight="1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</row>
    <row r="465" spans="1:37" ht="15.75" customHeight="1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</row>
    <row r="466" spans="1:37" ht="15.75" customHeight="1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</row>
    <row r="467" spans="1:37" ht="15.75" customHeight="1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</row>
    <row r="468" spans="1:37" ht="15.75" customHeight="1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</row>
    <row r="469" spans="1:37" ht="15.75" customHeight="1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</row>
    <row r="470" spans="1:37" ht="15.75" customHeight="1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</row>
    <row r="471" spans="1:37" ht="15.75" customHeight="1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</row>
    <row r="472" spans="1:37" ht="15.75" customHeight="1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</row>
    <row r="473" spans="1:37" ht="15.75" customHeight="1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</row>
    <row r="474" spans="1:37" ht="15.75" customHeight="1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</row>
    <row r="475" spans="1:37" ht="15.75" customHeight="1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</row>
    <row r="476" spans="1:37" ht="15.75" customHeight="1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</row>
    <row r="477" spans="1:37" ht="15.75" customHeight="1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</row>
    <row r="478" spans="1:37" ht="15.75" customHeight="1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</row>
    <row r="479" spans="1:37" ht="15.75" customHeight="1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</row>
    <row r="480" spans="1:37" ht="15.75" customHeight="1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</row>
    <row r="481" spans="1:37" ht="15.75" customHeight="1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</row>
    <row r="482" spans="1:37" ht="15.75" customHeight="1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</row>
    <row r="483" spans="1:37" ht="15.75" customHeight="1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</row>
    <row r="484" spans="1:37" ht="15.75" customHeight="1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</row>
    <row r="485" spans="1:37" ht="15.75" customHeight="1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</row>
    <row r="486" spans="1:37" ht="15.75" customHeight="1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</row>
    <row r="487" spans="1:37" ht="15.75" customHeight="1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</row>
    <row r="488" spans="1:37" ht="15.75" customHeight="1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</row>
    <row r="489" spans="1:37" ht="15.75" customHeight="1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</row>
    <row r="490" spans="1:37" ht="15.75" customHeight="1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</row>
    <row r="491" spans="1:37" ht="15.75" customHeight="1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</row>
    <row r="492" spans="1:37" ht="15.75" customHeight="1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</row>
    <row r="493" spans="1:37" ht="15.75" customHeight="1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</row>
    <row r="494" spans="1:37" ht="15.75" customHeight="1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</row>
    <row r="495" spans="1:37" ht="15.75" customHeight="1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</row>
    <row r="496" spans="1:37" ht="15.75" customHeight="1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</row>
    <row r="497" spans="1:37" ht="15.75" customHeight="1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</row>
    <row r="498" spans="1:37" ht="15.75" customHeight="1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</row>
    <row r="499" spans="1:37" ht="15.75" customHeight="1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</row>
    <row r="500" spans="1:37" ht="15.75" customHeight="1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</row>
    <row r="501" spans="1:37" ht="15.75" customHeight="1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</row>
    <row r="502" spans="1:37" ht="15.75" customHeight="1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</row>
    <row r="503" spans="1:37" ht="15.75" customHeight="1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</row>
    <row r="504" spans="1:37" ht="15.75" customHeight="1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</row>
    <row r="505" spans="1:37" ht="15.75" customHeight="1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</row>
    <row r="506" spans="1:37" ht="15.75" customHeight="1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</row>
    <row r="507" spans="1:37" ht="15.75" customHeight="1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</row>
    <row r="508" spans="1:37" ht="15.75" customHeight="1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</row>
    <row r="509" spans="1:37" ht="15.75" customHeight="1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</row>
    <row r="510" spans="1:37" ht="15.75" customHeight="1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</row>
    <row r="511" spans="1:37" ht="15.75" customHeight="1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</row>
    <row r="512" spans="1:37" ht="15.75" customHeight="1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</row>
    <row r="513" spans="1:37" ht="15.75" customHeight="1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</row>
    <row r="514" spans="1:37" ht="15.75" customHeight="1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</row>
    <row r="515" spans="1:37" ht="15.75" customHeight="1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</row>
    <row r="516" spans="1:37" ht="15.75" customHeight="1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</row>
    <row r="517" spans="1:37" ht="15.75" customHeight="1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</row>
    <row r="518" spans="1:37" ht="15.75" customHeight="1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</row>
    <row r="519" spans="1:37" ht="15.75" customHeight="1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</row>
    <row r="520" spans="1:37" ht="15.75" customHeight="1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</row>
    <row r="521" spans="1:37" ht="15.75" customHeight="1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</row>
    <row r="522" spans="1:37" ht="15.75" customHeight="1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</row>
    <row r="523" spans="1:37" ht="15.75" customHeight="1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</row>
    <row r="524" spans="1:37" ht="15.75" customHeight="1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</row>
    <row r="525" spans="1:37" ht="15.75" customHeight="1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</row>
    <row r="526" spans="1:37" ht="15.75" customHeight="1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</row>
    <row r="527" spans="1:37" ht="15.75" customHeight="1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</row>
    <row r="528" spans="1:37" ht="15.75" customHeight="1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</row>
    <row r="529" spans="1:37" ht="15.75" customHeight="1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</row>
    <row r="530" spans="1:37" ht="15.75" customHeight="1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</row>
    <row r="531" spans="1:37" ht="15.75" customHeight="1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</row>
    <row r="532" spans="1:37" ht="15.75" customHeight="1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</row>
    <row r="533" spans="1:37" ht="15.75" customHeight="1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</row>
    <row r="534" spans="1:37" ht="15.75" customHeight="1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</row>
    <row r="535" spans="1:37" ht="15.75" customHeight="1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</row>
    <row r="536" spans="1:37" ht="15.75" customHeight="1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</row>
    <row r="537" spans="1:37" ht="15.75" customHeight="1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</row>
    <row r="538" spans="1:37" ht="15.75" customHeight="1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</row>
    <row r="539" spans="1:37" ht="15.75" customHeight="1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</row>
    <row r="540" spans="1:37" ht="15.75" customHeight="1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</row>
    <row r="541" spans="1:37" ht="15.75" customHeight="1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</row>
    <row r="542" spans="1:37" ht="15.75" customHeight="1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</row>
    <row r="543" spans="1:37" ht="15.75" customHeight="1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</row>
    <row r="544" spans="1:37" ht="15.75" customHeight="1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</row>
    <row r="545" spans="1:37" ht="15.75" customHeight="1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</row>
    <row r="546" spans="1:37" ht="15.75" customHeight="1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</row>
    <row r="547" spans="1:37" ht="15.75" customHeight="1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</row>
    <row r="548" spans="1:37" ht="15.75" customHeight="1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</row>
    <row r="549" spans="1:37" ht="15.75" customHeight="1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</row>
    <row r="550" spans="1:37" ht="15.75" customHeight="1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</row>
    <row r="551" spans="1:37" ht="15.75" customHeight="1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</row>
    <row r="552" spans="1:37" ht="15.75" customHeight="1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</row>
    <row r="553" spans="1:37" ht="15.75" customHeight="1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</row>
    <row r="554" spans="1:37" ht="15.75" customHeight="1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</row>
    <row r="555" spans="1:37" ht="15.75" customHeight="1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</row>
    <row r="556" spans="1:37" ht="15.75" customHeight="1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</row>
    <row r="557" spans="1:37" ht="15.75" customHeight="1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</row>
    <row r="558" spans="1:37" ht="15.75" customHeight="1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</row>
    <row r="559" spans="1:37" ht="15.75" customHeight="1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</row>
    <row r="560" spans="1:37" ht="15.75" customHeight="1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</row>
    <row r="561" spans="1:37" ht="15.75" customHeight="1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</row>
    <row r="562" spans="1:37" ht="15.75" customHeight="1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</row>
    <row r="563" spans="1:37" ht="15.75" customHeight="1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</row>
    <row r="564" spans="1:37" ht="15.75" customHeight="1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</row>
    <row r="565" spans="1:37" ht="15.75" customHeight="1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</row>
    <row r="566" spans="1:37" ht="15.75" customHeight="1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</row>
    <row r="567" spans="1:37" ht="15.75" customHeight="1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</row>
    <row r="568" spans="1:37" ht="15.75" customHeight="1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</row>
    <row r="569" spans="1:37" ht="15.75" customHeight="1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</row>
    <row r="570" spans="1:37" ht="15.75" customHeight="1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</row>
    <row r="571" spans="1:37" ht="15.75" customHeight="1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</row>
    <row r="572" spans="1:37" ht="15.75" customHeight="1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</row>
    <row r="573" spans="1:37" ht="15.75" customHeight="1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</row>
    <row r="574" spans="1:37" ht="15.75" customHeight="1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</row>
    <row r="575" spans="1:37" ht="15.75" customHeight="1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</row>
    <row r="576" spans="1:37" ht="15.75" customHeight="1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</row>
    <row r="577" spans="1:37" ht="15.75" customHeight="1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</row>
    <row r="578" spans="1:37" ht="15.75" customHeight="1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</row>
    <row r="579" spans="1:37" ht="15.75" customHeight="1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</row>
    <row r="580" spans="1:37" ht="15.75" customHeight="1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</row>
    <row r="581" spans="1:37" ht="15.75" customHeight="1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</row>
    <row r="582" spans="1:37" ht="15.75" customHeight="1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</row>
    <row r="583" spans="1:37" ht="15.75" customHeight="1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</row>
    <row r="584" spans="1:37" ht="15.75" customHeight="1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</row>
    <row r="585" spans="1:37" ht="15.75" customHeight="1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</row>
    <row r="586" spans="1:37" ht="15.75" customHeight="1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</row>
    <row r="587" spans="1:37" ht="15.75" customHeight="1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</row>
    <row r="588" spans="1:37" ht="15.75" customHeight="1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</row>
    <row r="589" spans="1:37" ht="15.75" customHeight="1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</row>
    <row r="590" spans="1:37" ht="15.75" customHeight="1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</row>
    <row r="591" spans="1:37" ht="15.75" customHeight="1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</row>
    <row r="592" spans="1:37" ht="15.75" customHeight="1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</row>
    <row r="593" spans="1:37" ht="15.75" customHeight="1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</row>
    <row r="594" spans="1:37" ht="15.75" customHeight="1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</row>
    <row r="595" spans="1:37" ht="15.75" customHeight="1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</row>
    <row r="596" spans="1:37" ht="15.75" customHeight="1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</row>
    <row r="597" spans="1:37" ht="15.75" customHeight="1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</row>
    <row r="598" spans="1:37" ht="15.75" customHeight="1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</row>
    <row r="599" spans="1:37" ht="15.75" customHeight="1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</row>
    <row r="600" spans="1:37" ht="15.75" customHeight="1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</row>
    <row r="601" spans="1:37" ht="15.75" customHeight="1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</row>
    <row r="602" spans="1:37" ht="15.75" customHeight="1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</row>
    <row r="603" spans="1:37" ht="15.75" customHeight="1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</row>
    <row r="604" spans="1:37" ht="15.75" customHeight="1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</row>
    <row r="605" spans="1:37" ht="15.75" customHeight="1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</row>
    <row r="606" spans="1:37" ht="15.75" customHeight="1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</row>
    <row r="607" spans="1:37" ht="15.75" customHeight="1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</row>
    <row r="608" spans="1:37" ht="15.75" customHeight="1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</row>
    <row r="609" spans="1:37" ht="15.75" customHeight="1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</row>
    <row r="610" spans="1:37" ht="15.75" customHeight="1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</row>
    <row r="611" spans="1:37" ht="15.75" customHeight="1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</row>
    <row r="612" spans="1:37" ht="15.75" customHeight="1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</row>
    <row r="613" spans="1:37" ht="15.75" customHeight="1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</row>
    <row r="614" spans="1:37" ht="15.75" customHeight="1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</row>
    <row r="615" spans="1:37" ht="15.75" customHeight="1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</row>
    <row r="616" spans="1:37" ht="15.75" customHeight="1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</row>
    <row r="617" spans="1:37" ht="15.75" customHeight="1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</row>
    <row r="618" spans="1:37" ht="15.75" customHeight="1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</row>
    <row r="619" spans="1:37" ht="15.75" customHeight="1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</row>
    <row r="620" spans="1:37" ht="15.75" customHeight="1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</row>
    <row r="621" spans="1:37" ht="15.75" customHeight="1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</row>
    <row r="622" spans="1:37" ht="15.75" customHeight="1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</row>
    <row r="623" spans="1:37" ht="15.75" customHeight="1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</row>
    <row r="624" spans="1:37" ht="15.75" customHeight="1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</row>
    <row r="625" spans="1:37" ht="15.75" customHeight="1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</row>
    <row r="626" spans="1:37" ht="15.75" customHeight="1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</row>
    <row r="627" spans="1:37" ht="15.75" customHeight="1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</row>
    <row r="628" spans="1:37" ht="15.75" customHeight="1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</row>
    <row r="629" spans="1:37" ht="15.75" customHeight="1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</row>
    <row r="630" spans="1:37" ht="15.75" customHeight="1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</row>
    <row r="631" spans="1:37" ht="15.75" customHeight="1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</row>
    <row r="632" spans="1:37" ht="15.75" customHeight="1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</row>
    <row r="633" spans="1:37" ht="15.75" customHeight="1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</row>
    <row r="634" spans="1:37" ht="15.75" customHeight="1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</row>
    <row r="635" spans="1:37" ht="15.75" customHeight="1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</row>
    <row r="636" spans="1:37" ht="15.75" customHeight="1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</row>
    <row r="637" spans="1:37" ht="15.75" customHeight="1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</row>
    <row r="638" spans="1:37" ht="15.75" customHeight="1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</row>
    <row r="639" spans="1:37" ht="15.75" customHeight="1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</row>
    <row r="640" spans="1:37" ht="15.75" customHeight="1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</row>
    <row r="641" spans="1:37" ht="15.75" customHeight="1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</row>
    <row r="642" spans="1:37" ht="15.75" customHeight="1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</row>
    <row r="643" spans="1:37" ht="15.75" customHeight="1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</row>
    <row r="644" spans="1:37" ht="15.75" customHeight="1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</row>
    <row r="645" spans="1:37" ht="15.75" customHeight="1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</row>
    <row r="646" spans="1:37" ht="15.75" customHeight="1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</row>
    <row r="647" spans="1:37" ht="15.75" customHeight="1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</row>
    <row r="648" spans="1:37" ht="15.75" customHeight="1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</row>
    <row r="649" spans="1:37" ht="15.75" customHeight="1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</row>
    <row r="650" spans="1:37" ht="15.75" customHeight="1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</row>
    <row r="651" spans="1:37" ht="15.75" customHeight="1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</row>
    <row r="652" spans="1:37" ht="15.75" customHeight="1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</row>
    <row r="653" spans="1:37" ht="15.75" customHeight="1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</row>
    <row r="654" spans="1:37" ht="15.75" customHeight="1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</row>
    <row r="655" spans="1:37" ht="15.75" customHeight="1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</row>
    <row r="656" spans="1:37" ht="15.75" customHeight="1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</row>
    <row r="657" spans="1:37" ht="15.75" customHeight="1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</row>
    <row r="658" spans="1:37" ht="15.75" customHeight="1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</row>
    <row r="659" spans="1:37" ht="15.75" customHeight="1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</row>
    <row r="660" spans="1:37" ht="15.75" customHeight="1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</row>
    <row r="661" spans="1:37" ht="15.75" customHeight="1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</row>
    <row r="662" spans="1:37" ht="15.75" customHeight="1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</row>
    <row r="663" spans="1:37" ht="15.75" customHeight="1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</row>
    <row r="664" spans="1:37" ht="15.75" customHeight="1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</row>
    <row r="665" spans="1:37" ht="15.75" customHeight="1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</row>
    <row r="666" spans="1:37" ht="15.75" customHeight="1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</row>
    <row r="667" spans="1:37" ht="15.75" customHeight="1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</row>
    <row r="668" spans="1:37" ht="15.75" customHeight="1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</row>
    <row r="669" spans="1:37" ht="15.75" customHeight="1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</row>
    <row r="670" spans="1:37" ht="15.75" customHeight="1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</row>
    <row r="671" spans="1:37" ht="15.75" customHeight="1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</row>
    <row r="672" spans="1:37" ht="15.75" customHeight="1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</row>
    <row r="673" spans="1:37" ht="15.75" customHeight="1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</row>
    <row r="674" spans="1:37" ht="15.75" customHeight="1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</row>
    <row r="675" spans="1:37" ht="15.75" customHeight="1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</row>
    <row r="676" spans="1:37" ht="15.75" customHeight="1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</row>
    <row r="677" spans="1:37" ht="15.75" customHeight="1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</row>
    <row r="678" spans="1:37" ht="15.75" customHeight="1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</row>
    <row r="679" spans="1:37" ht="15.75" customHeight="1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</row>
    <row r="680" spans="1:37" ht="15.75" customHeight="1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</row>
    <row r="681" spans="1:37" ht="15.75" customHeight="1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</row>
    <row r="682" spans="1:37" ht="15.75" customHeight="1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</row>
    <row r="683" spans="1:37" ht="15.75" customHeight="1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</row>
    <row r="684" spans="1:37" ht="15.75" customHeight="1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</row>
    <row r="685" spans="1:37" ht="15.75" customHeight="1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</row>
    <row r="686" spans="1:37" ht="15.75" customHeight="1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</row>
    <row r="687" spans="1:37" ht="15.75" customHeight="1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</row>
    <row r="688" spans="1:37" ht="15.75" customHeight="1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</row>
    <row r="689" spans="1:37" ht="15.75" customHeight="1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</row>
    <row r="690" spans="1:37" ht="15.75" customHeight="1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</row>
    <row r="691" spans="1:37" ht="15.75" customHeight="1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</row>
    <row r="692" spans="1:37" ht="15.75" customHeight="1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</row>
    <row r="693" spans="1:37" ht="15.75" customHeight="1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</row>
    <row r="694" spans="1:37" ht="15.75" customHeight="1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</row>
    <row r="695" spans="1:37" ht="15.75" customHeight="1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</row>
    <row r="696" spans="1:37" ht="15.75" customHeight="1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</row>
    <row r="697" spans="1:37" ht="15.75" customHeight="1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</row>
    <row r="698" spans="1:37" ht="15.75" customHeight="1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</row>
    <row r="699" spans="1:37" ht="15.75" customHeight="1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</row>
    <row r="700" spans="1:37" ht="15.75" customHeight="1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</row>
    <row r="701" spans="1:37" ht="15.75" customHeight="1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</row>
    <row r="702" spans="1:37" ht="15.75" customHeight="1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</row>
    <row r="703" spans="1:37" ht="15.75" customHeight="1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</row>
    <row r="704" spans="1:37" ht="15.75" customHeight="1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</row>
    <row r="705" spans="1:37" ht="15.75" customHeight="1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</row>
    <row r="706" spans="1:37" ht="15.75" customHeight="1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</row>
    <row r="707" spans="1:37" ht="15.75" customHeight="1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</row>
    <row r="708" spans="1:37" ht="15.75" customHeight="1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</row>
    <row r="709" spans="1:37" ht="15.75" customHeight="1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</row>
    <row r="710" spans="1:37" ht="15.75" customHeight="1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</row>
    <row r="711" spans="1:37" ht="15.75" customHeight="1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</row>
    <row r="712" spans="1:37" ht="15.75" customHeight="1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</row>
    <row r="713" spans="1:37" ht="15.75" customHeight="1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</row>
    <row r="714" spans="1:37" ht="15.75" customHeight="1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</row>
    <row r="715" spans="1:37" ht="15.75" customHeight="1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</row>
    <row r="716" spans="1:37" ht="15.75" customHeight="1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</row>
    <row r="717" spans="1:37" ht="15.75" customHeight="1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</row>
    <row r="718" spans="1:37" ht="15.75" customHeight="1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</row>
    <row r="719" spans="1:37" ht="15.75" customHeight="1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</row>
    <row r="720" spans="1:37" ht="15.75" customHeight="1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</row>
    <row r="721" spans="1:37" ht="15.75" customHeight="1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</row>
    <row r="722" spans="1:37" ht="15.75" customHeight="1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</row>
    <row r="723" spans="1:37" ht="15.75" customHeight="1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</row>
    <row r="724" spans="1:37" ht="15.75" customHeight="1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</row>
    <row r="725" spans="1:37" ht="15.75" customHeight="1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</row>
    <row r="726" spans="1:37" ht="15.75" customHeight="1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</row>
    <row r="727" spans="1:37" ht="15.75" customHeight="1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</row>
    <row r="728" spans="1:37" ht="15.75" customHeight="1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</row>
    <row r="729" spans="1:37" ht="15.75" customHeight="1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</row>
    <row r="730" spans="1:37" ht="15.75" customHeight="1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</row>
    <row r="731" spans="1:37" ht="15.75" customHeight="1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</row>
    <row r="732" spans="1:37" ht="15.75" customHeight="1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</row>
    <row r="733" spans="1:37" ht="15.75" customHeight="1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</row>
    <row r="734" spans="1:37" ht="15.75" customHeight="1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</row>
    <row r="735" spans="1:37" ht="15.75" customHeight="1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</row>
    <row r="736" spans="1:37" ht="15.75" customHeight="1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</row>
    <row r="737" spans="1:37" ht="15.75" customHeight="1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</row>
    <row r="738" spans="1:37" ht="15.75" customHeight="1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</row>
    <row r="739" spans="1:37" ht="15.75" customHeight="1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</row>
    <row r="740" spans="1:37" ht="15.75" customHeight="1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</row>
    <row r="741" spans="1:37" ht="15.75" customHeight="1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</row>
    <row r="742" spans="1:37" ht="15.75" customHeight="1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</row>
    <row r="743" spans="1:37" ht="15.75" customHeight="1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</row>
    <row r="744" spans="1:37" ht="15.75" customHeight="1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</row>
    <row r="745" spans="1:37" ht="15.75" customHeight="1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</row>
    <row r="746" spans="1:37" ht="15.75" customHeight="1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</row>
    <row r="747" spans="1:37" ht="15.75" customHeight="1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</row>
    <row r="748" spans="1:37" ht="15.75" customHeight="1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</row>
    <row r="749" spans="1:37" ht="15.75" customHeight="1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</row>
    <row r="750" spans="1:37" ht="15.75" customHeight="1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</row>
    <row r="751" spans="1:37" ht="15.75" customHeight="1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</row>
    <row r="752" spans="1:37" ht="15.75" customHeight="1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</row>
    <row r="753" spans="1:37" ht="15.75" customHeight="1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</row>
    <row r="754" spans="1:37" ht="15.75" customHeight="1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</row>
    <row r="755" spans="1:37" ht="15.75" customHeight="1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</row>
    <row r="756" spans="1:37" ht="15.75" customHeight="1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</row>
    <row r="757" spans="1:37" ht="15.75" customHeight="1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</row>
    <row r="758" spans="1:37" ht="15.75" customHeight="1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</row>
    <row r="759" spans="1:37" ht="15.75" customHeight="1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</row>
    <row r="760" spans="1:37" ht="15.75" customHeight="1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</row>
    <row r="761" spans="1:37" ht="15.75" customHeight="1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</row>
    <row r="762" spans="1:37" ht="15.75" customHeight="1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</row>
    <row r="763" spans="1:37" ht="15.75" customHeight="1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</row>
    <row r="764" spans="1:37" ht="15.75" customHeight="1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</row>
    <row r="765" spans="1:37" ht="15.75" customHeight="1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</row>
    <row r="766" spans="1:37" ht="15.75" customHeight="1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</row>
    <row r="767" spans="1:37" ht="15.75" customHeight="1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</row>
    <row r="768" spans="1:37" ht="15.75" customHeight="1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</row>
    <row r="769" spans="1:37" ht="15.75" customHeight="1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</row>
    <row r="770" spans="1:37" ht="15.75" customHeight="1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</row>
    <row r="771" spans="1:37" ht="15.75" customHeight="1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</row>
    <row r="772" spans="1:37" ht="15.75" customHeight="1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</row>
    <row r="773" spans="1:37" ht="15.75" customHeight="1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</row>
    <row r="774" spans="1:37" ht="15.75" customHeight="1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</row>
    <row r="775" spans="1:37" ht="15.75" customHeight="1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</row>
    <row r="776" spans="1:37" ht="15.75" customHeight="1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</row>
    <row r="777" spans="1:37" ht="15.75" customHeight="1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</row>
    <row r="778" spans="1:37" ht="15.75" customHeight="1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</row>
    <row r="779" spans="1:37" ht="15.75" customHeight="1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</row>
    <row r="780" spans="1:37" ht="15.75" customHeight="1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</row>
    <row r="781" spans="1:37" ht="15.75" customHeight="1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</row>
    <row r="782" spans="1:37" ht="15.75" customHeight="1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</row>
    <row r="783" spans="1:37" ht="15.75" customHeight="1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</row>
    <row r="784" spans="1:37" ht="15.75" customHeight="1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</row>
    <row r="785" spans="1:37" ht="15.75" customHeight="1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</row>
    <row r="786" spans="1:37" ht="15.75" customHeight="1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</row>
    <row r="787" spans="1:37" ht="15.75" customHeight="1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</row>
    <row r="788" spans="1:37" ht="15.75" customHeight="1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</row>
    <row r="789" spans="1:37" ht="15.75" customHeight="1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</row>
    <row r="790" spans="1:37" ht="15.75" customHeight="1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</row>
    <row r="791" spans="1:37" ht="15.75" customHeight="1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</row>
    <row r="792" spans="1:37" ht="15.75" customHeight="1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</row>
    <row r="793" spans="1:37" ht="15.75" customHeight="1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</row>
    <row r="794" spans="1:37" ht="15.75" customHeight="1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</row>
    <row r="795" spans="1:37" ht="15.75" customHeight="1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</row>
    <row r="796" spans="1:37" ht="15.75" customHeight="1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</row>
    <row r="797" spans="1:37" ht="15.75" customHeight="1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</row>
    <row r="798" spans="1:37" ht="15.75" customHeight="1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</row>
    <row r="799" spans="1:37" ht="15.75" customHeight="1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</row>
    <row r="800" spans="1:37" ht="15.75" customHeight="1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</row>
    <row r="801" spans="1:37" ht="15.75" customHeight="1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</row>
    <row r="802" spans="1:37" ht="15.75" customHeight="1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</row>
    <row r="803" spans="1:37" ht="15.75" customHeight="1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</row>
    <row r="804" spans="1:37" ht="15.75" customHeight="1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</row>
    <row r="805" spans="1:37" ht="15.75" customHeight="1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</row>
    <row r="806" spans="1:37" ht="15.75" customHeight="1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</row>
    <row r="807" spans="1:37" ht="15.75" customHeight="1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</row>
    <row r="808" spans="1:37" ht="15.75" customHeight="1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</row>
    <row r="809" spans="1:37" ht="15.75" customHeight="1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</row>
    <row r="810" spans="1:37" ht="15.75" customHeight="1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</row>
    <row r="811" spans="1:37" ht="15.75" customHeight="1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</row>
    <row r="812" spans="1:37" ht="15.75" customHeight="1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</row>
    <row r="813" spans="1:37" ht="15.75" customHeight="1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</row>
    <row r="814" spans="1:37" ht="15.75" customHeight="1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</row>
    <row r="815" spans="1:37" ht="15.75" customHeight="1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</row>
    <row r="816" spans="1:37" ht="15.75" customHeight="1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</row>
    <row r="817" spans="1:37" ht="15.75" customHeight="1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</row>
    <row r="818" spans="1:37" ht="15.75" customHeight="1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</row>
    <row r="819" spans="1:37" ht="15.75" customHeight="1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</row>
    <row r="820" spans="1:37" ht="15.75" customHeight="1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</row>
    <row r="821" spans="1:37" ht="15.75" customHeight="1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</row>
    <row r="822" spans="1:37" ht="15.75" customHeight="1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</row>
    <row r="823" spans="1:37" ht="15.75" customHeight="1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</row>
    <row r="824" spans="1:37" ht="15.75" customHeight="1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</row>
    <row r="825" spans="1:37" ht="15.75" customHeight="1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</row>
    <row r="826" spans="1:37" ht="15.75" customHeight="1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</row>
    <row r="827" spans="1:37" ht="15.75" customHeight="1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</row>
    <row r="828" spans="1:37" ht="15.75" customHeight="1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</row>
    <row r="829" spans="1:37" ht="15.75" customHeight="1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</row>
    <row r="830" spans="1:37" ht="15.75" customHeight="1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</row>
    <row r="831" spans="1:37" ht="15.75" customHeight="1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</row>
    <row r="832" spans="1:37" ht="15.75" customHeight="1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</row>
    <row r="833" spans="1:37" ht="15.75" customHeight="1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</row>
    <row r="834" spans="1:37" ht="15.75" customHeight="1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</row>
    <row r="835" spans="1:37" ht="15.75" customHeight="1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</row>
    <row r="836" spans="1:37" ht="15.75" customHeight="1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</row>
    <row r="837" spans="1:37" ht="15.75" customHeight="1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</row>
    <row r="838" spans="1:37" ht="15.75" customHeight="1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</row>
    <row r="839" spans="1:37" ht="15.75" customHeight="1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</row>
    <row r="840" spans="1:37" ht="15.75" customHeight="1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</row>
    <row r="841" spans="1:37" ht="15.75" customHeight="1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</row>
    <row r="842" spans="1:37" ht="15.75" customHeight="1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</row>
    <row r="843" spans="1:37" ht="15.75" customHeight="1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</row>
    <row r="844" spans="1:37" ht="15.75" customHeight="1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</row>
    <row r="845" spans="1:37" ht="15.75" customHeight="1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</row>
    <row r="846" spans="1:37" ht="15.75" customHeight="1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</row>
    <row r="847" spans="1:37" ht="15.75" customHeight="1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</row>
    <row r="848" spans="1:37" ht="15.75" customHeight="1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</row>
    <row r="849" spans="1:37" ht="15.75" customHeight="1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</row>
    <row r="850" spans="1:37" ht="15.75" customHeight="1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</row>
    <row r="851" spans="1:37" ht="15.75" customHeight="1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</row>
    <row r="852" spans="1:37" ht="15.75" customHeight="1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</row>
    <row r="853" spans="1:37" ht="15.75" customHeight="1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</row>
    <row r="854" spans="1:37" ht="15.75" customHeight="1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</row>
    <row r="855" spans="1:37" ht="15.75" customHeight="1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</row>
    <row r="856" spans="1:37" ht="15.75" customHeight="1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</row>
    <row r="857" spans="1:37" ht="15.75" customHeight="1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</row>
    <row r="858" spans="1:37" ht="15.75" customHeight="1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</row>
    <row r="859" spans="1:37" ht="15.75" customHeight="1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</row>
    <row r="860" spans="1:37" ht="15.75" customHeight="1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</row>
    <row r="861" spans="1:37" ht="15.75" customHeight="1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</row>
    <row r="862" spans="1:37" ht="15.75" customHeight="1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</row>
    <row r="863" spans="1:37" ht="15.75" customHeight="1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</row>
    <row r="864" spans="1:37" ht="15.75" customHeight="1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</row>
    <row r="865" spans="1:37" ht="15.75" customHeight="1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</row>
    <row r="866" spans="1:37" ht="15.75" customHeight="1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</row>
    <row r="867" spans="1:37" ht="15.75" customHeight="1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</row>
    <row r="868" spans="1:37" ht="15.75" customHeight="1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</row>
    <row r="869" spans="1:37" ht="15.75" customHeight="1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</row>
    <row r="870" spans="1:37" ht="15.75" customHeight="1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</row>
    <row r="871" spans="1:37" ht="15.75" customHeight="1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</row>
    <row r="872" spans="1:37" ht="15.75" customHeight="1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</row>
    <row r="873" spans="1:37" ht="15.75" customHeight="1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</row>
    <row r="874" spans="1:37" ht="15.75" customHeight="1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</row>
    <row r="875" spans="1:37" ht="15.75" customHeight="1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</row>
    <row r="876" spans="1:37" ht="15.75" customHeight="1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</row>
    <row r="877" spans="1:37" ht="15.75" customHeight="1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</row>
    <row r="878" spans="1:37" ht="15.75" customHeight="1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</row>
    <row r="879" spans="1:37" ht="15.75" customHeight="1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</row>
    <row r="880" spans="1:37" ht="15.75" customHeight="1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</row>
    <row r="881" spans="1:37" ht="15.75" customHeight="1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</row>
    <row r="882" spans="1:37" ht="15.75" customHeight="1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</row>
    <row r="883" spans="1:37" ht="15.75" customHeight="1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</row>
    <row r="884" spans="1:37" ht="15.75" customHeight="1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</row>
    <row r="885" spans="1:37" ht="15.75" customHeight="1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</row>
    <row r="886" spans="1:37" ht="15.75" customHeight="1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</row>
    <row r="887" spans="1:37" ht="15.75" customHeight="1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</row>
    <row r="888" spans="1:37" ht="15.75" customHeight="1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</row>
    <row r="889" spans="1:37" ht="15.75" customHeight="1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</row>
    <row r="890" spans="1:37" ht="15.75" customHeight="1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</row>
    <row r="891" spans="1:37" ht="15.75" customHeight="1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</row>
    <row r="892" spans="1:37" ht="15.75" customHeight="1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</row>
    <row r="893" spans="1:37" ht="15.75" customHeight="1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</row>
    <row r="894" spans="1:37" ht="15.75" customHeight="1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</row>
    <row r="895" spans="1:37" ht="15.75" customHeight="1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</row>
    <row r="896" spans="1:37" ht="15.75" customHeight="1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</row>
    <row r="897" spans="1:37" ht="15.75" customHeight="1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</row>
    <row r="898" spans="1:37" ht="15.75" customHeight="1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</row>
    <row r="899" spans="1:37" ht="15.75" customHeight="1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</row>
    <row r="900" spans="1:37" ht="15.75" customHeight="1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</row>
    <row r="901" spans="1:37" ht="15.75" customHeight="1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</row>
    <row r="902" spans="1:37" ht="15.75" customHeight="1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</row>
    <row r="903" spans="1:37" ht="15.75" customHeight="1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</row>
    <row r="904" spans="1:37" ht="15.75" customHeight="1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</row>
    <row r="905" spans="1:37" ht="15.75" customHeight="1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</row>
    <row r="906" spans="1:37" ht="15.75" customHeight="1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</row>
    <row r="907" spans="1:37" ht="15.75" customHeight="1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</row>
    <row r="908" spans="1:37" ht="15.75" customHeight="1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</row>
    <row r="909" spans="1:37" ht="15.75" customHeight="1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</row>
    <row r="910" spans="1:37" ht="15.75" customHeight="1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</row>
    <row r="911" spans="1:37" ht="15.75" customHeight="1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</row>
    <row r="912" spans="1:37" ht="15.75" customHeight="1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</row>
    <row r="913" spans="1:37" ht="15.75" customHeight="1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</row>
    <row r="914" spans="1:37" ht="15.75" customHeight="1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</row>
    <row r="915" spans="1:37" ht="15.75" customHeight="1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</row>
    <row r="916" spans="1:37" ht="15.75" customHeight="1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</row>
    <row r="917" spans="1:37" ht="15.75" customHeight="1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</row>
    <row r="918" spans="1:37" ht="15.75" customHeight="1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</row>
    <row r="919" spans="1:37" ht="15.75" customHeight="1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</row>
    <row r="920" spans="1:37" ht="15.75" customHeight="1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</row>
    <row r="921" spans="1:37" ht="15.75" customHeight="1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</row>
    <row r="922" spans="1:37" ht="15.75" customHeight="1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</row>
    <row r="923" spans="1:37" ht="15.75" customHeight="1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</row>
    <row r="924" spans="1:37" ht="15.75" customHeight="1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</row>
    <row r="925" spans="1:37" ht="15.75" customHeight="1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</row>
    <row r="926" spans="1:37" ht="15.75" customHeight="1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</row>
    <row r="927" spans="1:37" ht="15.75" customHeight="1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</row>
    <row r="928" spans="1:37" ht="15.75" customHeight="1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</row>
    <row r="929" spans="1:37" ht="15.75" customHeight="1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</row>
    <row r="930" spans="1:37" ht="15.75" customHeight="1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</row>
    <row r="931" spans="1:37" ht="15.75" customHeight="1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</row>
    <row r="932" spans="1:37" ht="15.75" customHeight="1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</row>
    <row r="933" spans="1:37" ht="15.75" customHeight="1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</row>
    <row r="934" spans="1:37" ht="15.75" customHeight="1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</row>
    <row r="935" spans="1:37" ht="15.75" customHeight="1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</row>
    <row r="936" spans="1:37" ht="15.75" customHeight="1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</row>
    <row r="937" spans="1:37" ht="15.75" customHeight="1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</row>
    <row r="938" spans="1:37" ht="15.75" customHeight="1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</row>
    <row r="939" spans="1:37" ht="15.75" customHeight="1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</row>
    <row r="940" spans="1:37" ht="15.75" customHeight="1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</row>
    <row r="941" spans="1:37" ht="15.75" customHeight="1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</row>
    <row r="942" spans="1:37" ht="15.75" customHeight="1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</row>
    <row r="943" spans="1:37" ht="15.75" customHeight="1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</row>
    <row r="944" spans="1:37" ht="15.75" customHeight="1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</row>
    <row r="945" spans="1:37" ht="15.75" customHeight="1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</row>
    <row r="946" spans="1:37" ht="15.75" customHeight="1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</row>
    <row r="947" spans="1:37" ht="15.75" customHeight="1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</row>
    <row r="948" spans="1:37" ht="15.75" customHeight="1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</row>
    <row r="949" spans="1:37" ht="15.75" customHeight="1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</row>
    <row r="950" spans="1:37" ht="15.75" customHeight="1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</row>
    <row r="951" spans="1:37" ht="15.75" customHeight="1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</row>
    <row r="952" spans="1:37" ht="15.75" customHeight="1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</row>
    <row r="953" spans="1:37" ht="15.75" customHeight="1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</row>
    <row r="954" spans="1:37" ht="15.75" customHeight="1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</row>
    <row r="955" spans="1:37" ht="15.75" customHeight="1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</row>
    <row r="956" spans="1:37" ht="15.75" customHeight="1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</row>
    <row r="957" spans="1:37" ht="15.75" customHeight="1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</row>
    <row r="958" spans="1:37" ht="15.75" customHeight="1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</row>
    <row r="959" spans="1:37" ht="15.75" customHeight="1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</row>
    <row r="960" spans="1:37" ht="15.75" customHeight="1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</row>
    <row r="961" spans="1:37" ht="15.75" customHeight="1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</row>
    <row r="962" spans="1:37" ht="15.75" customHeight="1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</row>
    <row r="963" spans="1:37" ht="15.75" customHeight="1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</row>
    <row r="964" spans="1:37" ht="15.75" customHeight="1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</row>
    <row r="965" spans="1:37" ht="15.75" customHeight="1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</row>
    <row r="966" spans="1:37" ht="15.75" customHeight="1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</row>
    <row r="967" spans="1:37" ht="15.75" customHeight="1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</row>
    <row r="968" spans="1:37" ht="15.75" customHeight="1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</row>
    <row r="969" spans="1:37" ht="15.75" customHeight="1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</row>
    <row r="970" spans="1:37" ht="15.75" customHeight="1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</row>
    <row r="971" spans="1:37" ht="15.75" customHeight="1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</row>
    <row r="972" spans="1:37" ht="15.75" customHeight="1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</row>
    <row r="973" spans="1:37" ht="15.75" customHeight="1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</row>
    <row r="974" spans="1:37" ht="15.75" customHeight="1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</row>
    <row r="975" spans="1:37" ht="15.75" customHeight="1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</row>
    <row r="976" spans="1:37" ht="15.75" customHeight="1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</row>
    <row r="977" spans="1:37" ht="15.75" customHeight="1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</row>
    <row r="978" spans="1:37" ht="15.75" customHeight="1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</row>
    <row r="979" spans="1:37" ht="15.75" customHeight="1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</row>
    <row r="980" spans="1:37" ht="15.75" customHeight="1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</row>
    <row r="981" spans="1:37" ht="15.75" customHeight="1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</row>
    <row r="982" spans="1:37" ht="15.75" customHeight="1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</row>
    <row r="983" spans="1:37" ht="15.75" customHeight="1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</row>
    <row r="984" spans="1:37" ht="15.75" customHeight="1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</row>
    <row r="985" spans="1:37" ht="15.75" customHeight="1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</row>
    <row r="986" spans="1:37" ht="15.75" customHeight="1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</row>
    <row r="987" spans="1:37" ht="15.75" customHeight="1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</row>
    <row r="988" spans="1:37" ht="15.75" customHeight="1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</row>
    <row r="989" spans="1:37" ht="15.75" customHeight="1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</row>
    <row r="990" spans="1:37" ht="15.75" customHeight="1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</row>
    <row r="991" spans="1:37" ht="15.75" customHeight="1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</row>
    <row r="992" spans="1:37" ht="15.75" customHeight="1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</row>
    <row r="993" spans="1:37" ht="15.75" customHeight="1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</row>
    <row r="994" spans="1:37" ht="15.75" customHeight="1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</row>
    <row r="995" spans="1:37" ht="15.75" customHeight="1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</row>
    <row r="996" spans="1:37" ht="15.75" customHeight="1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</row>
    <row r="997" spans="1:37" ht="15.75" customHeight="1" x14ac:dyDescent="0.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</row>
    <row r="998" spans="1:37" ht="15.75" customHeight="1" x14ac:dyDescent="0.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</row>
    <row r="999" spans="1:37" ht="15.75" customHeight="1" x14ac:dyDescent="0.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</row>
    <row r="1000" spans="1:37" ht="15.75" customHeight="1" x14ac:dyDescent="0.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26.1640625" customWidth="1"/>
    <col min="2" max="2" width="13" customWidth="1"/>
    <col min="3" max="3" width="16.1640625" customWidth="1"/>
    <col min="4" max="4" width="10.6640625" customWidth="1"/>
    <col min="5" max="5" width="17" customWidth="1"/>
    <col min="6" max="36" width="7.6640625" customWidth="1"/>
  </cols>
  <sheetData>
    <row r="1" spans="1:36" x14ac:dyDescent="0.2">
      <c r="A1" s="33" t="s">
        <v>161</v>
      </c>
      <c r="B1" s="34"/>
      <c r="C1" s="34"/>
    </row>
    <row r="2" spans="1:36" x14ac:dyDescent="0.2">
      <c r="A2" s="35" t="s">
        <v>162</v>
      </c>
    </row>
    <row r="4" spans="1:36" x14ac:dyDescent="0.2">
      <c r="A4" s="36" t="s">
        <v>163</v>
      </c>
      <c r="B4" s="36" t="s">
        <v>164</v>
      </c>
      <c r="C4" s="36" t="s">
        <v>165</v>
      </c>
      <c r="D4" s="36" t="s">
        <v>166</v>
      </c>
      <c r="E4" s="36" t="s">
        <v>167</v>
      </c>
      <c r="F4" s="36" t="s">
        <v>168</v>
      </c>
      <c r="G4" s="36"/>
    </row>
    <row r="5" spans="1:36" x14ac:dyDescent="0.2">
      <c r="A5" s="37">
        <v>2017</v>
      </c>
      <c r="B5" s="37">
        <v>172</v>
      </c>
      <c r="C5" s="35" t="s">
        <v>169</v>
      </c>
      <c r="D5" s="35">
        <v>325084.75799999997</v>
      </c>
      <c r="E5" s="35">
        <v>5572.2439999999997</v>
      </c>
      <c r="F5" s="35">
        <f>B5*(E5/D5)</f>
        <v>2.9482340971519805</v>
      </c>
      <c r="G5" s="35" t="s">
        <v>169</v>
      </c>
    </row>
    <row r="6" spans="1:36" x14ac:dyDescent="0.2">
      <c r="B6" s="38">
        <f>B5/About!A83</f>
        <v>183.63127956305479</v>
      </c>
      <c r="C6" s="35" t="s">
        <v>170</v>
      </c>
      <c r="F6" s="35">
        <f>F5/About!A83</f>
        <v>3.1476046494851495</v>
      </c>
      <c r="G6" s="35" t="s">
        <v>170</v>
      </c>
    </row>
    <row r="8" spans="1:36" x14ac:dyDescent="0.2">
      <c r="A8" s="33" t="s">
        <v>171</v>
      </c>
      <c r="B8" s="34"/>
      <c r="C8" s="34"/>
    </row>
    <row r="9" spans="1:36" x14ac:dyDescent="0.2">
      <c r="A9" s="35" t="s">
        <v>172</v>
      </c>
    </row>
    <row r="11" spans="1:36" x14ac:dyDescent="0.2">
      <c r="A11" s="36" t="s">
        <v>163</v>
      </c>
      <c r="B11" s="36" t="s">
        <v>173</v>
      </c>
      <c r="C11" s="36" t="s">
        <v>165</v>
      </c>
      <c r="F11" s="36" t="s">
        <v>168</v>
      </c>
      <c r="G11" s="36"/>
    </row>
    <row r="12" spans="1:36" x14ac:dyDescent="0.2">
      <c r="A12" s="37">
        <v>2018</v>
      </c>
      <c r="B12" s="37">
        <v>72</v>
      </c>
      <c r="C12" s="35" t="s">
        <v>169</v>
      </c>
      <c r="F12" s="35">
        <f>B12*(E5/D5)</f>
        <v>1.2341445057845499</v>
      </c>
      <c r="G12" s="35" t="s">
        <v>169</v>
      </c>
    </row>
    <row r="13" spans="1:36" x14ac:dyDescent="0.2">
      <c r="B13" s="38">
        <f>B12/About!A84</f>
        <v>78.746413233795309</v>
      </c>
      <c r="C13" s="35" t="s">
        <v>170</v>
      </c>
      <c r="F13" s="35">
        <f>F12/About!A83</f>
        <v>1.3176019462961091</v>
      </c>
      <c r="G13" s="35" t="s">
        <v>170</v>
      </c>
    </row>
    <row r="15" spans="1:36" x14ac:dyDescent="0.2">
      <c r="A15" s="33" t="s">
        <v>174</v>
      </c>
      <c r="B15" s="34"/>
      <c r="C15" s="34"/>
    </row>
    <row r="16" spans="1:36" x14ac:dyDescent="0.2">
      <c r="A16" s="36" t="s">
        <v>163</v>
      </c>
      <c r="B16" s="36">
        <v>2016</v>
      </c>
      <c r="C16" s="36">
        <v>2017</v>
      </c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6">
        <v>2026</v>
      </c>
      <c r="M16" s="36">
        <v>2027</v>
      </c>
      <c r="N16" s="36">
        <v>2028</v>
      </c>
      <c r="O16" s="36">
        <v>2029</v>
      </c>
      <c r="P16" s="36">
        <v>2030</v>
      </c>
      <c r="Q16" s="36">
        <v>2031</v>
      </c>
      <c r="R16" s="36">
        <v>2032</v>
      </c>
      <c r="S16" s="36">
        <v>2033</v>
      </c>
      <c r="T16" s="36">
        <v>2034</v>
      </c>
      <c r="U16" s="36">
        <v>2035</v>
      </c>
      <c r="V16" s="36">
        <v>2036</v>
      </c>
      <c r="W16" s="36">
        <v>2037</v>
      </c>
      <c r="X16" s="36">
        <v>2038</v>
      </c>
      <c r="Y16" s="36">
        <v>2039</v>
      </c>
      <c r="Z16" s="36">
        <v>2040</v>
      </c>
      <c r="AA16" s="36">
        <v>2041</v>
      </c>
      <c r="AB16" s="36">
        <v>2042</v>
      </c>
      <c r="AC16" s="36">
        <v>2043</v>
      </c>
      <c r="AD16" s="36">
        <v>2044</v>
      </c>
      <c r="AE16" s="36">
        <v>2045</v>
      </c>
      <c r="AF16" s="36">
        <v>2046</v>
      </c>
      <c r="AG16" s="36">
        <v>2047</v>
      </c>
      <c r="AH16" s="36">
        <v>2048</v>
      </c>
      <c r="AI16" s="36">
        <v>2049</v>
      </c>
      <c r="AJ16" s="36">
        <v>2050</v>
      </c>
    </row>
    <row r="17" spans="1:36" x14ac:dyDescent="0.2">
      <c r="A17" s="36" t="s">
        <v>175</v>
      </c>
      <c r="B17" s="39">
        <v>323015.99200000003</v>
      </c>
      <c r="C17" s="39">
        <v>5572.2439999999997</v>
      </c>
      <c r="D17" s="39">
        <v>5610.5749999999998</v>
      </c>
      <c r="E17" s="39">
        <v>5648.9070000000002</v>
      </c>
      <c r="F17" s="39">
        <v>5687.2380000000003</v>
      </c>
      <c r="G17" s="39">
        <v>5725.5690000000004</v>
      </c>
      <c r="H17" s="39">
        <v>5763.9009999999998</v>
      </c>
      <c r="I17" s="39">
        <v>5802.232</v>
      </c>
      <c r="J17" s="39">
        <v>5840.5630000000001</v>
      </c>
      <c r="K17" s="39">
        <v>5878.8940000000002</v>
      </c>
      <c r="L17" s="39">
        <v>5917.2260000000006</v>
      </c>
      <c r="M17" s="39">
        <v>5955.5569999999998</v>
      </c>
      <c r="N17" s="39">
        <v>5993.8879999999999</v>
      </c>
      <c r="O17" s="39">
        <v>6032.22</v>
      </c>
      <c r="P17" s="39">
        <v>6070.5510000000004</v>
      </c>
      <c r="Q17" s="39">
        <v>6108.8820000000014</v>
      </c>
      <c r="R17" s="39">
        <v>6147.2139999999999</v>
      </c>
      <c r="S17" s="39">
        <v>6185.5450000000001</v>
      </c>
      <c r="T17" s="39">
        <v>6223.8760000000002</v>
      </c>
      <c r="U17" s="39">
        <v>6262.2080000000014</v>
      </c>
      <c r="V17" s="39">
        <v>6300.5389999999998</v>
      </c>
      <c r="W17" s="39">
        <v>6338.87</v>
      </c>
      <c r="X17" s="39">
        <v>6377.201</v>
      </c>
      <c r="Y17" s="39">
        <v>6415.5330000000004</v>
      </c>
      <c r="Z17" s="39">
        <v>6453.8639999999996</v>
      </c>
      <c r="AA17" s="39">
        <v>6492.1949999999997</v>
      </c>
      <c r="AB17" s="39">
        <v>6530.527</v>
      </c>
      <c r="AC17" s="39">
        <v>6568.8580000000002</v>
      </c>
      <c r="AD17" s="39">
        <v>6607.1890000000003</v>
      </c>
      <c r="AE17" s="39">
        <v>6645.52</v>
      </c>
      <c r="AF17" s="39">
        <v>6683.8519999999999</v>
      </c>
      <c r="AG17" s="39">
        <v>6722.183</v>
      </c>
      <c r="AH17" s="39">
        <v>6760.5140000000001</v>
      </c>
      <c r="AI17" s="39">
        <v>6798.8459999999995</v>
      </c>
      <c r="AJ17" s="39">
        <v>6837.1770000000006</v>
      </c>
    </row>
    <row r="19" spans="1:36" x14ac:dyDescent="0.2">
      <c r="A19" s="33" t="s">
        <v>176</v>
      </c>
      <c r="B19" s="34"/>
      <c r="C19" s="34"/>
    </row>
    <row r="20" spans="1:36" x14ac:dyDescent="0.2">
      <c r="A20" s="36" t="s">
        <v>161</v>
      </c>
      <c r="C20" s="40">
        <f>F6</f>
        <v>3.1476046494851495</v>
      </c>
      <c r="D20" s="41">
        <f t="shared" ref="D20:AJ20" si="0">$C20*(D17/$C17)</f>
        <v>3.1692567583697238</v>
      </c>
      <c r="E20" s="41">
        <f t="shared" si="0"/>
        <v>3.1909094321263045</v>
      </c>
      <c r="F20" s="41">
        <f t="shared" si="0"/>
        <v>3.2125615410108792</v>
      </c>
      <c r="G20" s="41">
        <f t="shared" si="0"/>
        <v>3.2342136498954535</v>
      </c>
      <c r="H20" s="41">
        <f t="shared" si="0"/>
        <v>3.2558663236520338</v>
      </c>
      <c r="I20" s="41">
        <f t="shared" si="0"/>
        <v>3.2775184325366076</v>
      </c>
      <c r="J20" s="41">
        <f t="shared" si="0"/>
        <v>3.2991705414211827</v>
      </c>
      <c r="K20" s="41">
        <f t="shared" si="0"/>
        <v>3.3208226503057565</v>
      </c>
      <c r="L20" s="41">
        <f t="shared" si="0"/>
        <v>3.3424753240623377</v>
      </c>
      <c r="M20" s="41">
        <f t="shared" si="0"/>
        <v>3.3641274329469115</v>
      </c>
      <c r="N20" s="41">
        <f t="shared" si="0"/>
        <v>3.3857795418314858</v>
      </c>
      <c r="O20" s="41">
        <f t="shared" si="0"/>
        <v>3.4074322155880665</v>
      </c>
      <c r="P20" s="41">
        <f t="shared" si="0"/>
        <v>3.4290843244726408</v>
      </c>
      <c r="Q20" s="41">
        <f t="shared" si="0"/>
        <v>3.4507364333572155</v>
      </c>
      <c r="R20" s="41">
        <f t="shared" si="0"/>
        <v>3.4723891071137958</v>
      </c>
      <c r="S20" s="41">
        <f t="shared" si="0"/>
        <v>3.49404121599837</v>
      </c>
      <c r="T20" s="41">
        <f t="shared" si="0"/>
        <v>3.5156933248829438</v>
      </c>
      <c r="U20" s="41">
        <f t="shared" si="0"/>
        <v>3.5373459986395259</v>
      </c>
      <c r="V20" s="41">
        <f t="shared" si="0"/>
        <v>3.5589981075240988</v>
      </c>
      <c r="W20" s="41">
        <f t="shared" si="0"/>
        <v>3.5806502164086731</v>
      </c>
      <c r="X20" s="41">
        <f t="shared" si="0"/>
        <v>3.6023023252932473</v>
      </c>
      <c r="Y20" s="41">
        <f t="shared" si="0"/>
        <v>3.6239549990498281</v>
      </c>
      <c r="Z20" s="41">
        <f t="shared" si="0"/>
        <v>3.6456071079344023</v>
      </c>
      <c r="AA20" s="41">
        <f t="shared" si="0"/>
        <v>3.6672592168189762</v>
      </c>
      <c r="AB20" s="41">
        <f t="shared" si="0"/>
        <v>3.6889118905755574</v>
      </c>
      <c r="AC20" s="41">
        <f t="shared" si="0"/>
        <v>3.7105639994601312</v>
      </c>
      <c r="AD20" s="41">
        <f t="shared" si="0"/>
        <v>3.7322161083447063</v>
      </c>
      <c r="AE20" s="41">
        <f t="shared" si="0"/>
        <v>3.7538682172292801</v>
      </c>
      <c r="AF20" s="41">
        <f t="shared" si="0"/>
        <v>3.7755208909858604</v>
      </c>
      <c r="AG20" s="41">
        <f t="shared" si="0"/>
        <v>3.7971729998704351</v>
      </c>
      <c r="AH20" s="41">
        <f t="shared" si="0"/>
        <v>3.8188251087550094</v>
      </c>
      <c r="AI20" s="41">
        <f t="shared" si="0"/>
        <v>3.8404777825115897</v>
      </c>
      <c r="AJ20" s="41">
        <f t="shared" si="0"/>
        <v>3.8621298913961644</v>
      </c>
    </row>
    <row r="21" spans="1:36" ht="15.75" customHeight="1" x14ac:dyDescent="0.2">
      <c r="A21" s="36" t="s">
        <v>177</v>
      </c>
      <c r="D21" s="40">
        <f>F13</f>
        <v>1.3176019462961091</v>
      </c>
      <c r="E21" s="41">
        <f t="shared" ref="E21:AJ21" si="1">$D21*(E17/$D17)</f>
        <v>1.3266039323323751</v>
      </c>
      <c r="F21" s="41">
        <f t="shared" si="1"/>
        <v>1.3356056835260544</v>
      </c>
      <c r="G21" s="41">
        <f t="shared" si="1"/>
        <v>1.3446074347197332</v>
      </c>
      <c r="H21" s="41">
        <f t="shared" si="1"/>
        <v>1.3536094207559992</v>
      </c>
      <c r="I21" s="41">
        <f t="shared" si="1"/>
        <v>1.3626111719496781</v>
      </c>
      <c r="J21" s="41">
        <f t="shared" si="1"/>
        <v>1.3716129231433574</v>
      </c>
      <c r="K21" s="41">
        <f t="shared" si="1"/>
        <v>1.3806146743370367</v>
      </c>
      <c r="L21" s="41">
        <f t="shared" si="1"/>
        <v>1.3896166603733024</v>
      </c>
      <c r="M21" s="41">
        <f t="shared" si="1"/>
        <v>1.3986184115669813</v>
      </c>
      <c r="N21" s="41">
        <f t="shared" si="1"/>
        <v>1.4076201627606604</v>
      </c>
      <c r="O21" s="41">
        <f t="shared" si="1"/>
        <v>1.4166221487969264</v>
      </c>
      <c r="P21" s="41">
        <f t="shared" si="1"/>
        <v>1.4256238999906057</v>
      </c>
      <c r="Q21" s="41">
        <f t="shared" si="1"/>
        <v>1.434625651184285</v>
      </c>
      <c r="R21" s="41">
        <f t="shared" si="1"/>
        <v>1.4436276372205505</v>
      </c>
      <c r="S21" s="41">
        <f t="shared" si="1"/>
        <v>1.4526293884142294</v>
      </c>
      <c r="T21" s="41">
        <f t="shared" si="1"/>
        <v>1.4616311396079087</v>
      </c>
      <c r="U21" s="41">
        <f t="shared" si="1"/>
        <v>1.4706331256441749</v>
      </c>
      <c r="V21" s="41">
        <f t="shared" si="1"/>
        <v>1.4796348768378536</v>
      </c>
      <c r="W21" s="41">
        <f t="shared" si="1"/>
        <v>1.4886366280315328</v>
      </c>
      <c r="X21" s="41">
        <f t="shared" si="1"/>
        <v>1.4976383792252119</v>
      </c>
      <c r="Y21" s="41">
        <f t="shared" si="1"/>
        <v>1.5066403652614777</v>
      </c>
      <c r="Z21" s="41">
        <f t="shared" si="1"/>
        <v>1.5156421164551568</v>
      </c>
      <c r="AA21" s="41">
        <f t="shared" si="1"/>
        <v>1.5246438676488361</v>
      </c>
      <c r="AB21" s="41">
        <f t="shared" si="1"/>
        <v>1.5336458536851019</v>
      </c>
      <c r="AC21" s="41">
        <f t="shared" si="1"/>
        <v>1.5426476048787809</v>
      </c>
      <c r="AD21" s="41">
        <f t="shared" si="1"/>
        <v>1.5516493560724602</v>
      </c>
      <c r="AE21" s="41">
        <f t="shared" si="1"/>
        <v>1.5606511072661393</v>
      </c>
      <c r="AF21" s="41">
        <f t="shared" si="1"/>
        <v>1.5696530933024051</v>
      </c>
      <c r="AG21" s="41">
        <f t="shared" si="1"/>
        <v>1.5786548444960844</v>
      </c>
      <c r="AH21" s="41">
        <f t="shared" si="1"/>
        <v>1.5876565956897633</v>
      </c>
      <c r="AI21" s="41">
        <f t="shared" si="1"/>
        <v>1.5966585817260293</v>
      </c>
      <c r="AJ21" s="41">
        <f t="shared" si="1"/>
        <v>1.6056603329197086</v>
      </c>
    </row>
    <row r="22" spans="1:36" ht="15.75" customHeight="1" x14ac:dyDescent="0.2">
      <c r="A22" s="36" t="s">
        <v>178</v>
      </c>
      <c r="D22" s="41">
        <f t="shared" ref="D22:AJ22" si="2">SUM(D20:D21)</f>
        <v>4.486858704665833</v>
      </c>
      <c r="E22" s="41">
        <f t="shared" si="2"/>
        <v>4.5175133644586793</v>
      </c>
      <c r="F22" s="41">
        <f t="shared" si="2"/>
        <v>4.5481672245369333</v>
      </c>
      <c r="G22" s="41">
        <f t="shared" si="2"/>
        <v>4.5788210846151864</v>
      </c>
      <c r="H22" s="41">
        <f t="shared" si="2"/>
        <v>4.6094757444080328</v>
      </c>
      <c r="I22" s="41">
        <f t="shared" si="2"/>
        <v>4.6401296044862859</v>
      </c>
      <c r="J22" s="41">
        <f t="shared" si="2"/>
        <v>4.6707834645645399</v>
      </c>
      <c r="K22" s="41">
        <f t="shared" si="2"/>
        <v>4.701437324642793</v>
      </c>
      <c r="L22" s="41">
        <f t="shared" si="2"/>
        <v>4.7320919844356402</v>
      </c>
      <c r="M22" s="41">
        <f t="shared" si="2"/>
        <v>4.7627458445138924</v>
      </c>
      <c r="N22" s="41">
        <f t="shared" si="2"/>
        <v>4.7933997045921464</v>
      </c>
      <c r="O22" s="41">
        <f t="shared" si="2"/>
        <v>4.8240543643849927</v>
      </c>
      <c r="P22" s="41">
        <f t="shared" si="2"/>
        <v>4.8547082244632467</v>
      </c>
      <c r="Q22" s="41">
        <f t="shared" si="2"/>
        <v>4.8853620845415007</v>
      </c>
      <c r="R22" s="41">
        <f t="shared" si="2"/>
        <v>4.9160167443343461</v>
      </c>
      <c r="S22" s="41">
        <f t="shared" si="2"/>
        <v>4.9466706044125992</v>
      </c>
      <c r="T22" s="41">
        <f t="shared" si="2"/>
        <v>4.9773244644908523</v>
      </c>
      <c r="U22" s="41">
        <f t="shared" si="2"/>
        <v>5.0079791242837004</v>
      </c>
      <c r="V22" s="41">
        <f t="shared" si="2"/>
        <v>5.0386329843619526</v>
      </c>
      <c r="W22" s="41">
        <f t="shared" si="2"/>
        <v>5.0692868444402057</v>
      </c>
      <c r="X22" s="41">
        <f t="shared" si="2"/>
        <v>5.0999407045184597</v>
      </c>
      <c r="Y22" s="41">
        <f t="shared" si="2"/>
        <v>5.130595364311306</v>
      </c>
      <c r="Z22" s="41">
        <f t="shared" si="2"/>
        <v>5.1612492243895591</v>
      </c>
      <c r="AA22" s="41">
        <f t="shared" si="2"/>
        <v>5.1919030844678122</v>
      </c>
      <c r="AB22" s="41">
        <f t="shared" si="2"/>
        <v>5.2225577442606594</v>
      </c>
      <c r="AC22" s="41">
        <f t="shared" si="2"/>
        <v>5.2532116043389117</v>
      </c>
      <c r="AD22" s="41">
        <f t="shared" si="2"/>
        <v>5.2838654644171665</v>
      </c>
      <c r="AE22" s="41">
        <f t="shared" si="2"/>
        <v>5.3145193244954196</v>
      </c>
      <c r="AF22" s="41">
        <f t="shared" si="2"/>
        <v>5.345173984288266</v>
      </c>
      <c r="AG22" s="41">
        <f t="shared" si="2"/>
        <v>5.3758278443665191</v>
      </c>
      <c r="AH22" s="41">
        <f t="shared" si="2"/>
        <v>5.4064817044447722</v>
      </c>
      <c r="AI22" s="41">
        <f t="shared" si="2"/>
        <v>5.4371363642376185</v>
      </c>
      <c r="AJ22" s="41">
        <f t="shared" si="2"/>
        <v>5.4677902243158734</v>
      </c>
    </row>
    <row r="23" spans="1:36" ht="15.75" customHeight="1" x14ac:dyDescent="0.15"/>
    <row r="24" spans="1:36" ht="15.75" customHeight="1" x14ac:dyDescent="0.15"/>
    <row r="25" spans="1:36" ht="15.75" customHeight="1" x14ac:dyDescent="0.15"/>
    <row r="26" spans="1:36" ht="15.75" customHeight="1" x14ac:dyDescent="0.15"/>
    <row r="27" spans="1:36" ht="15.75" customHeight="1" x14ac:dyDescent="0.15"/>
    <row r="28" spans="1:36" ht="15.75" customHeight="1" x14ac:dyDescent="0.15"/>
    <row r="29" spans="1:36" ht="15.75" customHeight="1" x14ac:dyDescent="0.15"/>
    <row r="30" spans="1:36" ht="15.75" customHeight="1" x14ac:dyDescent="0.15"/>
    <row r="31" spans="1:36" ht="15.75" customHeight="1" x14ac:dyDescent="0.15"/>
    <row r="32" spans="1:3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H1000"/>
  <sheetViews>
    <sheetView workbookViewId="0"/>
  </sheetViews>
  <sheetFormatPr baseColWidth="10" defaultColWidth="12.6640625" defaultRowHeight="15" customHeight="1" x14ac:dyDescent="0.15"/>
  <cols>
    <col min="1" max="1" width="31.83203125" customWidth="1"/>
    <col min="2" max="2" width="10" customWidth="1"/>
    <col min="3" max="34" width="7.6640625" customWidth="1"/>
  </cols>
  <sheetData>
    <row r="1" spans="1:34" x14ac:dyDescent="0.2">
      <c r="A1" s="36" t="s">
        <v>179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  <c r="V1" s="35">
        <v>2038</v>
      </c>
      <c r="W1" s="35">
        <v>2039</v>
      </c>
      <c r="X1" s="35">
        <v>2040</v>
      </c>
      <c r="Y1" s="35">
        <v>2041</v>
      </c>
      <c r="Z1" s="35">
        <v>2042</v>
      </c>
      <c r="AA1" s="35">
        <v>2043</v>
      </c>
      <c r="AB1" s="35">
        <v>2044</v>
      </c>
      <c r="AC1" s="35">
        <v>2045</v>
      </c>
      <c r="AD1" s="35">
        <v>2046</v>
      </c>
      <c r="AE1" s="35">
        <v>2047</v>
      </c>
      <c r="AF1" s="35">
        <v>2048</v>
      </c>
      <c r="AG1" s="35">
        <v>2049</v>
      </c>
      <c r="AH1" s="35">
        <v>2050</v>
      </c>
    </row>
    <row r="2" spans="1:34" x14ac:dyDescent="0.2">
      <c r="A2" s="35" t="s">
        <v>180</v>
      </c>
      <c r="B2" s="15"/>
      <c r="C2" s="15">
        <v>372287440.73999989</v>
      </c>
      <c r="D2" s="15">
        <v>367683551.91000003</v>
      </c>
      <c r="E2" s="15">
        <v>370026067.75999999</v>
      </c>
      <c r="F2" s="15">
        <v>378664305.13</v>
      </c>
      <c r="G2" s="15">
        <v>386493603.79000002</v>
      </c>
      <c r="H2" s="15">
        <v>393377707.38</v>
      </c>
      <c r="I2" s="15">
        <v>400282937.38</v>
      </c>
      <c r="J2" s="15">
        <v>406046160.42000002</v>
      </c>
      <c r="K2" s="15">
        <v>411826376.99999988</v>
      </c>
      <c r="L2" s="15">
        <v>418029917.55000001</v>
      </c>
      <c r="M2" s="15">
        <v>424248295.3599999</v>
      </c>
      <c r="N2" s="15">
        <v>430537958.75999987</v>
      </c>
      <c r="O2" s="15">
        <v>436980435.67000002</v>
      </c>
      <c r="P2" s="15">
        <v>443399732.56999999</v>
      </c>
      <c r="Q2" s="15">
        <v>449950665.23000002</v>
      </c>
      <c r="R2" s="15">
        <v>457318596.98000002</v>
      </c>
      <c r="S2" s="15">
        <v>463549014.01999998</v>
      </c>
      <c r="T2" s="15">
        <v>469180010.88999999</v>
      </c>
      <c r="U2" s="15">
        <v>474974012.25999999</v>
      </c>
      <c r="V2" s="15">
        <v>480162971.73000002</v>
      </c>
      <c r="W2" s="15">
        <v>484235619.91000003</v>
      </c>
      <c r="X2" s="15">
        <v>490874010.25999999</v>
      </c>
      <c r="Y2" s="15">
        <v>498398297.98000002</v>
      </c>
      <c r="Z2" s="15">
        <v>504405309.00999999</v>
      </c>
      <c r="AA2" s="15">
        <v>511644634.05999988</v>
      </c>
      <c r="AB2" s="15">
        <v>520052816.88999999</v>
      </c>
      <c r="AC2" s="15">
        <v>528860707.29000002</v>
      </c>
      <c r="AD2" s="15">
        <v>537191777.43999994</v>
      </c>
      <c r="AE2" s="15">
        <v>545201561.87</v>
      </c>
      <c r="AF2" s="15">
        <v>553371783.79999995</v>
      </c>
      <c r="AG2" s="15">
        <v>561207525.63</v>
      </c>
      <c r="AH2" s="15">
        <v>569084365.13</v>
      </c>
    </row>
    <row r="3" spans="1:34" x14ac:dyDescent="0.2">
      <c r="A3" s="35" t="s">
        <v>181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</row>
    <row r="4" spans="1:34" x14ac:dyDescent="0.2">
      <c r="A4" s="35" t="s">
        <v>182</v>
      </c>
      <c r="B4" s="15"/>
      <c r="C4" s="15">
        <v>307007791.19999999</v>
      </c>
      <c r="D4" s="15">
        <v>296531171.19999999</v>
      </c>
      <c r="E4" s="15">
        <v>280454026.60000002</v>
      </c>
      <c r="F4" s="15">
        <v>274225153.39999998</v>
      </c>
      <c r="G4" s="15">
        <v>277796644.39999998</v>
      </c>
      <c r="H4" s="15">
        <v>280296502.19999999</v>
      </c>
      <c r="I4" s="15">
        <v>280172631.19999999</v>
      </c>
      <c r="J4" s="15">
        <v>279063835.60000002</v>
      </c>
      <c r="K4" s="15">
        <v>277526697.80000001</v>
      </c>
      <c r="L4" s="15">
        <v>276175682.19999999</v>
      </c>
      <c r="M4" s="15">
        <v>275006595.60000002</v>
      </c>
      <c r="N4" s="15">
        <v>273891860</v>
      </c>
      <c r="O4" s="15">
        <v>272638968.80000001</v>
      </c>
      <c r="P4" s="15">
        <v>273204360</v>
      </c>
      <c r="Q4" s="15">
        <v>274067426.60000002</v>
      </c>
      <c r="R4" s="15">
        <v>274615882.19999999</v>
      </c>
      <c r="S4" s="15">
        <v>275263553.39999998</v>
      </c>
      <c r="T4" s="15">
        <v>276112320</v>
      </c>
      <c r="U4" s="15">
        <v>277146977.80000001</v>
      </c>
      <c r="V4" s="15">
        <v>277895204.39999998</v>
      </c>
      <c r="W4" s="15">
        <v>278360944.39999998</v>
      </c>
      <c r="X4" s="15">
        <v>279003562.19999999</v>
      </c>
      <c r="Y4" s="15">
        <v>278859902.19999999</v>
      </c>
      <c r="Z4" s="15">
        <v>278701053.39999998</v>
      </c>
      <c r="AA4" s="15">
        <v>278484800</v>
      </c>
      <c r="AB4" s="15">
        <v>278062613.39999998</v>
      </c>
      <c r="AC4" s="15">
        <v>277453213.39999998</v>
      </c>
      <c r="AD4" s="15">
        <v>276931815.60000002</v>
      </c>
      <c r="AE4" s="15">
        <v>275544948.80000001</v>
      </c>
      <c r="AF4" s="15">
        <v>274620497.80000001</v>
      </c>
      <c r="AG4" s="15">
        <v>273455593.39999998</v>
      </c>
      <c r="AH4" s="15">
        <v>271774573.39999998</v>
      </c>
    </row>
    <row r="5" spans="1:34" x14ac:dyDescent="0.2">
      <c r="A5" s="35" t="s">
        <v>183</v>
      </c>
      <c r="B5" s="15"/>
      <c r="C5" s="15">
        <v>4956408526.3199997</v>
      </c>
      <c r="D5" s="15">
        <v>5057362935.8400002</v>
      </c>
      <c r="E5" s="15">
        <v>5258527534.3199997</v>
      </c>
      <c r="F5" s="15">
        <v>5429875235.04</v>
      </c>
      <c r="G5" s="15">
        <v>5606206123.9200001</v>
      </c>
      <c r="H5" s="15">
        <v>5743018119.3599997</v>
      </c>
      <c r="I5" s="15">
        <v>5847981880.8000011</v>
      </c>
      <c r="J5" s="15">
        <v>5936672121.5999994</v>
      </c>
      <c r="K5" s="15">
        <v>6021972305.04</v>
      </c>
      <c r="L5" s="15">
        <v>6116383096.3199997</v>
      </c>
      <c r="M5" s="15">
        <v>6208602465.6000004</v>
      </c>
      <c r="N5" s="15">
        <v>6313991020.5600004</v>
      </c>
      <c r="O5" s="15">
        <v>6403322912.8800001</v>
      </c>
      <c r="P5" s="15">
        <v>6488143910.6400003</v>
      </c>
      <c r="Q5" s="15">
        <v>6574225516.0799999</v>
      </c>
      <c r="R5" s="15">
        <v>6664113016.0799999</v>
      </c>
      <c r="S5" s="15">
        <v>6758101089.3599997</v>
      </c>
      <c r="T5" s="15">
        <v>6839631857.7600002</v>
      </c>
      <c r="U5" s="15">
        <v>6919997041.1999998</v>
      </c>
      <c r="V5" s="15">
        <v>7002313360.0799999</v>
      </c>
      <c r="W5" s="15">
        <v>7089736112.3999996</v>
      </c>
      <c r="X5" s="15">
        <v>7179841857.8400002</v>
      </c>
      <c r="Y5" s="15">
        <v>7264295217.8400002</v>
      </c>
      <c r="Z5" s="15">
        <v>7368878245.4400005</v>
      </c>
      <c r="AA5" s="15">
        <v>7456955745.3599997</v>
      </c>
      <c r="AB5" s="15">
        <v>7554799965.6000004</v>
      </c>
      <c r="AC5" s="15">
        <v>7653573635.2799997</v>
      </c>
      <c r="AD5" s="15">
        <v>7766317866.96</v>
      </c>
      <c r="AE5" s="15">
        <v>7863371720.1599998</v>
      </c>
      <c r="AF5" s="15">
        <v>7960636938</v>
      </c>
      <c r="AG5" s="15">
        <v>8075618027.5200005</v>
      </c>
      <c r="AH5" s="15">
        <v>8157687878.3999996</v>
      </c>
    </row>
    <row r="6" spans="1:34" x14ac:dyDescent="0.2">
      <c r="A6" s="35" t="s">
        <v>184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</row>
    <row r="7" spans="1:34" x14ac:dyDescent="0.2">
      <c r="A7" s="35" t="s">
        <v>185</v>
      </c>
      <c r="B7" s="15"/>
      <c r="C7" s="15">
        <f>'water &amp; waste'!E22*10^9</f>
        <v>4517513364.4586792</v>
      </c>
      <c r="D7" s="15">
        <f>'water &amp; waste'!F22*10^9</f>
        <v>4548167224.5369329</v>
      </c>
      <c r="E7" s="15">
        <f>'water &amp; waste'!G22*10^9</f>
        <v>4578821084.6151867</v>
      </c>
      <c r="F7" s="15">
        <f>'water &amp; waste'!H22*10^9</f>
        <v>4609475744.4080324</v>
      </c>
      <c r="G7" s="15">
        <f>'water &amp; waste'!I22*10^9</f>
        <v>4640129604.4862862</v>
      </c>
      <c r="H7" s="15">
        <f>'water &amp; waste'!J22*10^9</f>
        <v>4670783464.5645399</v>
      </c>
      <c r="I7" s="15">
        <f>'water &amp; waste'!K22*10^9</f>
        <v>4701437324.6427927</v>
      </c>
      <c r="J7" s="15">
        <f>'water &amp; waste'!L22*10^9</f>
        <v>4732091984.4356403</v>
      </c>
      <c r="K7" s="15">
        <f>'water &amp; waste'!M22*10^9</f>
        <v>4762745844.5138922</v>
      </c>
      <c r="L7" s="15">
        <f>'water &amp; waste'!N22*10^9</f>
        <v>4793399704.5921459</v>
      </c>
      <c r="M7" s="15">
        <f>'water &amp; waste'!O22*10^9</f>
        <v>4824054364.3849926</v>
      </c>
      <c r="N7" s="15">
        <f>'water &amp; waste'!P22*10^9</f>
        <v>4854708224.4632463</v>
      </c>
      <c r="O7" s="15">
        <f>'water &amp; waste'!Q22*10^9</f>
        <v>4885362084.541501</v>
      </c>
      <c r="P7" s="15">
        <f>'water &amp; waste'!R22*10^9</f>
        <v>4916016744.3343458</v>
      </c>
      <c r="Q7" s="15">
        <f>'water &amp; waste'!S22*10^9</f>
        <v>4946670604.4125996</v>
      </c>
      <c r="R7" s="15">
        <f>'water &amp; waste'!T22*10^9</f>
        <v>4977324464.4908524</v>
      </c>
      <c r="S7" s="15">
        <f>'water &amp; waste'!U22*10^9</f>
        <v>5007979124.2837</v>
      </c>
      <c r="T7" s="15">
        <f>'water &amp; waste'!V22*10^9</f>
        <v>5038632984.3619528</v>
      </c>
      <c r="U7" s="15">
        <f>'water &amp; waste'!W22*10^9</f>
        <v>5069286844.4402056</v>
      </c>
      <c r="V7" s="15">
        <f>'water &amp; waste'!X22*10^9</f>
        <v>5099940704.5184593</v>
      </c>
      <c r="W7" s="15">
        <f>'water &amp; waste'!Y22*10^9</f>
        <v>5130595364.311306</v>
      </c>
      <c r="X7" s="15">
        <f>'water &amp; waste'!Z22*10^9</f>
        <v>5161249224.3895588</v>
      </c>
      <c r="Y7" s="15">
        <f>'water &amp; waste'!AA22*10^9</f>
        <v>5191903084.4678125</v>
      </c>
      <c r="Z7" s="15">
        <f>'water &amp; waste'!AB22*10^9</f>
        <v>5222557744.2606592</v>
      </c>
      <c r="AA7" s="15">
        <f>'water &amp; waste'!AC22*10^9</f>
        <v>5253211604.338912</v>
      </c>
      <c r="AB7" s="15">
        <f>'water &amp; waste'!AD22*10^9</f>
        <v>5283865464.4171667</v>
      </c>
      <c r="AC7" s="15">
        <f>'water &amp; waste'!AE22*10^9</f>
        <v>5314519324.4954195</v>
      </c>
      <c r="AD7" s="15">
        <f>'water &amp; waste'!AF22*10^9</f>
        <v>5345173984.2882662</v>
      </c>
      <c r="AE7" s="15">
        <f>'water &amp; waste'!AG22*10^9</f>
        <v>5375827844.366519</v>
      </c>
      <c r="AF7" s="15">
        <f>'water &amp; waste'!AH22*10^9</f>
        <v>5406481704.4447718</v>
      </c>
      <c r="AG7" s="15">
        <f>'water &amp; waste'!AI22*10^9</f>
        <v>5437136364.2376184</v>
      </c>
      <c r="AH7" s="15">
        <f>'water &amp; waste'!AJ22*10^9</f>
        <v>5467790224.3158731</v>
      </c>
    </row>
    <row r="8" spans="1:34" x14ac:dyDescent="0.2">
      <c r="A8" s="35" t="s">
        <v>186</v>
      </c>
      <c r="B8" s="15"/>
      <c r="C8" s="15">
        <v>8374427606.1599998</v>
      </c>
      <c r="D8" s="15">
        <v>8477032691.8200016</v>
      </c>
      <c r="E8" s="15">
        <v>8624488199.25</v>
      </c>
      <c r="F8" s="15">
        <v>8784957500.5499992</v>
      </c>
      <c r="G8" s="15">
        <v>8910866175.75</v>
      </c>
      <c r="H8" s="15">
        <v>9049293179.8500004</v>
      </c>
      <c r="I8" s="15">
        <v>9190081925.6399994</v>
      </c>
      <c r="J8" s="15">
        <v>9322366221.6300011</v>
      </c>
      <c r="K8" s="15">
        <v>9452679604.8299999</v>
      </c>
      <c r="L8" s="15">
        <v>9584798093.6399994</v>
      </c>
      <c r="M8" s="15">
        <v>9720477459</v>
      </c>
      <c r="N8" s="15">
        <v>9864671154.0300007</v>
      </c>
      <c r="O8" s="15">
        <v>10024280809.620001</v>
      </c>
      <c r="P8" s="15">
        <v>10179360423.540001</v>
      </c>
      <c r="Q8" s="15">
        <v>10328642769.059999</v>
      </c>
      <c r="R8" s="15">
        <v>10486537127.219999</v>
      </c>
      <c r="S8" s="15">
        <v>10636598171.43</v>
      </c>
      <c r="T8" s="15">
        <v>10776239105.940001</v>
      </c>
      <c r="U8" s="15">
        <v>10909287288.9</v>
      </c>
      <c r="V8" s="15">
        <v>11041378159.35</v>
      </c>
      <c r="W8" s="15">
        <v>11171734959</v>
      </c>
      <c r="X8" s="15">
        <v>11310151113.030001</v>
      </c>
      <c r="Y8" s="15">
        <v>11451235931.52</v>
      </c>
      <c r="Z8" s="15">
        <v>11589730057.290001</v>
      </c>
      <c r="AA8" s="15">
        <v>11733863535.24</v>
      </c>
      <c r="AB8" s="15">
        <v>11881568755.98</v>
      </c>
      <c r="AC8" s="15">
        <v>12033370743.24</v>
      </c>
      <c r="AD8" s="15">
        <v>12186099465.540001</v>
      </c>
      <c r="AE8" s="15">
        <v>12339494391.84</v>
      </c>
      <c r="AF8" s="15">
        <v>12494486170.32</v>
      </c>
      <c r="AG8" s="15">
        <v>12651759746.01</v>
      </c>
      <c r="AH8" s="15">
        <v>12810756526.26</v>
      </c>
    </row>
    <row r="9" spans="1:34" x14ac:dyDescent="0.2">
      <c r="A9" s="35" t="s">
        <v>187</v>
      </c>
      <c r="B9" s="15"/>
      <c r="C9" s="15">
        <v>78447891541.919998</v>
      </c>
      <c r="D9" s="15">
        <v>78210721533.119995</v>
      </c>
      <c r="E9" s="15">
        <v>78262112017.440002</v>
      </c>
      <c r="F9" s="15">
        <v>79436426637.119995</v>
      </c>
      <c r="G9" s="15">
        <v>80358871152</v>
      </c>
      <c r="H9" s="15">
        <v>81428016105.119995</v>
      </c>
      <c r="I9" s="15">
        <v>82421683532.639999</v>
      </c>
      <c r="J9" s="15">
        <v>83535092469.119995</v>
      </c>
      <c r="K9" s="15">
        <v>84939160114.080002</v>
      </c>
      <c r="L9" s="15">
        <v>86476138261.919998</v>
      </c>
      <c r="M9" s="15">
        <v>88076907539.520004</v>
      </c>
      <c r="N9" s="15">
        <v>89710021495.199997</v>
      </c>
      <c r="O9" s="15">
        <v>91304286048</v>
      </c>
      <c r="P9" s="15">
        <v>92982201727.199997</v>
      </c>
      <c r="Q9" s="15">
        <v>94796408796</v>
      </c>
      <c r="R9" s="15">
        <v>96774065523.839996</v>
      </c>
      <c r="S9" s="15">
        <v>98684964730.080002</v>
      </c>
      <c r="T9" s="15">
        <v>100482209566.56</v>
      </c>
      <c r="U9" s="15">
        <v>102381371278.56</v>
      </c>
      <c r="V9" s="15">
        <v>104181600058.56</v>
      </c>
      <c r="W9" s="15">
        <v>105989813003.03999</v>
      </c>
      <c r="X9" s="15">
        <v>107952689682.24001</v>
      </c>
      <c r="Y9" s="15">
        <v>110006207726.39999</v>
      </c>
      <c r="Z9" s="15">
        <v>111912996229.92</v>
      </c>
      <c r="AA9" s="15">
        <v>113974182305.28</v>
      </c>
      <c r="AB9" s="15">
        <v>116026936806.24001</v>
      </c>
      <c r="AC9" s="15">
        <v>118015094627.52</v>
      </c>
      <c r="AD9" s="15">
        <v>119913775473.12</v>
      </c>
      <c r="AE9" s="15">
        <v>121839066718.56</v>
      </c>
      <c r="AF9" s="15">
        <v>123715567812.96001</v>
      </c>
      <c r="AG9" s="15">
        <v>125720449542.72</v>
      </c>
      <c r="AH9" s="15">
        <v>127785265657.44</v>
      </c>
    </row>
    <row r="11" spans="1:34" x14ac:dyDescent="0.2">
      <c r="B11" s="4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2019-05-11T00:41:38Z</dcterms:created>
  <dcterms:modified xsi:type="dcterms:W3CDTF">2021-04-22T01:08:09Z</dcterms:modified>
</cp:coreProperties>
</file>