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PA\bldgs\SYDEC\"/>
    </mc:Choice>
  </mc:AlternateContent>
  <xr:revisionPtr revIDLastSave="0" documentId="8_{AE58C0C2-0B19-4D61-972F-7D4C5E6CCF49}"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<sst xmlns="http://schemas.openxmlformats.org/spreadsheetml/2006/main" count="194484" uniqueCount="2015">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</sst>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201</v>
      </c>
      <c r="C1" s="30">
        <v>46241</v>
      </c>
    </row>
    <row r="2" spans="1:3" x14ac:dyDescent="0.45">
      <c r="A2" s="3" t="s">
        <v>2</v>
      </c>
      <c r="B2" s="4" t="str">
        <f>IFERROR(INDEX(Geography!B:B, MATCH($B$1, Geography!C:C, 0)), "")</f>
        <v>PA</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Pennsylvania</v>
      </c>
    </row>
    <row r="311" spans="1:31" x14ac:dyDescent="0.45">
      <c r="A311" t="s">
        <v>1971</v>
      </c>
      <c r="B311" t="str">
        <f>About!$B$2</f>
        <v>PA</v>
      </c>
    </row>
    <row r="312" spans="1:31" x14ac:dyDescent="0.45">
      <c r="A312" t="s">
        <v>1972</v>
      </c>
      <c r="B312">
        <f>MATCH($B$311, $A$38:$A$85, 0)</f>
        <v>36</v>
      </c>
    </row>
    <row r="313" spans="1:31" x14ac:dyDescent="0.45">
      <c r="A313" t="s">
        <v>1973</v>
      </c>
      <c r="B313" s="24">
        <f>INDEX(Census_2020_Urban_Rural!$F$2:$F$57, MATCH($B$311, Census_2020_Urban_Rural!$B$2:$B$57, 0))</f>
        <v>76.453890345851249</v>
      </c>
    </row>
    <row r="314" spans="1:31" x14ac:dyDescent="0.45">
      <c r="A314" t="s">
        <v>1974</v>
      </c>
      <c r="B314" s="18">
        <f>$B$313 * $B$13</f>
        <v>0.7645389034585125</v>
      </c>
    </row>
    <row r="315" spans="1:31" x14ac:dyDescent="0.45">
      <c r="A315" t="s">
        <v>1975</v>
      </c>
      <c r="B315" s="22">
        <f>INDEX($K$38:$K$85, $B$312)</f>
        <v>595.63099999999997</v>
      </c>
    </row>
    <row r="316" spans="1:31" x14ac:dyDescent="0.45">
      <c r="A316" t="s">
        <v>1976</v>
      </c>
      <c r="B316" s="22">
        <f>INDEX($Q$38:$Q$85, $B$312)</f>
        <v>300.80826987315805</v>
      </c>
    </row>
    <row r="317" spans="1:31" x14ac:dyDescent="0.45">
      <c r="A317" t="s">
        <v>1977</v>
      </c>
      <c r="B317" s="22">
        <f>$B$315 * $B$314</f>
        <v>455.38307160589721</v>
      </c>
    </row>
    <row r="318" spans="1:31" x14ac:dyDescent="0.45">
      <c r="A318" t="s">
        <v>1978</v>
      </c>
      <c r="B318" s="22">
        <f>$B$315 * (1 - $B$314)</f>
        <v>140.24792839410273</v>
      </c>
    </row>
    <row r="319" spans="1:31" x14ac:dyDescent="0.45">
      <c r="A319" t="s">
        <v>1979</v>
      </c>
      <c r="B319" s="22">
        <f>$B$316</f>
        <v>300.80826987315805</v>
      </c>
    </row>
    <row r="320" spans="1:31" x14ac:dyDescent="0.45">
      <c r="A320" t="s">
        <v>1980</v>
      </c>
      <c r="B320" s="24">
        <f>INDEX($S$38:$S$85, $B$312)</f>
        <v>36318.799999999996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595.63099999999997</v>
      </c>
      <c r="C322" s="28">
        <f t="shared" si="214"/>
        <v>595.63099999999997</v>
      </c>
      <c r="D322" s="28">
        <f t="shared" si="214"/>
        <v>595.63099999999997</v>
      </c>
      <c r="E322" s="28">
        <f t="shared" si="214"/>
        <v>595.63099999999997</v>
      </c>
      <c r="F322" s="28">
        <f t="shared" si="214"/>
        <v>595.63099999999997</v>
      </c>
      <c r="G322" s="28">
        <f t="shared" si="214"/>
        <v>647.33958375334794</v>
      </c>
      <c r="H322" s="28">
        <f t="shared" si="214"/>
        <v>705.27451605395129</v>
      </c>
      <c r="I322" s="28">
        <f t="shared" si="214"/>
        <v>767.37902032743125</v>
      </c>
      <c r="J322" s="28">
        <f t="shared" si="214"/>
        <v>828.96803118780861</v>
      </c>
      <c r="K322" s="28">
        <f t="shared" si="214"/>
        <v>895.76120701257992</v>
      </c>
      <c r="L322" s="28">
        <f t="shared" si="214"/>
        <v>969.77625661148068</v>
      </c>
      <c r="M322" s="28">
        <f t="shared" si="214"/>
        <v>1047.1338426241311</v>
      </c>
      <c r="N322" s="28">
        <f t="shared" si="214"/>
        <v>1130.8736436338472</v>
      </c>
      <c r="O322" s="28">
        <f t="shared" si="214"/>
        <v>1222.8432998605347</v>
      </c>
      <c r="P322" s="28">
        <f t="shared" si="214"/>
        <v>1324.1265909863605</v>
      </c>
      <c r="Q322" s="28">
        <f t="shared" si="214"/>
        <v>1434.3182835973362</v>
      </c>
      <c r="R322" s="28">
        <f t="shared" si="214"/>
        <v>1556.008955889929</v>
      </c>
      <c r="S322" s="28">
        <f t="shared" si="214"/>
        <v>1687.942468447653</v>
      </c>
      <c r="T322" s="28">
        <f t="shared" si="214"/>
        <v>1830.6239710049322</v>
      </c>
      <c r="U322" s="28">
        <f t="shared" si="214"/>
        <v>1982.9471871130986</v>
      </c>
      <c r="V322" s="28">
        <f t="shared" si="214"/>
        <v>2145.6389271671037</v>
      </c>
      <c r="W322" s="28">
        <f t="shared" si="214"/>
        <v>2317.8799225356806</v>
      </c>
      <c r="X322" s="28">
        <f t="shared" si="214"/>
        <v>2498.6906860276317</v>
      </c>
      <c r="Y322" s="28">
        <f t="shared" si="214"/>
        <v>2690.1991080962484</v>
      </c>
      <c r="Z322" s="28">
        <f t="shared" si="214"/>
        <v>2890.1013861897409</v>
      </c>
      <c r="AA322" s="28">
        <f t="shared" si="214"/>
        <v>3099.6580237137705</v>
      </c>
      <c r="AB322" s="28">
        <f t="shared" si="214"/>
        <v>3318.1974110467891</v>
      </c>
      <c r="AC322" s="28">
        <f t="shared" si="214"/>
        <v>3546.7232294199148</v>
      </c>
      <c r="AD322" s="28">
        <f t="shared" si="214"/>
        <v>3780.5650357655963</v>
      </c>
      <c r="AE322" s="28">
        <f t="shared" si="214"/>
        <v>4021.68866039466</v>
      </c>
    </row>
    <row r="323" spans="1:31" x14ac:dyDescent="0.45">
      <c r="A323" t="s">
        <v>1982</v>
      </c>
      <c r="B323" s="28">
        <f t="shared" ref="B323:AE323" si="215">INDEX(B$258:B$305, $B$312)</f>
        <v>300.80826987315805</v>
      </c>
      <c r="C323" s="28">
        <f t="shared" si="215"/>
        <v>300.80826987315805</v>
      </c>
      <c r="D323" s="28">
        <f t="shared" si="215"/>
        <v>300.80826987315805</v>
      </c>
      <c r="E323" s="28">
        <f t="shared" si="215"/>
        <v>300.80826987315805</v>
      </c>
      <c r="F323" s="28">
        <f t="shared" si="215"/>
        <v>300.80826987315805</v>
      </c>
      <c r="G323" s="28">
        <f t="shared" si="215"/>
        <v>354.19211670641204</v>
      </c>
      <c r="H323" s="28">
        <f t="shared" si="215"/>
        <v>403.17790342960876</v>
      </c>
      <c r="I323" s="28">
        <f t="shared" si="215"/>
        <v>428.47502387046131</v>
      </c>
      <c r="J323" s="28">
        <f t="shared" si="215"/>
        <v>444.35025027060925</v>
      </c>
      <c r="K323" s="28">
        <f t="shared" si="215"/>
        <v>462.79829950124991</v>
      </c>
      <c r="L323" s="28">
        <f t="shared" si="215"/>
        <v>477.37665425466042</v>
      </c>
      <c r="M323" s="28">
        <f t="shared" si="215"/>
        <v>489.0955016028222</v>
      </c>
      <c r="N323" s="28">
        <f t="shared" si="215"/>
        <v>502.44731643525034</v>
      </c>
      <c r="O323" s="28">
        <f t="shared" si="215"/>
        <v>523.03882603331772</v>
      </c>
      <c r="P323" s="28">
        <f t="shared" si="215"/>
        <v>540.05121740791969</v>
      </c>
      <c r="Q323" s="28">
        <f t="shared" si="215"/>
        <v>554.6656310085134</v>
      </c>
      <c r="R323" s="28">
        <f t="shared" si="215"/>
        <v>580.61126287436252</v>
      </c>
      <c r="S323" s="28">
        <f t="shared" si="215"/>
        <v>606.51026913096143</v>
      </c>
      <c r="T323" s="28">
        <f t="shared" si="215"/>
        <v>638.64028333064584</v>
      </c>
      <c r="U323" s="28">
        <f t="shared" si="215"/>
        <v>667.0867980858219</v>
      </c>
      <c r="V323" s="28">
        <f t="shared" si="215"/>
        <v>682.80744514203423</v>
      </c>
      <c r="W323" s="28">
        <f t="shared" si="215"/>
        <v>706.62267443505243</v>
      </c>
      <c r="X323" s="28">
        <f t="shared" si="215"/>
        <v>719.69750440780933</v>
      </c>
      <c r="Y323" s="28">
        <f t="shared" si="215"/>
        <v>734.55024503887046</v>
      </c>
      <c r="Z323" s="28">
        <f t="shared" si="215"/>
        <v>746.79776216612538</v>
      </c>
      <c r="AA323" s="28">
        <f t="shared" si="215"/>
        <v>765.97839121912887</v>
      </c>
      <c r="AB323" s="28">
        <f t="shared" si="215"/>
        <v>790.00745818944199</v>
      </c>
      <c r="AC323" s="28">
        <f t="shared" si="215"/>
        <v>814.82615543850625</v>
      </c>
      <c r="AD323" s="28">
        <f t="shared" si="215"/>
        <v>833.87105625336335</v>
      </c>
      <c r="AE323" s="28">
        <f t="shared" si="215"/>
        <v>858.69397795636337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2.468251346060878E-2</v>
      </c>
      <c r="C330" s="28">
        <f t="shared" si="218"/>
        <v>2.468251346060878E-2</v>
      </c>
      <c r="D330" s="28">
        <f t="shared" si="218"/>
        <v>2.468251346060878E-2</v>
      </c>
      <c r="E330" s="28">
        <f t="shared" si="218"/>
        <v>2.468251346060878E-2</v>
      </c>
      <c r="F330" s="28">
        <f t="shared" si="218"/>
        <v>2.468251346060878E-2</v>
      </c>
      <c r="G330" s="28">
        <f t="shared" si="218"/>
        <v>2.7576123122453389E-2</v>
      </c>
      <c r="H330" s="28">
        <f t="shared" si="218"/>
        <v>3.0520072785542481E-2</v>
      </c>
      <c r="I330" s="28">
        <f t="shared" si="218"/>
        <v>3.2926584694370209E-2</v>
      </c>
      <c r="J330" s="28">
        <f t="shared" si="218"/>
        <v>3.5059481080278482E-2</v>
      </c>
      <c r="K330" s="28">
        <f t="shared" si="218"/>
        <v>3.7406508654301077E-2</v>
      </c>
      <c r="L330" s="28">
        <f t="shared" si="218"/>
        <v>3.984583496332867E-2</v>
      </c>
      <c r="M330" s="28">
        <f t="shared" si="218"/>
        <v>4.2298460968615524E-2</v>
      </c>
      <c r="N330" s="28">
        <f t="shared" si="218"/>
        <v>4.4971776602451011E-2</v>
      </c>
      <c r="O330" s="28">
        <f t="shared" si="218"/>
        <v>4.8071030042122882E-2</v>
      </c>
      <c r="P330" s="28">
        <f t="shared" si="218"/>
        <v>5.1328177373544288E-2</v>
      </c>
      <c r="Q330" s="28">
        <f t="shared" si="218"/>
        <v>5.476458238173755E-2</v>
      </c>
      <c r="R330" s="28">
        <f t="shared" si="218"/>
        <v>5.8829592904068743E-2</v>
      </c>
      <c r="S330" s="28">
        <f t="shared" si="218"/>
        <v>6.3175345484394171E-2</v>
      </c>
      <c r="T330" s="28">
        <f t="shared" si="218"/>
        <v>6.798859693424833E-2</v>
      </c>
      <c r="U330" s="28">
        <f t="shared" si="218"/>
        <v>7.2965901549580964E-2</v>
      </c>
      <c r="V330" s="28">
        <f t="shared" si="218"/>
        <v>7.7878299181391955E-2</v>
      </c>
      <c r="W330" s="28">
        <f t="shared" si="218"/>
        <v>8.3276501342850903E-2</v>
      </c>
      <c r="X330" s="28">
        <f t="shared" si="218"/>
        <v>8.8614937454856477E-2</v>
      </c>
      <c r="Y330" s="28">
        <f t="shared" si="218"/>
        <v>9.4296875258409393E-2</v>
      </c>
      <c r="Z330" s="28">
        <f t="shared" si="218"/>
        <v>0.10013819697665854</v>
      </c>
      <c r="AA330" s="28">
        <f t="shared" si="218"/>
        <v>0.10643623729123483</v>
      </c>
      <c r="AB330" s="28">
        <f t="shared" si="218"/>
        <v>0.1131151048282496</v>
      </c>
      <c r="AC330" s="28">
        <f t="shared" si="218"/>
        <v>0.12009067989191333</v>
      </c>
      <c r="AD330" s="28">
        <f t="shared" si="218"/>
        <v>0.12705364968057756</v>
      </c>
      <c r="AE330" s="28">
        <f t="shared" si="218"/>
        <v>0.13437620841963457</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300.80826987315805</v>
      </c>
      <c r="C8" s="23">
        <f>Calcs!C$323</f>
        <v>300.80826987315805</v>
      </c>
      <c r="D8" s="23">
        <f>Calcs!D$323</f>
        <v>300.80826987315805</v>
      </c>
      <c r="E8" s="23">
        <f>Calcs!E$323</f>
        <v>300.80826987315805</v>
      </c>
      <c r="F8" s="23">
        <f>Calcs!F$323</f>
        <v>300.80826987315805</v>
      </c>
      <c r="G8" s="23">
        <f>Calcs!G$323</f>
        <v>354.19211670641204</v>
      </c>
      <c r="H8" s="23">
        <f>Calcs!H$323</f>
        <v>403.17790342960876</v>
      </c>
      <c r="I8" s="23">
        <f>Calcs!I$323</f>
        <v>428.47502387046131</v>
      </c>
      <c r="J8" s="23">
        <f>Calcs!J$323</f>
        <v>444.35025027060925</v>
      </c>
      <c r="K8" s="23">
        <f>Calcs!K$323</f>
        <v>462.79829950124991</v>
      </c>
      <c r="L8" s="23">
        <f>Calcs!L$323</f>
        <v>477.37665425466042</v>
      </c>
      <c r="M8" s="23">
        <f>Calcs!M$323</f>
        <v>489.0955016028222</v>
      </c>
      <c r="N8" s="23">
        <f>Calcs!N$323</f>
        <v>502.44731643525034</v>
      </c>
      <c r="O8" s="23">
        <f>Calcs!O$323</f>
        <v>523.03882603331772</v>
      </c>
      <c r="P8" s="23">
        <f>Calcs!P$323</f>
        <v>540.05121740791969</v>
      </c>
      <c r="Q8" s="23">
        <f>Calcs!Q$323</f>
        <v>554.6656310085134</v>
      </c>
      <c r="R8" s="23">
        <f>Calcs!R$323</f>
        <v>580.61126287436252</v>
      </c>
      <c r="S8" s="23">
        <f>Calcs!S$323</f>
        <v>606.51026913096143</v>
      </c>
      <c r="T8" s="23">
        <f>Calcs!T$323</f>
        <v>638.64028333064584</v>
      </c>
      <c r="U8" s="23">
        <f>Calcs!U$323</f>
        <v>667.0867980858219</v>
      </c>
      <c r="V8" s="23">
        <f>Calcs!V$323</f>
        <v>682.80744514203423</v>
      </c>
      <c r="W8" s="23">
        <f>Calcs!W$323</f>
        <v>706.62267443505243</v>
      </c>
      <c r="X8" s="23">
        <f>Calcs!X$323</f>
        <v>719.69750440780933</v>
      </c>
      <c r="Y8" s="23">
        <f>Calcs!Y$323</f>
        <v>734.55024503887046</v>
      </c>
      <c r="Z8" s="23">
        <f>Calcs!Z$323</f>
        <v>746.79776216612538</v>
      </c>
      <c r="AA8" s="23">
        <f>Calcs!AA$323</f>
        <v>765.97839121912887</v>
      </c>
      <c r="AB8" s="23">
        <f>Calcs!AB$323</f>
        <v>790.00745818944199</v>
      </c>
      <c r="AC8" s="23">
        <f>Calcs!AC$323</f>
        <v>814.82615543850625</v>
      </c>
      <c r="AD8" s="23">
        <f>Calcs!AD$323</f>
        <v>833.87105625336335</v>
      </c>
      <c r="AE8" s="23">
        <f>Calcs!AE$323</f>
        <v>858.69397795636337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455.38307160589721</v>
      </c>
      <c r="C8" s="23">
        <f>Calcs!C$322 * Calcs!$B$314</f>
        <v>455.38307160589721</v>
      </c>
      <c r="D8" s="23">
        <f>Calcs!D$322 * Calcs!$B$314</f>
        <v>455.38307160589721</v>
      </c>
      <c r="E8" s="23">
        <f>Calcs!E$322 * Calcs!$B$314</f>
        <v>455.38307160589721</v>
      </c>
      <c r="F8" s="23">
        <f>Calcs!F$322 * Calcs!$B$314</f>
        <v>455.38307160589721</v>
      </c>
      <c r="G8" s="23">
        <f>Calcs!G$322 * Calcs!$B$314</f>
        <v>494.91629552807456</v>
      </c>
      <c r="H8" s="23">
        <f>Calcs!H$322 * Calcs!$B$314</f>
        <v>539.20980514112102</v>
      </c>
      <c r="I8" s="23">
        <f>Calcs!I$322 * Calcs!$B$314</f>
        <v>586.6911147382018</v>
      </c>
      <c r="J8" s="23">
        <f>Calcs!J$322 * Calcs!$B$314</f>
        <v>633.77830956648916</v>
      </c>
      <c r="K8" s="23">
        <f>Calcs!K$322 * Calcs!$B$314</f>
        <v>684.84429097007148</v>
      </c>
      <c r="L8" s="23">
        <f>Calcs!L$322 * Calcs!$B$314</f>
        <v>741.43167582984245</v>
      </c>
      <c r="M8" s="23">
        <f>Calcs!M$322 * Calcs!$B$314</f>
        <v>800.57455981415183</v>
      </c>
      <c r="N8" s="23">
        <f>Calcs!N$322 * Calcs!$B$314</f>
        <v>864.59689545395418</v>
      </c>
      <c r="O8" s="23">
        <f>Calcs!O$322 * Calcs!$B$314</f>
        <v>934.91127557696211</v>
      </c>
      <c r="P8" s="23">
        <f>Calcs!P$322 * Calcs!$B$314</f>
        <v>1012.3462919129703</v>
      </c>
      <c r="Q8" s="23">
        <f>Calcs!Q$322 * Calcs!$B$314</f>
        <v>1096.5921277520031</v>
      </c>
      <c r="R8" s="23">
        <f>Calcs!R$322 * Calcs!$B$314</f>
        <v>1189.6293809077113</v>
      </c>
      <c r="S8" s="23">
        <f>Calcs!S$322 * Calcs!$B$314</f>
        <v>1290.4976839280234</v>
      </c>
      <c r="T8" s="23">
        <f>Calcs!T$322 * Calcs!$B$314</f>
        <v>1399.5832434369786</v>
      </c>
      <c r="U8" s="23">
        <f>Calcs!U$322 * Calcs!$B$314</f>
        <v>1516.0402680515901</v>
      </c>
      <c r="V8" s="23">
        <f>Calcs!V$322 * Calcs!$B$314</f>
        <v>1640.4244325942366</v>
      </c>
      <c r="W8" s="23">
        <f>Calcs!W$322 * Calcs!$B$314</f>
        <v>1772.1093743239312</v>
      </c>
      <c r="X8" s="23">
        <f>Calcs!X$322 * Calcs!$B$314</f>
        <v>1910.3462371775638</v>
      </c>
      <c r="Y8" s="23">
        <f>Calcs!Y$322 * Calcs!$B$314</f>
        <v>2056.7618761889739</v>
      </c>
      <c r="Z8" s="23">
        <f>Calcs!Z$322 * Calcs!$B$314</f>
        <v>2209.5949446814316</v>
      </c>
      <c r="AA8" s="23">
        <f>Calcs!AA$322 * Calcs!$B$314</f>
        <v>2369.8091465465059</v>
      </c>
      <c r="AB8" s="23">
        <f>Calcs!AB$322 * Calcs!$B$314</f>
        <v>2536.8910101005872</v>
      </c>
      <c r="AC8" s="23">
        <f>Calcs!AC$322 * Calcs!$B$314</f>
        <v>2711.6078886915361</v>
      </c>
      <c r="AD8" s="23">
        <f>Calcs!AD$322 * Calcs!$B$314</f>
        <v>2890.3890468978211</v>
      </c>
      <c r="AE8" s="23">
        <f>Calcs!AE$322 * Calcs!$B$314</f>
        <v>3074.7374384696673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140.24792839410273</v>
      </c>
      <c r="C8" s="23">
        <f>Calcs!C$322 * (1 - Calcs!$B$314)</f>
        <v>140.24792839410273</v>
      </c>
      <c r="D8" s="23">
        <f>Calcs!D$322 * (1 - Calcs!$B$314)</f>
        <v>140.24792839410273</v>
      </c>
      <c r="E8" s="23">
        <f>Calcs!E$322 * (1 - Calcs!$B$314)</f>
        <v>140.24792839410273</v>
      </c>
      <c r="F8" s="23">
        <f>Calcs!F$322 * (1 - Calcs!$B$314)</f>
        <v>140.24792839410273</v>
      </c>
      <c r="G8" s="23">
        <f>Calcs!G$322 * (1 - Calcs!$B$314)</f>
        <v>152.42328822527338</v>
      </c>
      <c r="H8" s="23">
        <f>Calcs!H$322 * (1 - Calcs!$B$314)</f>
        <v>166.06471091283029</v>
      </c>
      <c r="I8" s="23">
        <f>Calcs!I$322 * (1 - Calcs!$B$314)</f>
        <v>180.68790558922939</v>
      </c>
      <c r="J8" s="23">
        <f>Calcs!J$322 * (1 - Calcs!$B$314)</f>
        <v>195.18972162131942</v>
      </c>
      <c r="K8" s="23">
        <f>Calcs!K$322 * (1 - Calcs!$B$314)</f>
        <v>210.91691604250846</v>
      </c>
      <c r="L8" s="23">
        <f>Calcs!L$322 * (1 - Calcs!$B$314)</f>
        <v>228.3445807816382</v>
      </c>
      <c r="M8" s="23">
        <f>Calcs!M$322 * (1 - Calcs!$B$314)</f>
        <v>246.55928280997932</v>
      </c>
      <c r="N8" s="23">
        <f>Calcs!N$322 * (1 - Calcs!$B$314)</f>
        <v>266.27674817989305</v>
      </c>
      <c r="O8" s="23">
        <f>Calcs!O$322 * (1 - Calcs!$B$314)</f>
        <v>287.9320242835725</v>
      </c>
      <c r="P8" s="23">
        <f>Calcs!P$322 * (1 - Calcs!$B$314)</f>
        <v>311.78029907339015</v>
      </c>
      <c r="Q8" s="23">
        <f>Calcs!Q$322 * (1 - Calcs!$B$314)</f>
        <v>337.72615584533304</v>
      </c>
      <c r="R8" s="23">
        <f>Calcs!R$322 * (1 - Calcs!$B$314)</f>
        <v>366.37957498221772</v>
      </c>
      <c r="S8" s="23">
        <f>Calcs!S$322 * (1 - Calcs!$B$314)</f>
        <v>397.44478451962954</v>
      </c>
      <c r="T8" s="23">
        <f>Calcs!T$322 * (1 - Calcs!$B$314)</f>
        <v>431.04072756795352</v>
      </c>
      <c r="U8" s="23">
        <f>Calcs!U$322 * (1 - Calcs!$B$314)</f>
        <v>466.9069190615084</v>
      </c>
      <c r="V8" s="23">
        <f>Calcs!V$322 * (1 - Calcs!$B$314)</f>
        <v>505.21449457286707</v>
      </c>
      <c r="W8" s="23">
        <f>Calcs!W$322 * (1 - Calcs!$B$314)</f>
        <v>545.77054821174943</v>
      </c>
      <c r="X8" s="23">
        <f>Calcs!X$322 * (1 - Calcs!$B$314)</f>
        <v>588.34444885006781</v>
      </c>
      <c r="Y8" s="23">
        <f>Calcs!Y$322 * (1 - Calcs!$B$314)</f>
        <v>633.43723190727428</v>
      </c>
      <c r="Z8" s="23">
        <f>Calcs!Z$322 * (1 - Calcs!$B$314)</f>
        <v>680.50644150830942</v>
      </c>
      <c r="AA8" s="23">
        <f>Calcs!AA$322 * (1 - Calcs!$B$314)</f>
        <v>729.8488771672645</v>
      </c>
      <c r="AB8" s="23">
        <f>Calcs!AB$322 * (1 - Calcs!$B$314)</f>
        <v>781.30640094620185</v>
      </c>
      <c r="AC8" s="23">
        <f>Calcs!AC$322 * (1 - Calcs!$B$314)</f>
        <v>835.1153407283789</v>
      </c>
      <c r="AD8" s="23">
        <f>Calcs!AD$322 * (1 - Calcs!$B$314)</f>
        <v>890.17598886777523</v>
      </c>
      <c r="AE8" s="23">
        <f>Calcs!AE$322 * (1 - Calcs!$B$314)</f>
        <v>946.95122192499264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455.38307160589721</v>
      </c>
      <c r="C8" s="23">
        <f>'BDESC-rural-residential'!E8</f>
        <v>140.24792839410273</v>
      </c>
      <c r="D8" s="23">
        <f>'BDESC-commercial'!E8</f>
        <v>300.80826987315805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2026-08-07T21:04:58Z</dcterms:modified>
</cp:coreProperties>
</file>