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BPMCCS\"/>
    </mc:Choice>
  </mc:AlternateContent>
  <bookViews>
    <workbookView xWindow="0" yWindow="458" windowWidth="29040" windowHeight="15840"/>
  </bookViews>
  <sheets>
    <sheet name="About" sheetId="1" r:id="rId1"/>
    <sheet name="Planned Additions" sheetId="3" r:id="rId2"/>
    <sheet name="Techs" sheetId="5" r:id="rId3"/>
    <sheet name="Calculations" sheetId="4" r:id="rId4"/>
    <sheet name="BPMCCS" sheetId="2" r:id="rId5"/>
  </sheet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3" i="1" s="1"/>
  <c r="D4" i="2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4" i="4"/>
  <c r="AG17" i="2" s="1"/>
  <c r="AE3" i="2" l="1"/>
  <c r="B6" i="2"/>
  <c r="Q4" i="2"/>
  <c r="C6" i="2"/>
  <c r="B2" i="2"/>
  <c r="C2" i="2"/>
  <c r="S2" i="2"/>
  <c r="D3" i="2"/>
  <c r="T3" i="2"/>
  <c r="E4" i="2"/>
  <c r="U4" i="2"/>
  <c r="F5" i="2"/>
  <c r="V5" i="2"/>
  <c r="G6" i="2"/>
  <c r="W6" i="2"/>
  <c r="H7" i="2"/>
  <c r="X7" i="2"/>
  <c r="I8" i="2"/>
  <c r="Y8" i="2"/>
  <c r="J9" i="2"/>
  <c r="Z9" i="2"/>
  <c r="K10" i="2"/>
  <c r="AA10" i="2"/>
  <c r="L11" i="2"/>
  <c r="AB11" i="2"/>
  <c r="M12" i="2"/>
  <c r="AC12" i="2"/>
  <c r="N13" i="2"/>
  <c r="AD13" i="2"/>
  <c r="O14" i="2"/>
  <c r="AE14" i="2"/>
  <c r="P15" i="2"/>
  <c r="AF15" i="2"/>
  <c r="Q16" i="2"/>
  <c r="AG16" i="2"/>
  <c r="R17" i="2"/>
  <c r="B17" i="2"/>
  <c r="D2" i="2"/>
  <c r="T2" i="2"/>
  <c r="E3" i="2"/>
  <c r="U3" i="2"/>
  <c r="F4" i="2"/>
  <c r="V4" i="2"/>
  <c r="G5" i="2"/>
  <c r="W5" i="2"/>
  <c r="H6" i="2"/>
  <c r="X6" i="2"/>
  <c r="I7" i="2"/>
  <c r="Y7" i="2"/>
  <c r="J8" i="2"/>
  <c r="Z8" i="2"/>
  <c r="K9" i="2"/>
  <c r="AA9" i="2"/>
  <c r="L10" i="2"/>
  <c r="AB10" i="2"/>
  <c r="M11" i="2"/>
  <c r="AC11" i="2"/>
  <c r="N12" i="2"/>
  <c r="AD12" i="2"/>
  <c r="O13" i="2"/>
  <c r="AE13" i="2"/>
  <c r="P14" i="2"/>
  <c r="AF14" i="2"/>
  <c r="Q15" i="2"/>
  <c r="AG15" i="2"/>
  <c r="R16" i="2"/>
  <c r="C17" i="2"/>
  <c r="S17" i="2"/>
  <c r="B16" i="2"/>
  <c r="E2" i="2"/>
  <c r="U2" i="2"/>
  <c r="F3" i="2"/>
  <c r="V3" i="2"/>
  <c r="G4" i="2"/>
  <c r="W4" i="2"/>
  <c r="H5" i="2"/>
  <c r="X5" i="2"/>
  <c r="I6" i="2"/>
  <c r="Y6" i="2"/>
  <c r="J7" i="2"/>
  <c r="Z7" i="2"/>
  <c r="K8" i="2"/>
  <c r="AA8" i="2"/>
  <c r="L9" i="2"/>
  <c r="AB9" i="2"/>
  <c r="M10" i="2"/>
  <c r="AC10" i="2"/>
  <c r="N11" i="2"/>
  <c r="AD11" i="2"/>
  <c r="O12" i="2"/>
  <c r="AE12" i="2"/>
  <c r="P13" i="2"/>
  <c r="AF13" i="2"/>
  <c r="Q14" i="2"/>
  <c r="AG14" i="2"/>
  <c r="R15" i="2"/>
  <c r="C16" i="2"/>
  <c r="S16" i="2"/>
  <c r="D17" i="2"/>
  <c r="T17" i="2"/>
  <c r="B15" i="2"/>
  <c r="F2" i="2"/>
  <c r="V2" i="2"/>
  <c r="G3" i="2"/>
  <c r="W3" i="2"/>
  <c r="H4" i="2"/>
  <c r="X4" i="2"/>
  <c r="I5" i="2"/>
  <c r="Y5" i="2"/>
  <c r="J6" i="2"/>
  <c r="Z6" i="2"/>
  <c r="K7" i="2"/>
  <c r="AA7" i="2"/>
  <c r="L8" i="2"/>
  <c r="AB8" i="2"/>
  <c r="M9" i="2"/>
  <c r="AC9" i="2"/>
  <c r="N10" i="2"/>
  <c r="AD10" i="2"/>
  <c r="O11" i="2"/>
  <c r="AE11" i="2"/>
  <c r="P12" i="2"/>
  <c r="AF12" i="2"/>
  <c r="Q13" i="2"/>
  <c r="AG13" i="2"/>
  <c r="R14" i="2"/>
  <c r="C15" i="2"/>
  <c r="S15" i="2"/>
  <c r="D16" i="2"/>
  <c r="T16" i="2"/>
  <c r="E17" i="2"/>
  <c r="U17" i="2"/>
  <c r="H3" i="2"/>
  <c r="J5" i="2"/>
  <c r="AA6" i="2"/>
  <c r="M8" i="2"/>
  <c r="AC8" i="2"/>
  <c r="N9" i="2"/>
  <c r="AD9" i="2"/>
  <c r="O10" i="2"/>
  <c r="AE10" i="2"/>
  <c r="P11" i="2"/>
  <c r="AF11" i="2"/>
  <c r="Q12" i="2"/>
  <c r="AG12" i="2"/>
  <c r="R13" i="2"/>
  <c r="C14" i="2"/>
  <c r="S14" i="2"/>
  <c r="D15" i="2"/>
  <c r="T15" i="2"/>
  <c r="E16" i="2"/>
  <c r="U16" i="2"/>
  <c r="F17" i="2"/>
  <c r="V17" i="2"/>
  <c r="B14" i="2"/>
  <c r="W2" i="2"/>
  <c r="Y4" i="2"/>
  <c r="K6" i="2"/>
  <c r="AB7" i="2"/>
  <c r="B13" i="2"/>
  <c r="H2" i="2"/>
  <c r="X2" i="2"/>
  <c r="I3" i="2"/>
  <c r="Y3" i="2"/>
  <c r="J4" i="2"/>
  <c r="Z4" i="2"/>
  <c r="K5" i="2"/>
  <c r="AA5" i="2"/>
  <c r="L6" i="2"/>
  <c r="AB6" i="2"/>
  <c r="M7" i="2"/>
  <c r="AC7" i="2"/>
  <c r="N8" i="2"/>
  <c r="AD8" i="2"/>
  <c r="O9" i="2"/>
  <c r="AE9" i="2"/>
  <c r="P10" i="2"/>
  <c r="AF10" i="2"/>
  <c r="Q11" i="2"/>
  <c r="AG11" i="2"/>
  <c r="R12" i="2"/>
  <c r="C13" i="2"/>
  <c r="S13" i="2"/>
  <c r="D14" i="2"/>
  <c r="T14" i="2"/>
  <c r="E15" i="2"/>
  <c r="U15" i="2"/>
  <c r="F16" i="2"/>
  <c r="V16" i="2"/>
  <c r="G17" i="2"/>
  <c r="W17" i="2"/>
  <c r="G2" i="2"/>
  <c r="X3" i="2"/>
  <c r="Z5" i="2"/>
  <c r="L7" i="2"/>
  <c r="B12" i="2"/>
  <c r="I2" i="2"/>
  <c r="Y2" i="2"/>
  <c r="J3" i="2"/>
  <c r="Z3" i="2"/>
  <c r="K4" i="2"/>
  <c r="AA4" i="2"/>
  <c r="L5" i="2"/>
  <c r="AB5" i="2"/>
  <c r="M6" i="2"/>
  <c r="AC6" i="2"/>
  <c r="N7" i="2"/>
  <c r="AD7" i="2"/>
  <c r="O8" i="2"/>
  <c r="AE8" i="2"/>
  <c r="P9" i="2"/>
  <c r="AF9" i="2"/>
  <c r="Q10" i="2"/>
  <c r="AG10" i="2"/>
  <c r="R11" i="2"/>
  <c r="C12" i="2"/>
  <c r="S12" i="2"/>
  <c r="D13" i="2"/>
  <c r="T13" i="2"/>
  <c r="E14" i="2"/>
  <c r="U14" i="2"/>
  <c r="F15" i="2"/>
  <c r="V15" i="2"/>
  <c r="G16" i="2"/>
  <c r="W16" i="2"/>
  <c r="H17" i="2"/>
  <c r="X17" i="2"/>
  <c r="I4" i="2"/>
  <c r="B11" i="2"/>
  <c r="J2" i="2"/>
  <c r="Z2" i="2"/>
  <c r="K3" i="2"/>
  <c r="AA3" i="2"/>
  <c r="L4" i="2"/>
  <c r="AB4" i="2"/>
  <c r="M5" i="2"/>
  <c r="AC5" i="2"/>
  <c r="N6" i="2"/>
  <c r="AD6" i="2"/>
  <c r="O7" i="2"/>
  <c r="AE7" i="2"/>
  <c r="P8" i="2"/>
  <c r="AF8" i="2"/>
  <c r="Q9" i="2"/>
  <c r="AG9" i="2"/>
  <c r="R10" i="2"/>
  <c r="C11" i="2"/>
  <c r="S11" i="2"/>
  <c r="D12" i="2"/>
  <c r="T12" i="2"/>
  <c r="E13" i="2"/>
  <c r="U13" i="2"/>
  <c r="F14" i="2"/>
  <c r="V14" i="2"/>
  <c r="G15" i="2"/>
  <c r="W15" i="2"/>
  <c r="H16" i="2"/>
  <c r="X16" i="2"/>
  <c r="I17" i="2"/>
  <c r="Y17" i="2"/>
  <c r="K2" i="2"/>
  <c r="AA2" i="2"/>
  <c r="AB3" i="2"/>
  <c r="M4" i="2"/>
  <c r="AC4" i="2"/>
  <c r="N5" i="2"/>
  <c r="AD5" i="2"/>
  <c r="O6" i="2"/>
  <c r="AE6" i="2"/>
  <c r="P7" i="2"/>
  <c r="AF7" i="2"/>
  <c r="Q8" i="2"/>
  <c r="AG8" i="2"/>
  <c r="R9" i="2"/>
  <c r="C10" i="2"/>
  <c r="S10" i="2"/>
  <c r="D11" i="2"/>
  <c r="T11" i="2"/>
  <c r="E12" i="2"/>
  <c r="U12" i="2"/>
  <c r="F13" i="2"/>
  <c r="V13" i="2"/>
  <c r="G14" i="2"/>
  <c r="W14" i="2"/>
  <c r="H15" i="2"/>
  <c r="X15" i="2"/>
  <c r="I16" i="2"/>
  <c r="Y16" i="2"/>
  <c r="J17" i="2"/>
  <c r="Z17" i="2"/>
  <c r="B10" i="2"/>
  <c r="L3" i="2"/>
  <c r="B9" i="2"/>
  <c r="L2" i="2"/>
  <c r="AB2" i="2"/>
  <c r="M3" i="2"/>
  <c r="AC3" i="2"/>
  <c r="N4" i="2"/>
  <c r="AD4" i="2"/>
  <c r="O5" i="2"/>
  <c r="AE5" i="2"/>
  <c r="P6" i="2"/>
  <c r="AF6" i="2"/>
  <c r="Q7" i="2"/>
  <c r="AG7" i="2"/>
  <c r="R8" i="2"/>
  <c r="C9" i="2"/>
  <c r="S9" i="2"/>
  <c r="D10" i="2"/>
  <c r="T10" i="2"/>
  <c r="E11" i="2"/>
  <c r="U11" i="2"/>
  <c r="F12" i="2"/>
  <c r="V12" i="2"/>
  <c r="G13" i="2"/>
  <c r="W13" i="2"/>
  <c r="H14" i="2"/>
  <c r="X14" i="2"/>
  <c r="I15" i="2"/>
  <c r="Y15" i="2"/>
  <c r="J16" i="2"/>
  <c r="Z16" i="2"/>
  <c r="K17" i="2"/>
  <c r="AA17" i="2"/>
  <c r="B8" i="2"/>
  <c r="M2" i="2"/>
  <c r="AC2" i="2"/>
  <c r="N3" i="2"/>
  <c r="AD3" i="2"/>
  <c r="O4" i="2"/>
  <c r="AE4" i="2"/>
  <c r="P5" i="2"/>
  <c r="AF5" i="2"/>
  <c r="Q6" i="2"/>
  <c r="AG6" i="2"/>
  <c r="R7" i="2"/>
  <c r="C8" i="2"/>
  <c r="S8" i="2"/>
  <c r="D9" i="2"/>
  <c r="T9" i="2"/>
  <c r="E10" i="2"/>
  <c r="U10" i="2"/>
  <c r="F11" i="2"/>
  <c r="V11" i="2"/>
  <c r="G12" i="2"/>
  <c r="W12" i="2"/>
  <c r="H13" i="2"/>
  <c r="X13" i="2"/>
  <c r="I14" i="2"/>
  <c r="Y14" i="2"/>
  <c r="J15" i="2"/>
  <c r="Z15" i="2"/>
  <c r="K16" i="2"/>
  <c r="AA16" i="2"/>
  <c r="L17" i="2"/>
  <c r="AB17" i="2"/>
  <c r="AD2" i="2"/>
  <c r="P4" i="2"/>
  <c r="AF4" i="2"/>
  <c r="Q5" i="2"/>
  <c r="AG5" i="2"/>
  <c r="R6" i="2"/>
  <c r="C7" i="2"/>
  <c r="S7" i="2"/>
  <c r="D8" i="2"/>
  <c r="T8" i="2"/>
  <c r="E9" i="2"/>
  <c r="U9" i="2"/>
  <c r="F10" i="2"/>
  <c r="V10" i="2"/>
  <c r="G11" i="2"/>
  <c r="W11" i="2"/>
  <c r="H12" i="2"/>
  <c r="X12" i="2"/>
  <c r="I13" i="2"/>
  <c r="Y13" i="2"/>
  <c r="J14" i="2"/>
  <c r="Z14" i="2"/>
  <c r="K15" i="2"/>
  <c r="AA15" i="2"/>
  <c r="L16" i="2"/>
  <c r="AB16" i="2"/>
  <c r="M17" i="2"/>
  <c r="AC17" i="2"/>
  <c r="N2" i="2"/>
  <c r="AE2" i="2"/>
  <c r="AG4" i="2"/>
  <c r="S6" i="2"/>
  <c r="E8" i="2"/>
  <c r="F9" i="2"/>
  <c r="V9" i="2"/>
  <c r="G10" i="2"/>
  <c r="W10" i="2"/>
  <c r="H11" i="2"/>
  <c r="X11" i="2"/>
  <c r="I12" i="2"/>
  <c r="Y12" i="2"/>
  <c r="J13" i="2"/>
  <c r="Z13" i="2"/>
  <c r="K14" i="2"/>
  <c r="AA14" i="2"/>
  <c r="L15" i="2"/>
  <c r="AB15" i="2"/>
  <c r="M16" i="2"/>
  <c r="AC16" i="2"/>
  <c r="N17" i="2"/>
  <c r="AD17" i="2"/>
  <c r="O3" i="2"/>
  <c r="O2" i="2"/>
  <c r="R5" i="2"/>
  <c r="U8" i="2"/>
  <c r="B5" i="2"/>
  <c r="P2" i="2"/>
  <c r="AF2" i="2"/>
  <c r="Q3" i="2"/>
  <c r="AG3" i="2"/>
  <c r="R4" i="2"/>
  <c r="C5" i="2"/>
  <c r="S5" i="2"/>
  <c r="D6" i="2"/>
  <c r="T6" i="2"/>
  <c r="E7" i="2"/>
  <c r="U7" i="2"/>
  <c r="F8" i="2"/>
  <c r="V8" i="2"/>
  <c r="G9" i="2"/>
  <c r="W9" i="2"/>
  <c r="H10" i="2"/>
  <c r="X10" i="2"/>
  <c r="I11" i="2"/>
  <c r="Y11" i="2"/>
  <c r="J12" i="2"/>
  <c r="Z12" i="2"/>
  <c r="K13" i="2"/>
  <c r="AA13" i="2"/>
  <c r="L14" i="2"/>
  <c r="AB14" i="2"/>
  <c r="M15" i="2"/>
  <c r="AC15" i="2"/>
  <c r="N16" i="2"/>
  <c r="AD16" i="2"/>
  <c r="O17" i="2"/>
  <c r="AE17" i="2"/>
  <c r="P3" i="2"/>
  <c r="D7" i="2"/>
  <c r="B4" i="2"/>
  <c r="Q2" i="2"/>
  <c r="AG2" i="2"/>
  <c r="R3" i="2"/>
  <c r="C4" i="2"/>
  <c r="S4" i="2"/>
  <c r="D5" i="2"/>
  <c r="T5" i="2"/>
  <c r="E6" i="2"/>
  <c r="U6" i="2"/>
  <c r="F7" i="2"/>
  <c r="V7" i="2"/>
  <c r="G8" i="2"/>
  <c r="W8" i="2"/>
  <c r="H9" i="2"/>
  <c r="X9" i="2"/>
  <c r="I10" i="2"/>
  <c r="Y10" i="2"/>
  <c r="J11" i="2"/>
  <c r="Z11" i="2"/>
  <c r="K12" i="2"/>
  <c r="AA12" i="2"/>
  <c r="L13" i="2"/>
  <c r="AB13" i="2"/>
  <c r="M14" i="2"/>
  <c r="AC14" i="2"/>
  <c r="N15" i="2"/>
  <c r="AD15" i="2"/>
  <c r="O16" i="2"/>
  <c r="AE16" i="2"/>
  <c r="P17" i="2"/>
  <c r="AF17" i="2"/>
  <c r="B7" i="2"/>
  <c r="AF3" i="2"/>
  <c r="T7" i="2"/>
  <c r="B3" i="2"/>
  <c r="R2" i="2"/>
  <c r="C3" i="2"/>
  <c r="S3" i="2"/>
  <c r="T4" i="2"/>
  <c r="E5" i="2"/>
  <c r="U5" i="2"/>
  <c r="F6" i="2"/>
  <c r="V6" i="2"/>
  <c r="G7" i="2"/>
  <c r="W7" i="2"/>
  <c r="H8" i="2"/>
  <c r="X8" i="2"/>
  <c r="I9" i="2"/>
  <c r="Y9" i="2"/>
  <c r="J10" i="2"/>
  <c r="Z10" i="2"/>
  <c r="K11" i="2"/>
  <c r="AA11" i="2"/>
  <c r="L12" i="2"/>
  <c r="AB12" i="2"/>
  <c r="M13" i="2"/>
  <c r="AC13" i="2"/>
  <c r="N14" i="2"/>
  <c r="AD14" i="2"/>
  <c r="O15" i="2"/>
  <c r="AE15" i="2"/>
  <c r="P16" i="2"/>
  <c r="AF16" i="2"/>
  <c r="Q17" i="2"/>
</calcChain>
</file>

<file path=xl/sharedStrings.xml><?xml version="1.0" encoding="utf-8"?>
<sst xmlns="http://schemas.openxmlformats.org/spreadsheetml/2006/main" count="12482" uniqueCount="2655">
  <si>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</si>
  <si>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</si>
  <si>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</si>
  <si>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</si>
  <si>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</si>
  <si>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</si>
  <si>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</si>
  <si>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</si>
  <si>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</si>
  <si>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</si>
  <si>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</si>
  <si>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</si>
  <si>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</si>
  <si>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</si>
  <si>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</si>
  <si>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</si>
  <si>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</si>
  <si>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</si>
  <si>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</si>
  <si>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</si>
  <si>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</si>
  <si>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</si>
  <si>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</si>
  <si>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</si>
  <si>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</si>
  <si>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</si>
  <si>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</si>
  <si>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</si>
  <si>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</si>
  <si>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</si>
  <si>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</si>
  <si>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</si>
  <si>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</si>
  <si>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</si>
  <si>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</si>
  <si>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</si>
  <si>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</si>
  <si>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</si>
  <si>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</si>
  <si>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</si>
  <si>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</si>
  <si>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</si>
  <si>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</si>
  <si>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</si>
  <si>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</si>
  <si>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</si>
  <si>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</si>
  <si>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</si>
  <si>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</si>
  <si>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</si>
  <si>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</si>
  <si>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</si>
  <si>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</si>
  <si>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</si>
  <si>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</si>
  <si>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</si>
  <si>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</si>
  <si>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</si>
  <si>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</si>
  <si>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</si>
  <si>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</si>
  <si>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</si>
  <si>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</si>
  <si>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</si>
  <si>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</si>
  <si>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</si>
  <si>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</si>
  <si>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</si>
  <si>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</si>
  <si>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</si>
  <si>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</si>
  <si>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</si>
  <si>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</si>
  <si>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</si>
  <si>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</si>
  <si>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</si>
  <si>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</si>
  <si>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</si>
  <si>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</si>
  <si>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</si>
  <si>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</si>
  <si>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</si>
  <si>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</si>
  <si>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</si>
  <si>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</si>
  <si>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</si>
  <si>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</si>
  <si>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</si>
  <si>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</si>
  <si>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</si>
  <si>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</si>
  <si>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</si>
  <si>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</si>
  <si>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</si>
  <si>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</si>
  <si>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</si>
  <si>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</si>
  <si>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</si>
  <si>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</si>
  <si>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</si>
  <si>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</si>
  <si>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</si>
  <si>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</si>
  <si>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</si>
  <si>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</si>
  <si>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</si>
  <si>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</si>
  <si>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</si>
  <si>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</si>
  <si>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</si>
  <si>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</si>
  <si>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</si>
  <si>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</si>
  <si>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</si>
  <si>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</si>
  <si>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</si>
  <si>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</si>
  <si>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</si>
  <si>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</si>
  <si>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</si>
  <si>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</si>
  <si>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</si>
  <si>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</si>
  <si>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</si>
  <si>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</si>
  <si>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</si>
  <si>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</si>
  <si>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</si>
  <si>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</si>
  <si>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</si>
  <si>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</si>
  <si>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</si>
  <si>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</si>
  <si>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</si>
  <si>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</si>
  <si>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</si>
  <si>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</si>
  <si>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</si>
  <si>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</si>
  <si>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</si>
  <si>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</si>
  <si>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</si>
  <si>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</si>
  <si>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</si>
  <si>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</si>
  <si>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</si>
  <si>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</si>
  <si>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</si>
  <si>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</si>
  <si>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</si>
  <si>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</si>
  <si>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</si>
  <si>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</si>
  <si>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</si>
  <si>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</si>
  <si>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</si>
  <si>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</si>
  <si>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</si>
  <si>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</si>
  <si>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</si>
  <si>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</si>
  <si>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</si>
  <si>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</si>
  <si>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</si>
  <si>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</si>
  <si>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</si>
  <si>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</si>
  <si>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</si>
  <si>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</si>
  <si>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</si>
  <si>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</si>
  <si>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</si>
  <si>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</si>
  <si>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</si>
  <si>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</si>
  <si>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</si>
  <si>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</si>
  <si>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</si>
  <si>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</si>
  <si>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</si>
  <si>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</si>
  <si>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</si>
  <si>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</si>
  <si>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</si>
  <si>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</si>
  <si>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</si>
  <si>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</si>
  <si>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</si>
  <si>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</si>
  <si>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</si>
  <si>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</si>
  <si>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</si>
  <si>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</si>
  <si>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</si>
  <si>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</si>
  <si>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</si>
  <si>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</si>
  <si>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</si>
  <si>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</si>
  <si>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</si>
  <si>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</si>
  <si>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</si>
  <si>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</si>
  <si>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</si>
  <si>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</si>
  <si>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</si>
  <si>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</si>
  <si>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</si>
  <si>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</si>
  <si>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</si>
  <si>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</si>
  <si>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</si>
  <si>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</si>
  <si>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</si>
  <si>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</si>
  <si>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</si>
  <si>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</si>
  <si>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</si>
  <si>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</si>
  <si>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</si>
  <si>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</si>
  <si>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</si>
  <si>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</si>
  <si>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</si>
  <si>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</si>
  <si>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</si>
  <si>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</si>
  <si>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</si>
  <si>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</si>
  <si>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</si>
  <si>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</si>
  <si>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</si>
  <si>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</si>
  <si>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</si>
  <si>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</si>
  <si>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</si>
  <si>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</si>
  <si>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</si>
  <si>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</si>
  <si>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</si>
  <si>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</si>
  <si>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</si>
  <si>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</si>
  <si>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</si>
  <si>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</si>
  <si>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</si>
  <si>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</si>
  <si>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</si>
  <si>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</si>
  <si>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</si>
  <si>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</si>
  <si>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</si>
  <si>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</si>
  <si>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</si>
  <si>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</si>
  <si>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</si>
  <si>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</si>
  <si>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</si>
  <si>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</si>
  <si>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</si>
  <si>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</si>
  <si>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</si>
  <si>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</si>
  <si>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</si>
  <si>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</si>
  <si>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</si>
  <si>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</si>
  <si>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</si>
  <si>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</si>
  <si>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</si>
  <si>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</si>
  <si>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</si>
  <si>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</si>
  <si>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</si>
  <si>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</si>
  <si>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</si>
  <si>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</si>
  <si>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</si>
  <si>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</si>
  <si>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</si>
  <si>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</si>
  <si>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</si>
  <si>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</si>
  <si>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</si>
  <si>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</si>
  <si>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</si>
  <si>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</si>
  <si>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</si>
  <si>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</si>
  <si>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</si>
  <si>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</si>
  <si>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</si>
  <si>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</si>
  <si>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</si>
  <si>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</si>
  <si>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</si>
  <si>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</si>
  <si>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</si>
  <si>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</si>
  <si>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</si>
  <si>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</si>
  <si>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</si>
  <si>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</si>
  <si>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</si>
  <si>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</si>
  <si>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</si>
  <si>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</si>
  <si>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</si>
  <si>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</si>
  <si>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</si>
  <si>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</si>
  <si>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</si>
  <si>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</si>
  <si>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</si>
  <si>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</si>
  <si>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</si>
  <si>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</si>
  <si>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</si>
  <si>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</si>
  <si>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</si>
  <si>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</si>
  <si>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</si>
  <si>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</si>
  <si>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</si>
  <si>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</si>
  <si>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</si>
  <si>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</si>
  <si>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</si>
  <si>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</si>
  <si>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</si>
  <si>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</si>
  <si>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</si>
  <si>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</si>
  <si>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</si>
  <si>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</si>
  <si>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</si>
  <si>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</si>
  <si>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</si>
  <si>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</si>
  <si>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</si>
  <si>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</si>
  <si>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</si>
  <si>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</si>
  <si>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</si>
  <si>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</si>
  <si>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</si>
  <si>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</si>
  <si>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</si>
  <si>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</si>
  <si>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</si>
  <si>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</si>
  <si>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</si>
  <si>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</si>
  <si>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</si>
  <si>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</si>
  <si>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</si>
  <si>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</si>
  <si>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</si>
  <si>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</si>
  <si>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</si>
  <si>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</si>
  <si>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</si>
  <si>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</si>
  <si>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</si>
  <si>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</si>
  <si>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</si>
  <si>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</si>
  <si>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</si>
  <si>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</si>
  <si>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</si>
  <si>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</si>
  <si>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</si>
  <si>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</si>
  <si>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</si>
  <si>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</si>
  <si>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</si>
  <si>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</si>
  <si>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</si>
  <si>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</si>
  <si>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</si>
  <si>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</si>
  <si>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</si>
  <si>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</si>
  <si>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</si>
  <si>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</si>
  <si>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</si>
  <si>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</si>
  <si>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</si>
  <si>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</si>
  <si>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</si>
  <si>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</si>
  <si>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</si>
  <si>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</si>
  <si>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</si>
  <si>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</si>
  <si>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</si>
  <si>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</si>
  <si>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</si>
  <si>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</si>
  <si>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</si>
  <si>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</si>
  <si>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</si>
  <si>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</si>
  <si>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</si>
  <si>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</si>
  <si>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</si>
  <si>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</si>
  <si>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</si>
  <si>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</si>
  <si>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</si>
  <si>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</si>
  <si>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</si>
  <si>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</si>
  <si>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</si>
  <si>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</si>
  <si>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</si>
  <si>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</si>
  <si>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</si>
  <si>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</si>
  <si>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</si>
  <si>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</si>
  <si>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</si>
  <si>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</si>
  <si>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</si>
  <si>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</si>
  <si>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</si>
  <si>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</si>
  <si>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</si>
  <si>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</si>
  <si>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</si>
  <si>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</si>
  <si>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</si>
  <si>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</si>
  <si>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</si>
  <si>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</si>
  <si>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</si>
  <si>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</si>
  <si>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</si>
  <si>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</si>
  <si>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</si>
  <si>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</si>
  <si>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</si>
  <si>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</si>
  <si>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</si>
  <si>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</si>
  <si>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</si>
  <si>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</si>
  <si>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</si>
  <si>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</si>
  <si>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</si>
  <si>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</si>
  <si>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</si>
  <si>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</si>
  <si>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</si>
  <si>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</si>
  <si>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</si>
  <si>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</si>
  <si>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</si>
  <si>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</si>
  <si>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</si>
  <si>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</si>
  <si>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</si>
  <si>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</si>
  <si>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</si>
  <si>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</si>
  <si>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</si>
  <si>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</si>
  <si>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</si>
  <si>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</si>
  <si>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</si>
  <si>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</si>
  <si>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</si>
  <si>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</si>
  <si>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</si>
  <si>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</si>
  <si>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</si>
  <si>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</si>
  <si>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</si>
  <si>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</si>
  <si>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</si>
  <si>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</si>
  <si>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</si>
  <si>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</si>
  <si>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</si>
  <si>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</si>
  <si>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</si>
  <si>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</si>
  <si>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</si>
  <si>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</si>
  <si>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</si>
  <si>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</si>
  <si>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</si>
  <si>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</si>
  <si>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</si>
  <si>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</si>
  <si>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</si>
  <si>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</si>
  <si>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</si>
  <si>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</si>
  <si>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</si>
  <si>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</si>
  <si>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</si>
  <si>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</si>
  <si>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</si>
  <si>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</si>
  <si>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</si>
  <si>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</si>
  <si>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</si>
  <si>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</si>
  <si>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</si>
  <si>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</si>
  <si>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</si>
  <si>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</si>
  <si>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</si>
  <si>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</si>
  <si>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</si>
  <si>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</si>
  <si>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</si>
  <si>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</si>
  <si>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</si>
  <si>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</si>
  <si>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</si>
  <si>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</si>
  <si>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</si>
  <si>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</si>
  <si>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</si>
  <si>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</si>
  <si>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</si>
  <si>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</si>
  <si>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</si>
  <si>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</si>
  <si>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</si>
  <si>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</si>
  <si>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</si>
  <si>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</si>
  <si>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</si>
  <si>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</si>
  <si>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</si>
  <si>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</si>
  <si>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</si>
  <si>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</si>
  <si>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</si>
  <si>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</si>
  <si>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</si>
  <si>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</si>
  <si>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</si>
  <si>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</si>
  <si>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</si>
  <si>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</si>
  <si>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</si>
  <si>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</si>
  <si>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</si>
  <si>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</si>
  <si>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</si>
  <si>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</si>
  <si>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</si>
  <si>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</si>
  <si>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</si>
  <si>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</si>
  <si>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</si>
  <si>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</si>
  <si>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</si>
  <si>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</si>
  <si>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</si>
  <si>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</si>
  <si>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</si>
  <si>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</si>
  <si>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</si>
  <si>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</si>
  <si>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</si>
  <si>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</si>
  <si>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</si>
  <si>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</si>
  <si>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</si>
  <si>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</si>
  <si>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</si>
  <si>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</si>
  <si>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</si>
  <si>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</si>
  <si>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</si>
  <si>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</si>
  <si>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</si>
  <si>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</si>
  <si>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</si>
  <si>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</si>
  <si>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</si>
  <si>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</si>
  <si>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</si>
  <si>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</si>
  <si>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</si>
  <si>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</si>
  <si>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</si>
  <si>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</si>
  <si>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</si>
  <si>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</si>
  <si>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</si>
  <si>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</si>
  <si>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</si>
  <si>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</si>
  <si>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</si>
  <si>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</si>
  <si>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</si>
  <si>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</si>
  <si>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</si>
  <si>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</si>
  <si>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</si>
  <si>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</si>
  <si>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</si>
  <si>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</si>
  <si>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</si>
  <si>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</si>
  <si>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</si>
  <si>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</si>
  <si>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</si>
  <si>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</si>
  <si>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</si>
  <si>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</si>
  <si>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</si>
  <si>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</si>
  <si>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</si>
  <si>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</si>
  <si>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</si>
  <si>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</si>
  <si>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</si>
  <si>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</si>
  <si>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</si>
  <si>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</si>
  <si>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</si>
  <si>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</si>
  <si>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</si>
  <si>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</si>
  <si>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</si>
  <si>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</si>
  <si>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</si>
  <si>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</si>
  <si>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</si>
  <si>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</si>
  <si>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</si>
  <si>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</si>
  <si>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</si>
  <si>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</si>
  <si>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</si>
  <si>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</si>
  <si>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</si>
  <si>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</si>
  <si>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</si>
  <si>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</si>
  <si>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</si>
  <si>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</si>
  <si>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</si>
  <si>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</si>
  <si>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</si>
  <si>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</si>
  <si>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</si>
  <si>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</si>
  <si>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</si>
  <si>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</si>
  <si>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</si>
  <si>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</si>
  <si>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</si>
  <si>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</si>
  <si>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</si>
  <si>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</si>
  <si>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</si>
  <si>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</si>
  <si>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</si>
  <si>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</si>
  <si>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</si>
  <si>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</si>
  <si>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</si>
  <si>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</si>
  <si>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</si>
  <si>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</si>
  <si>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</si>
  <si>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</si>
  <si>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</si>
  <si>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</si>
  <si>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</si>
  <si>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</si>
  <si>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</si>
  <si>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</si>
  <si>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</si>
  <si>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</si>
  <si>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</si>
  <si>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</si>
  <si>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</si>
  <si>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</si>
  <si>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</si>
  <si>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</si>
  <si>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</si>
  <si>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</si>
  <si>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</si>
  <si>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</si>
  <si>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</si>
  <si>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</si>
  <si>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</si>
  <si>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</si>
  <si>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</si>
  <si>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</si>
  <si>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</si>
  <si>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</si>
  <si>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</si>
  <si>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</si>
  <si>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</si>
  <si>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</si>
  <si>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</si>
  <si>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</si>
  <si>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</si>
  <si>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</si>
  <si>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</si>
  <si>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</si>
  <si>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</si>
  <si>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</si>
  <si>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</si>
  <si>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</si>
  <si>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</si>
  <si>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</si>
  <si>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</si>
  <si>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</si>
  <si>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</si>
  <si>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</si>
  <si>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</si>
  <si>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</si>
  <si>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</si>
  <si>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</si>
  <si>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</si>
  <si>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</si>
  <si>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</si>
  <si>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</si>
  <si>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</si>
  <si>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</si>
  <si>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</si>
  <si>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</si>
  <si>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</si>
  <si>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</si>
  <si>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</si>
  <si>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</si>
  <si>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</si>
  <si>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</si>
  <si>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</si>
  <si>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</si>
  <si>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</si>
  <si>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</si>
  <si>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</si>
  <si>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</si>
  <si>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</si>
  <si>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</si>
  <si>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</si>
  <si>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</si>
  <si>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</si>
  <si>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</si>
  <si>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</si>
  <si>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</si>
  <si>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</si>
  <si>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</si>
  <si>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</si>
  <si>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</si>
  <si>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</si>
  <si>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</si>
  <si>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</si>
  <si>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</si>
  <si>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</si>
  <si>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</si>
  <si>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</si>
  <si>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</si>
  <si>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</si>
  <si>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</si>
  <si>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</si>
  <si>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</si>
  <si>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</si>
  <si>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</si>
  <si>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</si>
  <si>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</si>
  <si>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</si>
  <si>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</si>
  <si>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</si>
  <si>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</si>
  <si>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</si>
  <si>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</si>
  <si>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</si>
  <si>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</si>
  <si>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</si>
  <si>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</si>
  <si>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</si>
  <si>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</si>
  <si>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</si>
  <si>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</si>
  <si>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</si>
  <si>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</si>
  <si>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</si>
  <si>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</si>
  <si>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</si>
  <si>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</si>
  <si>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</si>
  <si>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</si>
  <si>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</si>
  <si>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</si>
  <si>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</si>
  <si>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</si>
  <si>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</si>
  <si>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</si>
  <si>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</si>
  <si>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</si>
  <si>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</si>
  <si>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</si>
  <si>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</si>
  <si>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</si>
  <si>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</si>
  <si>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</si>
  <si>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</si>
  <si>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</si>
  <si>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</si>
  <si>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</si>
  <si>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</si>
  <si>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</si>
  <si>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</si>
  <si>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</si>
  <si>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</si>
  <si>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</si>
  <si>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</si>
  <si>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</si>
  <si>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</si>
  <si>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</si>
  <si>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</si>
  <si>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</si>
  <si>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</si>
  <si>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</si>
  <si>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</si>
  <si>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</si>
  <si>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</si>
  <si>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</si>
  <si>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</si>
  <si>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</si>
  <si>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</si>
  <si>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</si>
  <si>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</si>
  <si>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</si>
  <si>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</si>
  <si>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</si>
  <si>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</si>
  <si>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</si>
  <si>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</si>
  <si>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</si>
  <si>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</si>
  <si>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</si>
  <si>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</si>
  <si>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</si>
  <si>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</si>
  <si>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</si>
  <si>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</si>
  <si>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</si>
  <si>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</si>
  <si>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</si>
  <si>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</si>
  <si>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</si>
  <si>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</si>
  <si>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</si>
  <si>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</si>
  <si>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</si>
  <si>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</si>
  <si>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</si>
  <si>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</si>
  <si>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</si>
  <si>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</si>
  <si>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</si>
  <si>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</si>
  <si>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</si>
  <si>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</si>
  <si>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</si>
  <si>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</si>
  <si>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</si>
  <si>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</si>
  <si>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</si>
  <si>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</si>
  <si>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</si>
  <si>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</si>
  <si>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</si>
  <si>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</si>
  <si>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</si>
  <si>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</si>
  <si>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</si>
  <si>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</si>
  <si>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</si>
  <si>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</si>
  <si>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</si>
  <si>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</si>
  <si>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</si>
  <si>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</si>
  <si>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</si>
  <si>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</si>
  <si>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</si>
  <si>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</si>
  <si>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</si>
  <si>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</si>
  <si>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</si>
  <si>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</si>
  <si>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</si>
  <si>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</si>
  <si>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</si>
  <si>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</si>
  <si>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</si>
  <si>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</si>
  <si>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</si>
  <si>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</si>
  <si>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</si>
  <si>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</si>
  <si>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</si>
  <si>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</si>
  <si>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</si>
  <si>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</si>
  <si>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</si>
  <si>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</si>
  <si>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</si>
  <si>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</si>
  <si>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</si>
  <si>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</si>
  <si>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</si>
  <si>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</si>
  <si>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</si>
  <si>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</si>
  <si>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</si>
  <si>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</si>
  <si>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</si>
  <si>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</si>
  <si>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</si>
  <si>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</si>
  <si>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</si>
  <si>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</si>
  <si>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</si>
  <si>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</si>
  <si>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</si>
  <si>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</si>
  <si>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</si>
  <si>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</si>
  <si>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</si>
  <si>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</si>
  <si>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</si>
  <si>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</si>
  <si>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</si>
  <si>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</si>
  <si>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</si>
  <si>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</si>
  <si>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</si>
  <si>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</si>
  <si>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</si>
  <si>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</si>
  <si>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</si>
  <si>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</si>
  <si>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</si>
  <si>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</si>
  <si>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</si>
  <si>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</si>
  <si>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</si>
  <si>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</si>
  <si>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</si>
  <si>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</si>
  <si>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</si>
  <si>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</si>
  <si>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</si>
  <si>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</si>
  <si>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</si>
  <si>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</si>
  <si>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</si>
  <si>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</si>
  <si>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</si>
  <si>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</si>
  <si>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</si>
  <si>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</si>
  <si>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</si>
  <si>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</si>
  <si>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</si>
  <si>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</si>
  <si>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</si>
  <si>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</si>
  <si>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</si>
  <si>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</si>
  <si>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</si>
  <si>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</si>
  <si>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</si>
  <si>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</si>
  <si>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</si>
  <si>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</si>
  <si>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</si>
  <si>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</si>
  <si>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</si>
  <si>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</si>
  <si>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</si>
  <si>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</si>
  <si>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</si>
  <si>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</si>
  <si>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</si>
  <si>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</si>
  <si>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</si>
  <si>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</si>
  <si>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</si>
  <si>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</si>
  <si>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</si>
  <si>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</si>
  <si>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</si>
  <si>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</si>
  <si>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</si>
  <si>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</si>
  <si>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</si>
  <si>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</si>
  <si>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</si>
  <si>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</si>
  <si>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</si>
  <si>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</si>
  <si>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</si>
  <si>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</si>
  <si>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</si>
  <si>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</si>
  <si>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</si>
  <si>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</si>
  <si>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</si>
  <si>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</si>
  <si>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</si>
  <si>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</si>
  <si>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</si>
  <si>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</si>
  <si>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</si>
  <si>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</si>
  <si>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</si>
  <si>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</si>
  <si>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</si>
  <si>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</si>
  <si>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</si>
  <si>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</si>
  <si>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</si>
  <si>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</si>
  <si>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</si>
  <si>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</si>
  <si>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</si>
  <si>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</si>
  <si>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</si>
  <si>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</si>
  <si>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</si>
  <si>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</si>
  <si>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</si>
  <si>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</si>
  <si>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</si>
  <si>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</si>
  <si>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</si>
  <si>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</si>
  <si>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</si>
  <si>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</si>
  <si>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</si>
  <si>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</si>
  <si>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</si>
  <si>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</si>
  <si>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</si>
  <si>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</si>
  <si>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</si>
  <si>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</si>
  <si>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</si>
  <si>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</si>
  <si>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</si>
  <si>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</si>
  <si>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</si>
  <si>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</si>
  <si>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</si>
  <si>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</si>
  <si>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</si>
  <si>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</si>
  <si>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</si>
  <si>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</si>
  <si>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</si>
  <si>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</si>
  <si>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</si>
  <si>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</si>
  <si>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</si>
  <si>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</si>
  <si>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</si>
  <si>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</si>
  <si>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</si>
  <si>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</si>
  <si>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</si>
  <si>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</si>
  <si>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</si>
  <si>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</si>
  <si>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</si>
  <si>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</si>
  <si>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</si>
  <si>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</si>
  <si>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</si>
  <si>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</si>
  <si>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</si>
  <si>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</si>
  <si>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</si>
  <si>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</si>
  <si>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</si>
  <si>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</si>
  <si>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</si>
  <si>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</si>
  <si>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</si>
  <si>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</si>
  <si>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</si>
  <si>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</si>
  <si>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</si>
  <si>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</si>
  <si>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</si>
  <si>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</si>
  <si>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</si>
  <si>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</si>
  <si>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</si>
  <si>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</si>
  <si>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</si>
  <si>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</si>
  <si>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</si>
  <si>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</si>
  <si>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</si>
  <si>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</si>
  <si>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</si>
  <si>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</si>
  <si>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</si>
  <si>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</si>
  <si>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</si>
  <si>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</si>
  <si>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</si>
  <si>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</si>
  <si>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</si>
  <si>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</si>
  <si>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</si>
  <si>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</si>
  <si>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</si>
  <si>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</si>
  <si>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</si>
  <si>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</si>
  <si>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</si>
  <si>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</si>
  <si>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</si>
  <si>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</si>
  <si>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</si>
  <si>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</si>
  <si>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</si>
  <si>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</si>
  <si>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</si>
  <si>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</si>
  <si>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</si>
  <si>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</si>
  <si>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</si>
  <si>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</si>
  <si>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</si>
  <si>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</si>
  <si>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</si>
  <si>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</si>
  <si>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</si>
  <si>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</si>
  <si>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</si>
  <si>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</si>
  <si>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</si>
  <si>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</si>
  <si>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</si>
  <si>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</si>
  <si>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</si>
  <si>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</si>
  <si>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</si>
  <si>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</si>
  <si>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</si>
  <si>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</si>
  <si>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</si>
  <si>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</si>
  <si>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</si>
  <si>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</si>
  <si>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</si>
  <si>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</si>
  <si>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</si>
  <si>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</si>
  <si>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</si>
  <si>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</si>
  <si>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</si>
  <si>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</si>
  <si>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</si>
  <si>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</si>
  <si>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</si>
  <si>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</si>
  <si>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</si>
  <si>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</si>
  <si>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</si>
  <si>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</si>
  <si>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</si>
  <si>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</si>
  <si>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</si>
  <si>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</si>
  <si>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</si>
  <si>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</si>
  <si>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</si>
  <si>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</si>
  <si>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</si>
  <si>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</si>
  <si>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</si>
  <si>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</si>
  <si>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</si>
  <si>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</si>
  <si>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</si>
  <si>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</si>
  <si>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</si>
  <si>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</si>
  <si>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</si>
  <si>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</si>
  <si>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</si>
  <si>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</si>
  <si>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</si>
  <si>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</si>
  <si>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</si>
  <si>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</si>
  <si>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</si>
  <si>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</si>
  <si>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</si>
  <si>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</si>
  <si>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</si>
  <si>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</si>
  <si>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</si>
  <si>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</si>
  <si>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</si>
  <si>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</si>
  <si>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</si>
  <si>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</si>
  <si>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</si>
  <si>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</si>
  <si>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</si>
  <si>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</si>
  <si>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</si>
  <si>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</si>
  <si>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</si>
  <si>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</si>
  <si>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</si>
  <si>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</si>
  <si>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</si>
  <si>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</si>
  <si>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</si>
  <si>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</si>
  <si>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</si>
  <si>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</si>
  <si>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</si>
  <si>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</si>
  <si>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</si>
  <si>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</si>
  <si>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</si>
  <si>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</si>
  <si>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</si>
  <si>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</si>
  <si>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</si>
  <si>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</si>
  <si>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</si>
  <si>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</si>
  <si>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</si>
  <si>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</si>
  <si>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</si>
  <si>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</si>
  <si>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</si>
  <si>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</si>
  <si>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</si>
  <si>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</si>
  <si>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</si>
  <si>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</si>
  <si>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</si>
  <si>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</si>
  <si>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</si>
  <si>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</si>
  <si>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</si>
  <si>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</si>
  <si>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</si>
  <si>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</si>
  <si>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</si>
  <si>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</si>
  <si>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</si>
  <si>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</si>
  <si>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</si>
  <si>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</si>
  <si>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</si>
  <si>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</si>
  <si>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</si>
  <si>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</si>
  <si>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</si>
  <si>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</si>
  <si>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</si>
  <si>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</si>
  <si>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</si>
  <si>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</si>
  <si>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</si>
  <si>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</si>
  <si>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</si>
  <si>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</si>
  <si>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</si>
  <si>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</si>
  <si>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</si>
  <si>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</si>
  <si>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</si>
  <si>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</si>
  <si>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</si>
  <si>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</si>
  <si>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</si>
  <si>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</si>
  <si>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</si>
  <si>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</si>
  <si>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</si>
  <si>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</si>
  <si>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</si>
  <si>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</si>
  <si>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</si>
  <si>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</si>
  <si>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</si>
  <si>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</si>
  <si>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</si>
  <si>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</si>
  <si>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</si>
  <si>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</si>
  <si>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</si>
  <si>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</si>
  <si>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</si>
  <si>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</si>
  <si>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</si>
  <si>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</si>
  <si>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</si>
  <si>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</si>
  <si>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</si>
  <si>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</si>
  <si>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</si>
  <si>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</si>
  <si>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</si>
  <si>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</si>
  <si>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</si>
  <si>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</si>
  <si>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</si>
  <si>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</si>
  <si>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</si>
  <si>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</si>
  <si>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</si>
  <si>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</si>
  <si>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</si>
  <si>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</si>
  <si>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</si>
  <si>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</si>
  <si>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</si>
  <si>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</si>
  <si>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</si>
  <si>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</si>
  <si>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</si>
  <si>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</si>
  <si>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</si>
  <si>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</si>
  <si>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</si>
  <si>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</si>
  <si>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</si>
  <si>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</si>
  <si>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</si>
  <si>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</si>
  <si>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</si>
  <si>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</si>
  <si>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</si>
  <si>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</si>
  <si>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</si>
  <si>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</si>
  <si>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</si>
  <si>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</si>
  <si>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</si>
  <si>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</si>
  <si>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</si>
  <si>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</si>
  <si>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</si>
  <si>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</si>
  <si>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</si>
  <si>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</si>
  <si>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</si>
  <si>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</si>
  <si>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</si>
  <si>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</si>
  <si>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</si>
  <si>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</si>
  <si>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</si>
  <si>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</si>
  <si>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</si>
  <si>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</si>
  <si>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</si>
  <si>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</si>
  <si>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</si>
  <si>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</si>
  <si>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</si>
  <si>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</si>
  <si>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</si>
  <si>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</si>
  <si>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</si>
  <si>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</si>
  <si>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</si>
  <si>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</si>
  <si>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</si>
  <si>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</si>
  <si>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</si>
  <si>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</si>
  <si>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</si>
  <si>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</si>
  <si>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</si>
  <si>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</si>
  <si>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</si>
  <si>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</si>
  <si>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</si>
  <si>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</si>
  <si>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</si>
  <si>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</si>
  <si>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</si>
  <si>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</si>
  <si>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</si>
  <si>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</si>
  <si>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</si>
  <si>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</si>
  <si>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</si>
  <si>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</si>
  <si>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</si>
  <si>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</si>
  <si>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</si>
  <si>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</si>
  <si>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</si>
  <si>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</si>
  <si>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</si>
  <si>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</si>
  <si>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</si>
  <si>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</si>
  <si>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</si>
  <si>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</si>
  <si>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</si>
  <si>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</si>
  <si>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</si>
  <si>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</si>
  <si>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</si>
  <si>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</si>
  <si>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</si>
  <si>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</si>
  <si>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</si>
  <si>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</si>
  <si>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</si>
  <si>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</si>
  <si>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</si>
  <si>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</si>
  <si>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</si>
  <si>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</si>
  <si>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</si>
  <si>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</si>
  <si>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</si>
  <si>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</si>
  <si>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</si>
  <si>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</si>
  <si>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</si>
  <si>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</si>
  <si>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</si>
  <si>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</si>
  <si>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</si>
  <si>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</si>
  <si>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</si>
  <si>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</si>
  <si>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</si>
  <si>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</si>
  <si>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</si>
  <si>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</si>
  <si>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</si>
  <si>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</si>
  <si>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</si>
  <si>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</si>
  <si>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</si>
  <si>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</si>
  <si>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</si>
  <si>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</si>
  <si>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</si>
  <si>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</si>
  <si>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</si>
  <si>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</si>
  <si>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</si>
  <si>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</si>
  <si>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</si>
  <si>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</si>
  <si>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</si>
  <si>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</si>
  <si>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</si>
  <si>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</si>
  <si>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</si>
  <si>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</si>
  <si>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</si>
  <si>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</si>
  <si>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</si>
  <si>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</si>
  <si>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</si>
  <si>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</si>
  <si>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</si>
  <si>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</si>
  <si>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</si>
  <si>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</si>
  <si>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</si>
  <si>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</si>
  <si>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</si>
  <si>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</si>
  <si>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</si>
  <si>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</si>
  <si>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</si>
  <si>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</si>
  <si>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</si>
  <si>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</si>
  <si>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</si>
  <si>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</si>
  <si>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</si>
  <si>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</si>
  <si>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</si>
  <si>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</si>
  <si>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</si>
  <si>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</si>
  <si>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</si>
  <si>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</si>
  <si>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</si>
  <si>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</si>
  <si>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</si>
  <si>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</si>
  <si>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</si>
  <si>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</si>
  <si>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</si>
  <si>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</si>
  <si>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</si>
  <si>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</si>
  <si>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</si>
  <si>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</si>
  <si>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</si>
  <si>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</si>
  <si>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</si>
  <si>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</si>
  <si>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</si>
  <si>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</si>
  <si>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</si>
  <si>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</si>
  <si>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</si>
  <si>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</si>
  <si>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</si>
  <si>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</si>
  <si>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</si>
  <si>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</si>
  <si>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</si>
  <si>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</si>
  <si>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</si>
  <si>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</si>
  <si>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</si>
  <si>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</si>
  <si>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</si>
  <si>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</si>
  <si>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</si>
  <si>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</si>
  <si>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</si>
  <si>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</si>
  <si>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</si>
  <si>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</si>
  <si>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</si>
  <si>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</si>
  <si>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</si>
  <si>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</si>
  <si>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</si>
  <si>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</si>
  <si>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</si>
  <si>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</si>
  <si>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</si>
  <si>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</si>
  <si>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</si>
  <si>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</si>
  <si>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</si>
  <si>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</si>
  <si>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</si>
  <si>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</si>
  <si>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</si>
  <si>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</si>
  <si>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</si>
  <si>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</si>
  <si>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</si>
  <si>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</si>
  <si>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</si>
  <si>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</si>
  <si>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</si>
  <si>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</si>
  <si>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</si>
  <si>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</si>
  <si>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</si>
  <si>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</si>
  <si>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</si>
  <si>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</si>
  <si>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</si>
  <si>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</si>
  <si>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</si>
  <si>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</si>
  <si>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</si>
  <si>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</si>
  <si>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</si>
  <si>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</si>
  <si>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</si>
  <si>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</si>
  <si>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</si>
  <si>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</si>
  <si>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</si>
  <si>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</si>
  <si>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</si>
  <si>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</si>
  <si>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</si>
  <si>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</si>
  <si>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</si>
  <si>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</si>
  <si>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</si>
  <si>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</si>
  <si>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</si>
  <si>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</si>
  <si>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</si>
  <si>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</si>
  <si>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</si>
  <si>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</si>
  <si>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</si>
  <si>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</si>
  <si>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</si>
  <si>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</si>
  <si>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</si>
  <si>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</si>
  <si>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</si>
  <si>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</si>
  <si>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</si>
  <si>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</si>
  <si>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</si>
  <si>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</si>
  <si>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</si>
  <si>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</si>
  <si>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</si>
  <si>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</si>
  <si>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</si>
  <si>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</si>
  <si>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</si>
  <si>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</si>
  <si>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</si>
  <si>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</si>
  <si>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</si>
  <si>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</si>
  <si>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</si>
  <si>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</si>
  <si>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</si>
  <si>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</si>
  <si>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</si>
  <si>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</si>
  <si>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</si>
  <si>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</si>
  <si>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</si>
  <si>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</si>
  <si>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</si>
  <si>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</si>
  <si>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</si>
  <si>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</si>
  <si>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</si>
  <si>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</si>
  <si>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</si>
  <si>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</si>
  <si>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</si>
  <si>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</si>
  <si>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</si>
  <si>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</si>
  <si>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</si>
  <si>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</si>
  <si>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</si>
  <si>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</si>
  <si>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</si>
  <si>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</si>
  <si>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</si>
  <si>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</si>
  <si>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</si>
  <si>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</si>
  <si>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</si>
  <si>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</si>
  <si>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</si>
  <si>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</si>
  <si>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</si>
  <si>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</si>
  <si>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</si>
  <si>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</si>
  <si>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</si>
  <si>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</si>
  <si>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</si>
  <si>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</si>
  <si>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</si>
  <si>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</si>
  <si>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</si>
  <si>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</si>
  <si>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</si>
  <si>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</si>
  <si>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</si>
  <si>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</si>
  <si>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</si>
  <si>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</si>
  <si>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</si>
  <si>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</si>
  <si>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</si>
  <si>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</si>
  <si>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</si>
  <si>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</si>
  <si>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</si>
  <si>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</si>
  <si>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</si>
  <si>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</si>
  <si>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</si>
  <si>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</si>
  <si>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</si>
  <si>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</si>
  <si>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</si>
  <si>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</si>
  <si>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</si>
  <si>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</si>
  <si>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</si>
  <si>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</si>
  <si>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</si>
  <si>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</si>
  <si>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</si>
  <si>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</si>
  <si>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</si>
  <si>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</si>
  <si>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</si>
  <si>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</si>
  <si>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</si>
  <si>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</si>
  <si>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</si>
  <si>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</si>
  <si>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</si>
  <si>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</si>
  <si>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</si>
  <si>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</si>
  <si>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</si>
  <si>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</si>
  <si>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</si>
  <si>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</si>
  <si>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</si>
  <si>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</si>
  <si>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</si>
  <si>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</si>
  <si>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</si>
  <si>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</si>
  <si>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</si>
  <si>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</si>
  <si>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</si>
  <si>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</si>
  <si>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</si>
  <si>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</si>
  <si>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</si>
  <si>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</si>
  <si>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</si>
  <si>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</si>
  <si>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</si>
  <si>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</si>
  <si>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</si>
  <si>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</si>
  <si>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</si>
  <si>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</si>
  <si>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</si>
  <si>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</si>
  <si>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</si>
  <si>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</si>
  <si>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</si>
  <si>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</si>
  <si>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</si>
  <si>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</si>
  <si>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</si>
  <si>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</si>
  <si>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</si>
  <si>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</si>
  <si>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</si>
  <si>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</si>
  <si>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</si>
  <si>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</si>
  <si>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</si>
  <si>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</si>
  <si>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</si>
  <si>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</si>
  <si>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</si>
  <si>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</si>
  <si>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</si>
  <si>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</si>
  <si>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</si>
  <si>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</si>
  <si>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</si>
  <si>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</si>
  <si>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</si>
  <si>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</si>
  <si>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</si>
  <si>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</si>
  <si>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</si>
  <si>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</si>
  <si>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</si>
  <si>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</si>
  <si>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</si>
  <si>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</si>
  <si>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</si>
  <si>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</si>
  <si>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</si>
  <si>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</si>
  <si>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</si>
  <si>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</si>
  <si>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</si>
  <si>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</si>
  <si>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</si>
  <si>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</si>
  <si>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</si>
  <si>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</si>
  <si>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</si>
  <si>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</si>
  <si>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</si>
  <si>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</si>
  <si>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</si>
  <si>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</si>
  <si>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</si>
  <si>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</si>
  <si>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</si>
  <si>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</si>
  <si>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</si>
  <si>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</si>
  <si>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</si>
  <si>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</si>
  <si>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</si>
  <si>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</si>
  <si>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</si>
  <si>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</si>
  <si>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</si>
  <si>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</si>
  <si>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</si>
  <si>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</si>
  <si>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</si>
  <si>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</si>
  <si>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</si>
  <si>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</si>
  <si>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</si>
  <si>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</si>
  <si>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</si>
  <si>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</si>
  <si>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</si>
  <si>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</si>
  <si>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</si>
  <si>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</si>
  <si>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</si>
  <si>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</si>
  <si>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</si>
  <si>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</si>
  <si>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</si>
  <si>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</si>
  <si>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</si>
  <si>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</si>
  <si>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</si>
  <si>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</si>
  <si>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</si>
  <si>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</si>
  <si>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</si>
  <si>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</si>
  <si>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</si>
  <si>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</si>
  <si>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</si>
  <si>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</si>
  <si>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</si>
  <si>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</si>
  <si>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</si>
  <si>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</si>
  <si>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</si>
  <si>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</si>
  <si>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</si>
  <si>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</si>
  <si>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</si>
  <si>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</si>
  <si>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</si>
  <si>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</si>
  <si>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</si>
  <si>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</si>
  <si>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</si>
  <si>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</si>
  <si>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</si>
  <si>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</si>
  <si>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</si>
  <si>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</si>
  <si>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</si>
  <si>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</si>
  <si>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</si>
  <si>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</si>
  <si>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</si>
  <si>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</si>
  <si>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</si>
  <si>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</si>
  <si>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</si>
  <si>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</si>
  <si>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</si>
  <si>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</si>
  <si>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</si>
  <si>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</si>
  <si>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</si>
  <si>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</si>
  <si>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</si>
  <si>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</si>
  <si>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</si>
  <si>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</si>
  <si>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</si>
  <si>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</si>
  <si>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</si>
  <si>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</si>
  <si>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</si>
  <si>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</si>
  <si>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</si>
  <si>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</si>
  <si>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</si>
  <si>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</si>
  <si>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</si>
  <si>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</si>
  <si>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</si>
  <si>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</si>
  <si>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</si>
  <si>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</si>
  <si>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</si>
  <si>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</si>
  <si>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</si>
  <si>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</si>
  <si>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</si>
  <si>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</si>
  <si>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</si>
  <si>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</si>
  <si>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</si>
  <si>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</si>
  <si>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</si>
  <si>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</si>
  <si>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</si>
  <si>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</si>
  <si>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</si>
  <si>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</si>
  <si>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</si>
  <si>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</si>
  <si>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</si>
  <si>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</si>
  <si>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</si>
  <si>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</si>
  <si>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</si>
  <si>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</si>
  <si>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</si>
  <si>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</si>
  <si>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</si>
  <si>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</si>
  <si>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</si>
  <si>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</si>
  <si>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</si>
  <si>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</si>
  <si>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</si>
  <si>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</si>
  <si>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</si>
  <si>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</si>
  <si>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</si>
  <si>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</si>
  <si>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</si>
  <si>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</si>
  <si>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</si>
  <si>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</si>
  <si>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</si>
  <si>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</si>
  <si>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</si>
  <si>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</si>
  <si>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</si>
  <si>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</si>
  <si>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</si>
  <si>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</si>
  <si>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</si>
  <si>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</si>
  <si>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</si>
  <si>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</si>
  <si>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</si>
  <si>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</si>
  <si>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</si>
  <si>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</si>
  <si>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</si>
  <si>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</si>
  <si>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</si>
  <si>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</si>
  <si>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</si>
  <si>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</si>
  <si>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</si>
  <si>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</si>
  <si>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</si>
  <si>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</si>
  <si>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</si>
  <si>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</si>
  <si>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</si>
  <si>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</si>
  <si>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</si>
  <si>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</si>
  <si>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</si>
  <si>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</si>
  <si>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</si>
  <si>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</si>
  <si>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</si>
  <si>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</si>
  <si>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</si>
  <si>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</si>
  <si>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</si>
  <si>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</si>
  <si>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</si>
  <si>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</si>
  <si>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</si>
  <si>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</si>
  <si>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</si>
  <si>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</si>
  <si>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</si>
  <si>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</si>
  <si>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</si>
  <si>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</si>
  <si>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</si>
  <si>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</si>
  <si>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</si>
  <si>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</si>
  <si>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</si>
  <si>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</si>
  <si>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</si>
  <si>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</si>
  <si>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</si>
  <si>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</si>
  <si>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</si>
  <si>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</si>
  <si>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</si>
  <si>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</si>
  <si>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</si>
  <si>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</si>
  <si>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</si>
  <si>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</si>
  <si>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</si>
  <si>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</si>
  <si>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</si>
  <si>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</si>
  <si>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</si>
  <si>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</si>
  <si>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</si>
  <si>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</si>
  <si>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</si>
  <si>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</si>
  <si>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</si>
  <si>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</si>
  <si>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</si>
  <si>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</si>
  <si>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</si>
  <si>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</si>
  <si>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</si>
  <si>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</si>
  <si>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</si>
  <si>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</si>
  <si>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</si>
  <si>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</si>
  <si>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</si>
  <si>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</si>
  <si>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</si>
  <si>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</si>
  <si>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</si>
  <si>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</si>
  <si>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</si>
  <si>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</si>
  <si>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</si>
  <si>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</si>
  <si>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</si>
  <si>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</si>
  <si>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</si>
  <si>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</si>
  <si>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</si>
  <si>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</si>
  <si>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</si>
  <si>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</si>
  <si>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</si>
  <si>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</si>
  <si>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</si>
  <si>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</si>
  <si>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</si>
  <si>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</si>
  <si>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</si>
  <si>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</si>
  <si>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</si>
  <si>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</si>
  <si>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</si>
  <si>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</si>
  <si>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</si>
  <si>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</si>
  <si>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</si>
  <si>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</si>
  <si>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</si>
  <si>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</si>
  <si>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</si>
  <si>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</si>
  <si>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</si>
  <si>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</si>
  <si>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</si>
  <si>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</si>
  <si>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</si>
  <si>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</si>
  <si>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</si>
  <si>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</si>
  <si>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</si>
  <si>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</si>
  <si>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</si>
  <si>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</si>
  <si>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</si>
  <si>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</si>
  <si>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</si>
  <si>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</si>
  <si>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</si>
  <si>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</si>
  <si>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</si>
  <si>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</si>
  <si>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</si>
  <si>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</si>
  <si>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</si>
  <si>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</si>
  <si>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</si>
  <si>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</si>
  <si>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</si>
  <si>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</si>
  <si>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</si>
  <si>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</si>
  <si>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</si>
  <si>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</si>
  <si>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</si>
  <si>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</si>
  <si>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</si>
  <si>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</si>
  <si>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</si>
  <si>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</si>
  <si>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</si>
  <si>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</si>
  <si>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</si>
  <si>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</si>
  <si>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</si>
  <si>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</si>
  <si>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</si>
  <si>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</si>
  <si>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</si>
  <si>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</si>
  <si>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</si>
  <si>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</si>
  <si>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</si>
  <si>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</si>
  <si>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</si>
  <si>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</si>
  <si>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</si>
  <si>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</si>
  <si>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</si>
  <si>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</si>
  <si>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</si>
  <si>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</si>
  <si>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</si>
  <si>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</si>
  <si>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</si>
  <si>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</si>
  <si>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</si>
  <si>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</si>
  <si>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</si>
  <si>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</si>
  <si>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</si>
  <si>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</si>
  <si>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</si>
  <si>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</si>
  <si>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</si>
  <si>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</si>
  <si>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</si>
  <si>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</si>
  <si>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</si>
  <si>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</si>
  <si>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</si>
  <si>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</si>
  <si>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</si>
  <si>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</si>
  <si>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</si>
  <si>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</si>
  <si>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</si>
  <si>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</si>
  <si>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</si>
  <si>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</si>
  <si>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</si>
  <si>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</si>
  <si>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</si>
  <si>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</si>
  <si>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</si>
  <si>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</si>
  <si>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</si>
  <si>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</si>
  <si>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</si>
  <si>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</si>
  <si>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</si>
  <si>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</si>
  <si>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</si>
  <si>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</si>
  <si>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</si>
  <si>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</si>
  <si>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</si>
  <si>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</si>
  <si>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</si>
  <si>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</si>
  <si>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</si>
  <si>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</si>
  <si>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</si>
  <si>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</si>
  <si>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</si>
  <si>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</si>
  <si>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</si>
  <si>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</si>
  <si>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</si>
  <si>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</si>
  <si>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</si>
  <si>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</si>
  <si>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</si>
  <si>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</si>
  <si>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</si>
  <si>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</si>
  <si>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</si>
  <si>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</si>
  <si>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</si>
  <si>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</si>
  <si>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</si>
  <si>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</si>
  <si>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</si>
  <si>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</si>
  <si>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</si>
  <si>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</si>
  <si>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</si>
  <si>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</si>
  <si>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</si>
  <si>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</si>
  <si>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</si>
  <si>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</si>
  <si>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</si>
  <si>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</si>
  <si>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</si>
  <si>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</si>
  <si>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</si>
  <si>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</si>
  <si>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</si>
  <si>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</si>
  <si>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</si>
  <si>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</si>
  <si>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</si>
  <si>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</si>
  <si>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</si>
  <si>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</si>
  <si>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</si>
  <si>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</si>
  <si>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</si>
  <si>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</si>
  <si>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</si>
  <si>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</si>
  <si>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</si>
  <si>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</si>
  <si>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</si>
  <si>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</si>
  <si>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</si>
  <si>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</si>
  <si>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</si>
  <si>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</si>
  <si>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</si>
  <si>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</si>
  <si>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</si>
  <si>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</si>
  <si>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</si>
  <si>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</si>
  <si>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</si>
  <si>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</si>
  <si>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</si>
  <si>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</si>
  <si>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</si>
  <si>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</si>
  <si>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</si>
  <si>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</si>
  <si>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</si>
  <si>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</si>
  <si>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</si>
  <si>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</si>
  <si>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</si>
  <si>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</si>
  <si>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</si>
  <si>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</si>
  <si>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</si>
  <si>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</si>
  <si>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</si>
  <si>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</si>
  <si>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</si>
  <si>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</si>
  <si>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</si>
  <si>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</si>
  <si>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</si>
  <si>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</si>
  <si>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</si>
  <si>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</si>
  <si>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</si>
  <si>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</si>
  <si>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</si>
  <si>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</si>
  <si>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</si>
  <si>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</si>
  <si>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</si>
  <si>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</si>
  <si>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</si>
  <si>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</si>
  <si>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</si>
  <si>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</si>
  <si>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</si>
  <si>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</si>
  <si>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</si>
  <si>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</si>
  <si>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</si>
  <si>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</si>
  <si>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</si>
  <si>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</si>
  <si>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</si>
  <si>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</si>
  <si>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</si>
  <si>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</si>
  <si>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</si>
  <si>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</si>
  <si>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</si>
  <si>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</si>
  <si>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</si>
  <si>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</si>
  <si>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</si>
  <si>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</si>
  <si>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</si>
  <si>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</si>
  <si>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</si>
  <si>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</si>
  <si>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</si>
  <si>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</si>
  <si>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</si>
  <si>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</si>
  <si>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</si>
  <si>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</si>
  <si>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</si>
  <si>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</si>
  <si>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</si>
  <si>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</si>
  <si>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</si>
  <si>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</si>
  <si>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</si>
  <si>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</si>
  <si>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</si>
  <si>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</si>
  <si>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</si>
  <si>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</si>
  <si>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</si>
  <si>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</si>
  <si>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</si>
  <si>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</si>
  <si>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</si>
  <si>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</si>
  <si>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</si>
  <si>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</si>
  <si>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</si>
  <si>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</si>
  <si>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</si>
  <si>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</si>
  <si>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</si>
  <si>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</si>
  <si>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</si>
  <si>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</si>
  <si>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</si>
  <si>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</si>
  <si>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</si>
  <si>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</si>
  <si>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</si>
  <si>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</si>
  <si>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</si>
  <si>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</si>
  <si>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</si>
  <si>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</si>
  <si>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</si>
  <si>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</si>
  <si>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</si>
  <si>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</si>
  <si>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</si>
  <si>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</si>
  <si>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</si>
  <si>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</si>
  <si>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</si>
  <si>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</si>
  <si>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</si>
  <si>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</si>
  <si>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</si>
  <si>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</si>
  <si>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</si>
  <si>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</si>
  <si>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</si>
  <si>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</si>
  <si>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</si>
  <si>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</si>
  <si>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</si>
  <si>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</si>
  <si>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</si>
  <si>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</si>
  <si>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</si>
  <si>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</si>
  <si>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</si>
  <si>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</si>
  <si>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</si>
  <si>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</si>
  <si>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</si>
  <si>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</si>
  <si>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</si>
  <si>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</si>
  <si>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</si>
  <si>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</si>
  <si>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</si>
  <si>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</si>
  <si>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</si>
  <si>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</si>
  <si>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</si>
  <si>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</si>
  <si>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</si>
  <si>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</si>
  <si>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</si>
  <si>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</si>
  <si>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</si>
  <si>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</si>
  <si>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</si>
  <si>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</si>
  <si>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</si>
  <si>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</si>
  <si>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</si>
  <si>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</si>
  <si>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</si>
  <si>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</si>
  <si>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</si>
  <si>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</si>
  <si>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</si>
  <si>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</si>
  <si>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</si>
  <si>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</si>
  <si>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</si>
  <si>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</si>
  <si>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</si>
  <si>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</si>
  <si>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</si>
  <si>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</si>
  <si>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</si>
  <si>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</si>
  <si>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</si>
  <si>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</si>
  <si>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</si>
  <si>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</si>
  <si>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</si>
  <si>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</si>
  <si>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</si>
  <si>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</si>
  <si>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</si>
  <si>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</si>
  <si>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</si>
  <si>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</si>
  <si>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</si>
  <si>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</si>
  <si>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</si>
  <si>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</si>
  <si>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</si>
  <si>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</si>
  <si>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</si>
  <si>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</si>
  <si>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</si>
  <si>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</si>
  <si>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</si>
  <si>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</si>
  <si>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</si>
  <si>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</si>
  <si>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</si>
  <si>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</si>
  <si>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</si>
  <si>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</si>
  <si>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</si>
  <si>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</si>
  <si>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</si>
  <si>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</si>
  <si>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</si>
  <si>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</si>
  <si>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</si>
  <si>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</si>
  <si>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</si>
  <si>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</si>
  <si>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</si>
  <si>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</si>
  <si>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</si>
  <si>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</si>
  <si>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</si>
  <si>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</si>
  <si>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</si>
  <si>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</si>
  <si>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</si>
  <si>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</si>
  <si>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</si>
  <si>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</si>
  <si>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</si>
  <si>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</si>
  <si>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</si>
  <si>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</si>
  <si>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</si>
  <si>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</si>
  <si>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</si>
  <si>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</si>
  <si>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</si>
  <si>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</si>
  <si>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</si>
  <si>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</si>
  <si>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</si>
  <si>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</si>
  <si>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</si>
  <si>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</si>
  <si>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</si>
  <si>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</si>
  <si>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</si>
  <si>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</si>
  <si>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</si>
  <si>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</si>
  <si>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</si>
  <si>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</si>
  <si>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</si>
  <si>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</si>
  <si>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</si>
  <si>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</si>
  <si>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</si>
  <si>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</si>
  <si>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</si>
  <si>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</si>
  <si>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</si>
  <si>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</si>
  <si>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</si>
  <si>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</si>
  <si>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</si>
  <si>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</si>
  <si>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</si>
  <si>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</si>
  <si>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</si>
  <si>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</si>
  <si>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</si>
  <si>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</si>
  <si>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</si>
  <si>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</si>
  <si>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</si>
  <si>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</si>
  <si>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</si>
  <si>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</si>
  <si>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</si>
  <si>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</si>
  <si>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</si>
  <si>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</si>
  <si>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</si>
  <si>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</si>
  <si>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</si>
  <si>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</si>
  <si>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</si>
  <si>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</si>
  <si>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</si>
  <si>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</si>
  <si>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</si>
  <si>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</si>
  <si>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</si>
  <si>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</si>
  <si>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</si>
  <si>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</si>
  <si>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</si>
  <si>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</si>
  <si>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</si>
  <si>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</si>
  <si>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</si>
  <si>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</si>
  <si>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</si>
  <si>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</si>
  <si>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</si>
  <si>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</si>
  <si>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</si>
  <si>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</si>
  <si>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</si>
  <si>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</si>
  <si>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</si>
  <si>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</si>
  <si>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</si>
  <si>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</si>
  <si>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</si>
  <si>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</si>
  <si>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</si>
  <si>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</si>
  <si>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</si>
  <si>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</si>
  <si>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</si>
  <si>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</si>
  <si>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</si>
  <si>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</si>
  <si>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</si>
  <si>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</si>
  <si>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</si>
  <si>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</si>
  <si>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</si>
  <si>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</si>
  <si>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</si>
  <si>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</si>
  <si>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</si>
  <si>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</si>
  <si>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</si>
  <si>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Sum of 
Nameplate Capacity (MW)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</si>
  <si>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</si>
  <si>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</si>
  <si>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</si>
  <si>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</si>
  <si>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</si>
  <si>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</si>
  <si>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</si>
  <si>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</si>
  <si>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</si>
  <si>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</si>
  <si>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</si>
  <si>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</si>
  <si>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</si>
  <si>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</si>
  <si>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State:</t>
  </si>
  <si>
    <t>Other</t>
  </si>
  <si>
    <t>Tech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</si>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</sst>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046.589133449073" createdVersion="6" refreshedVersion="6" minRefreshableVersion="3" recordCount="1299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6"/>
    <field x="0"/>
  </rowFields>
  <rowItems count="300">
    <i>
      <x/>
      <x v="4"/>
      <x v="2"/>
    </i>
    <i r="1">
      <x v="42"/>
      <x v="1"/>
    </i>
    <i>
      <x v="1"/>
      <x/>
      <x v="1"/>
    </i>
    <i r="1">
      <x v="2"/>
      <x v="1"/>
    </i>
    <i r="1">
      <x v="3"/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1">
      <x v="8"/>
      <x v="1"/>
    </i>
    <i r="1">
      <x v="9"/>
      <x/>
    </i>
    <i r="2">
      <x v="1"/>
    </i>
    <i r="1">
      <x v="10"/>
      <x v="2"/>
    </i>
    <i r="1">
      <x v="14"/>
      <x/>
    </i>
    <i r="1">
      <x v="18"/>
      <x/>
    </i>
    <i r="2">
      <x v="1"/>
    </i>
    <i r="2">
      <x v="3"/>
    </i>
    <i r="1">
      <x v="23"/>
      <x v="1"/>
    </i>
    <i r="1">
      <x v="26"/>
      <x/>
    </i>
    <i r="1">
      <x v="31"/>
      <x v="2"/>
    </i>
    <i r="1">
      <x v="32"/>
      <x v="1"/>
    </i>
    <i r="2">
      <x v="2"/>
    </i>
    <i r="2">
      <x v="3"/>
    </i>
    <i r="1">
      <x v="33"/>
      <x/>
    </i>
    <i r="2">
      <x v="1"/>
    </i>
    <i r="2">
      <x v="3"/>
    </i>
    <i r="1">
      <x v="35"/>
      <x v="3"/>
    </i>
    <i r="1">
      <x v="36"/>
      <x v="1"/>
    </i>
    <i r="1">
      <x v="42"/>
      <x v="1"/>
    </i>
    <i r="2">
      <x v="2"/>
    </i>
    <i>
      <x v="2"/>
      <x/>
      <x/>
    </i>
    <i r="2">
      <x v="3"/>
    </i>
    <i r="2">
      <x v="7"/>
    </i>
    <i r="1">
      <x v="1"/>
      <x v="2"/>
    </i>
    <i r="1">
      <x v="4"/>
      <x/>
    </i>
    <i r="2">
      <x v="1"/>
    </i>
    <i r="1">
      <x v="11"/>
      <x/>
    </i>
    <i r="1">
      <x v="12"/>
      <x/>
    </i>
    <i r="1">
      <x v="13"/>
      <x v="1"/>
    </i>
    <i r="1">
      <x v="14"/>
      <x v="1"/>
    </i>
    <i r="1">
      <x v="16"/>
      <x/>
    </i>
    <i r="2">
      <x v="1"/>
    </i>
    <i r="2">
      <x v="2"/>
    </i>
    <i r="2">
      <x v="3"/>
    </i>
    <i r="1">
      <x v="17"/>
      <x v="3"/>
    </i>
    <i r="1">
      <x v="24"/>
      <x v="3"/>
    </i>
    <i r="1">
      <x v="25"/>
      <x v="1"/>
    </i>
    <i r="1">
      <x v="29"/>
      <x v="1"/>
    </i>
    <i r="1">
      <x v="34"/>
      <x v="3"/>
    </i>
    <i r="1">
      <x v="36"/>
      <x/>
    </i>
    <i r="1">
      <x v="37"/>
      <x v="1"/>
    </i>
    <i r="2">
      <x v="3"/>
    </i>
    <i r="1">
      <x v="42"/>
      <x/>
    </i>
    <i r="1">
      <x v="44"/>
      <x v="1"/>
    </i>
    <i r="1">
      <x v="46"/>
      <x/>
    </i>
    <i r="1">
      <x v="48"/>
      <x v="3"/>
    </i>
    <i>
      <x v="3"/>
      <x v="30"/>
      <x v="5"/>
    </i>
    <i>
      <x v="4"/>
      <x v="4"/>
      <x v="1"/>
    </i>
    <i r="1">
      <x v="32"/>
      <x v="1"/>
    </i>
    <i>
      <x v="5"/>
      <x v="7"/>
      <x/>
    </i>
    <i r="1">
      <x v="14"/>
      <x/>
    </i>
    <i r="1">
      <x v="26"/>
      <x v="4"/>
    </i>
    <i r="1">
      <x v="33"/>
      <x v="2"/>
    </i>
    <i>
      <x v="6"/>
      <x v="1"/>
      <x v="3"/>
    </i>
    <i r="1">
      <x v="3"/>
      <x v="5"/>
    </i>
    <i r="1">
      <x v="4"/>
      <x/>
    </i>
    <i r="1">
      <x v="6"/>
      <x v="2"/>
    </i>
    <i r="1">
      <x v="8"/>
      <x v="1"/>
    </i>
    <i r="2">
      <x v="2"/>
    </i>
    <i r="2">
      <x v="3"/>
    </i>
    <i r="1">
      <x v="13"/>
      <x v="2"/>
    </i>
    <i r="1">
      <x v="14"/>
      <x v="2"/>
    </i>
    <i r="2">
      <x v="3"/>
    </i>
    <i r="1">
      <x v="19"/>
      <x v="3"/>
    </i>
    <i r="1">
      <x v="21"/>
      <x v="1"/>
    </i>
    <i r="2">
      <x v="2"/>
    </i>
    <i r="1">
      <x v="24"/>
      <x v="3"/>
    </i>
    <i r="1">
      <x v="26"/>
      <x v="3"/>
    </i>
    <i r="1">
      <x v="30"/>
      <x v="5"/>
    </i>
    <i r="1">
      <x v="31"/>
      <x v="5"/>
    </i>
    <i r="1">
      <x v="33"/>
      <x v="2"/>
    </i>
    <i r="1">
      <x v="34"/>
      <x v="1"/>
    </i>
    <i r="2">
      <x v="2"/>
    </i>
    <i r="1">
      <x v="37"/>
      <x/>
    </i>
    <i r="2">
      <x v="1"/>
    </i>
    <i r="2">
      <x v="2"/>
    </i>
    <i r="1">
      <x v="42"/>
      <x/>
    </i>
    <i r="2">
      <x v="1"/>
    </i>
    <i r="2">
      <x v="2"/>
    </i>
    <i r="2">
      <x v="3"/>
    </i>
    <i r="1">
      <x v="43"/>
      <x v="5"/>
    </i>
    <i r="1">
      <x v="44"/>
      <x v="2"/>
    </i>
    <i r="1">
      <x v="48"/>
      <x v="1"/>
    </i>
    <i r="2">
      <x v="3"/>
    </i>
    <i>
      <x v="7"/>
      <x v="3"/>
      <x v="3"/>
    </i>
    <i r="2">
      <x v="4"/>
    </i>
    <i r="2">
      <x v="5"/>
    </i>
    <i r="1">
      <x v="4"/>
      <x/>
    </i>
    <i r="1">
      <x v="8"/>
      <x/>
    </i>
    <i r="2">
      <x v="1"/>
    </i>
    <i r="1">
      <x v="17"/>
      <x v="1"/>
    </i>
    <i r="1">
      <x v="18"/>
      <x v="1"/>
    </i>
    <i r="2">
      <x v="2"/>
    </i>
    <i r="1">
      <x v="21"/>
      <x v="1"/>
    </i>
    <i r="1">
      <x v="26"/>
      <x v="4"/>
    </i>
    <i r="1">
      <x v="27"/>
      <x v="3"/>
    </i>
    <i r="1">
      <x v="30"/>
      <x/>
    </i>
    <i r="2">
      <x v="5"/>
    </i>
    <i r="1">
      <x v="31"/>
      <x v="2"/>
    </i>
    <i r="1">
      <x v="36"/>
      <x v="1"/>
    </i>
    <i r="1">
      <x v="37"/>
      <x v="1"/>
    </i>
    <i r="1">
      <x v="40"/>
      <x/>
    </i>
    <i r="1">
      <x v="42"/>
      <x/>
    </i>
    <i r="2">
      <x v="1"/>
    </i>
    <i r="2">
      <x v="2"/>
    </i>
    <i r="2">
      <x v="3"/>
    </i>
    <i>
      <x v="8"/>
      <x v="4"/>
      <x v="1"/>
    </i>
    <i r="1">
      <x v="9"/>
      <x/>
    </i>
    <i r="1">
      <x v="11"/>
      <x v="1"/>
    </i>
    <i r="1">
      <x v="21"/>
      <x/>
    </i>
    <i r="2">
      <x v="1"/>
    </i>
    <i r="1">
      <x v="37"/>
      <x v="1"/>
    </i>
    <i r="1">
      <x v="42"/>
      <x v="1"/>
    </i>
    <i>
      <x v="9"/>
      <x v="8"/>
      <x v="3"/>
    </i>
    <i r="1">
      <x v="11"/>
      <x v="1"/>
    </i>
    <i r="1">
      <x v="44"/>
      <x v="1"/>
    </i>
    <i>
      <x v="10"/>
      <x v="42"/>
      <x v="3"/>
    </i>
    <i>
      <x v="11"/>
      <x v="9"/>
      <x v="1"/>
    </i>
    <i r="2">
      <x v="2"/>
    </i>
    <i r="1">
      <x v="12"/>
      <x v="6"/>
    </i>
    <i r="2">
      <x v="7"/>
    </i>
    <i>
      <x v="12"/>
      <x v="18"/>
      <x v="3"/>
    </i>
    <i r="1">
      <x v="34"/>
      <x v="2"/>
    </i>
    <i r="1">
      <x v="44"/>
      <x v="1"/>
    </i>
    <i>
      <x v="13"/>
      <x v="3"/>
      <x/>
    </i>
    <i r="1">
      <x v="4"/>
      <x/>
    </i>
    <i r="2">
      <x v="1"/>
    </i>
    <i r="2">
      <x v="4"/>
    </i>
    <i r="1">
      <x v="5"/>
      <x/>
    </i>
    <i r="2">
      <x v="2"/>
    </i>
    <i r="1">
      <x v="10"/>
      <x/>
    </i>
    <i r="1">
      <x v="11"/>
      <x/>
    </i>
    <i r="2">
      <x v="1"/>
    </i>
    <i r="1">
      <x v="13"/>
      <x/>
    </i>
    <i r="2">
      <x v="1"/>
    </i>
    <i r="2">
      <x v="2"/>
    </i>
    <i r="1">
      <x v="14"/>
      <x/>
    </i>
    <i r="2">
      <x v="1"/>
    </i>
    <i r="1">
      <x v="15"/>
      <x/>
    </i>
    <i r="1">
      <x v="20"/>
      <x/>
    </i>
    <i r="2">
      <x v="1"/>
    </i>
    <i r="1">
      <x v="21"/>
      <x/>
    </i>
    <i r="1">
      <x v="22"/>
      <x/>
    </i>
    <i r="2">
      <x v="1"/>
    </i>
    <i r="1">
      <x v="23"/>
      <x/>
    </i>
    <i r="1">
      <x v="25"/>
      <x/>
    </i>
    <i r="2">
      <x v="1"/>
    </i>
    <i r="1">
      <x v="27"/>
      <x/>
    </i>
    <i r="2">
      <x v="3"/>
    </i>
    <i r="1">
      <x v="28"/>
      <x/>
    </i>
    <i r="2">
      <x v="1"/>
    </i>
    <i r="2">
      <x v="2"/>
    </i>
    <i r="1">
      <x v="31"/>
      <x/>
    </i>
    <i r="2">
      <x v="2"/>
    </i>
    <i r="1">
      <x v="33"/>
      <x/>
    </i>
    <i r="2">
      <x v="1"/>
    </i>
    <i r="1">
      <x v="34"/>
      <x/>
    </i>
    <i r="2">
      <x v="1"/>
    </i>
    <i r="1">
      <x v="35"/>
      <x/>
    </i>
    <i r="2">
      <x v="1"/>
    </i>
    <i r="1">
      <x v="36"/>
      <x/>
    </i>
    <i r="2">
      <x v="1"/>
    </i>
    <i r="1">
      <x v="37"/>
      <x/>
    </i>
    <i r="1">
      <x v="40"/>
      <x/>
    </i>
    <i r="1">
      <x v="42"/>
      <x/>
    </i>
    <i r="2">
      <x v="1"/>
    </i>
    <i r="2">
      <x v="2"/>
    </i>
    <i r="1">
      <x v="44"/>
      <x v="1"/>
    </i>
    <i r="1">
      <x v="46"/>
      <x/>
    </i>
    <i r="2">
      <x v="1"/>
    </i>
    <i r="2">
      <x v="4"/>
    </i>
    <i r="1">
      <x v="49"/>
      <x/>
    </i>
    <i r="2">
      <x v="2"/>
    </i>
    <i r="2">
      <x v="3"/>
    </i>
    <i r="2">
      <x v="4"/>
    </i>
    <i r="2">
      <x v="5"/>
    </i>
    <i r="2">
      <x v="6"/>
    </i>
    <i>
      <x v="14"/>
      <x v="6"/>
      <x/>
    </i>
    <i r="2">
      <x v="1"/>
    </i>
    <i r="1">
      <x v="9"/>
      <x/>
    </i>
    <i r="1">
      <x v="33"/>
      <x v="1"/>
    </i>
    <i>
      <x v="15"/>
      <x v="3"/>
      <x v="2"/>
    </i>
    <i r="1">
      <x v="4"/>
      <x/>
    </i>
    <i r="2">
      <x v="1"/>
    </i>
    <i r="1">
      <x v="10"/>
      <x/>
    </i>
    <i r="1">
      <x v="33"/>
      <x v="3"/>
    </i>
    <i>
      <x v="16"/>
      <x/>
      <x/>
    </i>
    <i r="1">
      <x v="9"/>
      <x/>
    </i>
    <i r="1">
      <x v="11"/>
      <x/>
    </i>
    <i r="1">
      <x v="33"/>
      <x/>
    </i>
    <i>
      <x v="17"/>
      <x v="1"/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1">
      <x v="7"/>
      <x/>
    </i>
    <i r="1">
      <x v="8"/>
      <x/>
    </i>
    <i r="2">
      <x v="1"/>
    </i>
    <i r="1">
      <x v="9"/>
      <x/>
    </i>
    <i r="2">
      <x v="1"/>
    </i>
    <i r="1">
      <x v="10"/>
      <x/>
    </i>
    <i r="2">
      <x v="1"/>
    </i>
    <i r="2">
      <x v="2"/>
    </i>
    <i r="1">
      <x v="11"/>
      <x/>
    </i>
    <i r="1">
      <x v="13"/>
      <x/>
    </i>
    <i r="2">
      <x v="1"/>
    </i>
    <i r="1">
      <x v="14"/>
      <x/>
    </i>
    <i r="2">
      <x v="1"/>
    </i>
    <i r="1">
      <x v="16"/>
      <x v="1"/>
    </i>
    <i r="1">
      <x v="17"/>
      <x/>
    </i>
    <i r="2">
      <x v="1"/>
    </i>
    <i r="1">
      <x v="18"/>
      <x/>
    </i>
    <i r="2">
      <x v="1"/>
    </i>
    <i r="1">
      <x v="19"/>
      <x/>
    </i>
    <i r="2">
      <x v="1"/>
    </i>
    <i r="2">
      <x v="2"/>
    </i>
    <i r="1">
      <x v="20"/>
      <x/>
    </i>
    <i r="2">
      <x v="1"/>
    </i>
    <i r="1">
      <x v="21"/>
      <x/>
    </i>
    <i r="2">
      <x v="1"/>
    </i>
    <i r="1">
      <x v="22"/>
      <x/>
    </i>
    <i r="2">
      <x v="1"/>
    </i>
    <i r="1">
      <x v="23"/>
      <x v="1"/>
    </i>
    <i r="1">
      <x v="26"/>
      <x/>
    </i>
    <i r="2">
      <x v="1"/>
    </i>
    <i r="2">
      <x v="2"/>
    </i>
    <i r="2">
      <x v="5"/>
    </i>
    <i r="1">
      <x v="30"/>
      <x/>
    </i>
    <i r="2">
      <x v="5"/>
    </i>
    <i r="1">
      <x v="31"/>
      <x v="1"/>
    </i>
    <i r="2">
      <x v="2"/>
    </i>
    <i r="2">
      <x v="3"/>
    </i>
    <i r="1">
      <x v="32"/>
      <x/>
    </i>
    <i r="2">
      <x v="1"/>
    </i>
    <i r="2">
      <x v="2"/>
    </i>
    <i r="2">
      <x v="3"/>
    </i>
    <i r="2">
      <x v="4"/>
    </i>
    <i r="1">
      <x v="33"/>
      <x/>
    </i>
    <i r="2">
      <x v="1"/>
    </i>
    <i r="2">
      <x v="2"/>
    </i>
    <i r="2">
      <x v="3"/>
    </i>
    <i r="1">
      <x v="34"/>
      <x/>
    </i>
    <i r="2">
      <x v="1"/>
    </i>
    <i r="2">
      <x v="3"/>
    </i>
    <i r="1">
      <x v="35"/>
      <x/>
    </i>
    <i r="2">
      <x v="3"/>
    </i>
    <i r="1">
      <x v="36"/>
      <x/>
    </i>
    <i r="2">
      <x v="1"/>
    </i>
    <i r="2">
      <x v="3"/>
    </i>
    <i r="1">
      <x v="37"/>
      <x/>
    </i>
    <i r="2">
      <x v="1"/>
    </i>
    <i r="2">
      <x v="3"/>
    </i>
    <i r="1">
      <x v="38"/>
      <x/>
    </i>
    <i r="2">
      <x v="1"/>
    </i>
    <i r="1">
      <x v="39"/>
      <x/>
    </i>
    <i r="2">
      <x v="1"/>
    </i>
    <i r="2">
      <x v="2"/>
    </i>
    <i r="1">
      <x v="41"/>
      <x v="1"/>
    </i>
    <i r="1">
      <x v="42"/>
      <x/>
    </i>
    <i r="2">
      <x v="1"/>
    </i>
    <i r="2">
      <x v="2"/>
    </i>
    <i r="2">
      <x v="3"/>
    </i>
    <i r="1">
      <x v="43"/>
      <x/>
    </i>
    <i r="2">
      <x v="1"/>
    </i>
    <i r="2">
      <x v="4"/>
    </i>
    <i r="1">
      <x v="44"/>
      <x/>
    </i>
    <i r="2">
      <x v="1"/>
    </i>
    <i r="2">
      <x v="2"/>
    </i>
    <i r="1">
      <x v="45"/>
      <x/>
    </i>
    <i r="1">
      <x v="46"/>
      <x v="1"/>
    </i>
    <i r="1">
      <x v="47"/>
      <x/>
    </i>
    <i r="2">
      <x v="1"/>
    </i>
    <i>
      <x v="18"/>
      <x v="3"/>
      <x v="1"/>
    </i>
    <i>
      <x v="19"/>
      <x v="8"/>
      <x v="2"/>
    </i>
    <i r="1">
      <x v="18"/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B15" sqref="B15"/>
    </sheetView>
  </sheetViews>
  <sheetFormatPr defaultColWidth="8.796875" defaultRowHeight="14.25" x14ac:dyDescent="0.45"/>
  <cols>
    <col min="2" max="2" width="67.1328125" customWidth="1"/>
  </cols>
  <sheetData>
    <row r="1" spans="1:7" x14ac:dyDescent="0.45">
      <c r="A1" s="1" t="s">
        <v>1</v>
      </c>
      <c r="B1" t="s">
        <v>2628</v>
      </c>
      <c r="F1" s="18" t="s">
        <v>2606</v>
      </c>
      <c r="G1" s="18" t="s">
        <v>1615</v>
      </c>
    </row>
    <row r="2" spans="1:7" x14ac:dyDescent="0.45">
      <c r="B2" t="str">
        <f>LOOKUP(B1,F1:G50,G1:G50)</f>
        <v>MN</v>
      </c>
      <c r="F2" s="18" t="s">
        <v>2607</v>
      </c>
      <c r="G2" s="18" t="s">
        <v>876</v>
      </c>
    </row>
    <row r="3" spans="1:7" x14ac:dyDescent="0.45">
      <c r="A3" s="1" t="s">
        <v>6</v>
      </c>
      <c r="B3" s="3" t="s">
        <v>2588</v>
      </c>
      <c r="F3" s="18" t="s">
        <v>2608</v>
      </c>
      <c r="G3" s="18" t="s">
        <v>1057</v>
      </c>
    </row>
    <row r="4" spans="1:7" x14ac:dyDescent="0.45">
      <c r="A4" s="2"/>
      <c r="B4" s="15">
        <v>2020</v>
      </c>
      <c r="F4" s="18" t="s">
        <v>2609</v>
      </c>
      <c r="G4" s="18" t="s">
        <v>715</v>
      </c>
    </row>
    <row r="5" spans="1:7" x14ac:dyDescent="0.45">
      <c r="B5" t="s">
        <v>2589</v>
      </c>
      <c r="F5" s="18" t="s">
        <v>2610</v>
      </c>
      <c r="G5" s="18" t="s">
        <v>50</v>
      </c>
    </row>
    <row r="6" spans="1:7" x14ac:dyDescent="0.45">
      <c r="B6" t="s">
        <v>2590</v>
      </c>
      <c r="F6" s="18" t="s">
        <v>2611</v>
      </c>
      <c r="G6" s="18" t="s">
        <v>421</v>
      </c>
    </row>
    <row r="7" spans="1:7" x14ac:dyDescent="0.45">
      <c r="F7" s="18" t="s">
        <v>2612</v>
      </c>
      <c r="G7" s="18" t="s">
        <v>147</v>
      </c>
    </row>
    <row r="8" spans="1:7" x14ac:dyDescent="0.45">
      <c r="F8" s="18" t="s">
        <v>2613</v>
      </c>
      <c r="G8" s="18" t="s">
        <v>433</v>
      </c>
    </row>
    <row r="9" spans="1:7" x14ac:dyDescent="0.45">
      <c r="F9" s="18" t="s">
        <v>2614</v>
      </c>
      <c r="G9" s="18" t="s">
        <v>98</v>
      </c>
    </row>
    <row r="10" spans="1:7" x14ac:dyDescent="0.45">
      <c r="F10" s="18" t="s">
        <v>2615</v>
      </c>
      <c r="G10" s="18" t="s">
        <v>105</v>
      </c>
    </row>
    <row r="11" spans="1:7" x14ac:dyDescent="0.45">
      <c r="F11" s="18" t="s">
        <v>2616</v>
      </c>
      <c r="G11" s="18" t="s">
        <v>114</v>
      </c>
    </row>
    <row r="12" spans="1:7" x14ac:dyDescent="0.45">
      <c r="F12" s="18" t="s">
        <v>2617</v>
      </c>
      <c r="G12" s="18" t="s">
        <v>606</v>
      </c>
    </row>
    <row r="13" spans="1:7" x14ac:dyDescent="0.45">
      <c r="A13" s="1" t="s">
        <v>0</v>
      </c>
      <c r="F13" s="18" t="s">
        <v>2618</v>
      </c>
      <c r="G13" s="18" t="s">
        <v>161</v>
      </c>
    </row>
    <row r="14" spans="1:7" x14ac:dyDescent="0.45">
      <c r="A14" s="2" t="s">
        <v>2</v>
      </c>
      <c r="F14" s="18" t="s">
        <v>2619</v>
      </c>
      <c r="G14" s="18" t="s">
        <v>183</v>
      </c>
    </row>
    <row r="15" spans="1:7" x14ac:dyDescent="0.45">
      <c r="A15" s="2" t="s">
        <v>3</v>
      </c>
      <c r="F15" s="18" t="s">
        <v>2620</v>
      </c>
      <c r="G15" s="18" t="s">
        <v>294</v>
      </c>
    </row>
    <row r="16" spans="1:7" x14ac:dyDescent="0.45">
      <c r="A16" s="2" t="s">
        <v>4</v>
      </c>
      <c r="F16" s="18" t="s">
        <v>2621</v>
      </c>
      <c r="G16" s="18" t="s">
        <v>1069</v>
      </c>
    </row>
    <row r="17" spans="1:7" x14ac:dyDescent="0.45">
      <c r="A17" s="2" t="s">
        <v>5</v>
      </c>
      <c r="F17" s="18" t="s">
        <v>2622</v>
      </c>
      <c r="G17" s="18" t="s">
        <v>1145</v>
      </c>
    </row>
    <row r="18" spans="1:7" x14ac:dyDescent="0.45">
      <c r="A18" s="2"/>
      <c r="F18" s="18" t="s">
        <v>2623</v>
      </c>
      <c r="G18" s="18" t="s">
        <v>349</v>
      </c>
    </row>
    <row r="19" spans="1:7" x14ac:dyDescent="0.45">
      <c r="A19" s="2" t="s">
        <v>2591</v>
      </c>
      <c r="F19" s="18" t="s">
        <v>2624</v>
      </c>
      <c r="G19" s="18" t="s">
        <v>768</v>
      </c>
    </row>
    <row r="20" spans="1:7" x14ac:dyDescent="0.45">
      <c r="A20" s="2" t="s">
        <v>2592</v>
      </c>
      <c r="F20" s="18" t="s">
        <v>2625</v>
      </c>
      <c r="G20" s="18" t="s">
        <v>448</v>
      </c>
    </row>
    <row r="21" spans="1:7" x14ac:dyDescent="0.45">
      <c r="F21" s="18" t="s">
        <v>2626</v>
      </c>
      <c r="G21" s="18" t="s">
        <v>54</v>
      </c>
    </row>
    <row r="22" spans="1:7" x14ac:dyDescent="0.45">
      <c r="A22" s="1" t="s">
        <v>2602</v>
      </c>
      <c r="F22" s="18" t="s">
        <v>2627</v>
      </c>
      <c r="G22" s="18" t="s">
        <v>266</v>
      </c>
    </row>
    <row r="23" spans="1:7" x14ac:dyDescent="0.45">
      <c r="A23" s="17" t="str">
        <f>B2</f>
        <v>MN</v>
      </c>
      <c r="F23" s="18" t="s">
        <v>2628</v>
      </c>
      <c r="G23" s="18" t="s">
        <v>194</v>
      </c>
    </row>
    <row r="24" spans="1:7" x14ac:dyDescent="0.45">
      <c r="F24" s="18" t="s">
        <v>2629</v>
      </c>
      <c r="G24" s="18" t="s">
        <v>2409</v>
      </c>
    </row>
    <row r="25" spans="1:7" x14ac:dyDescent="0.45">
      <c r="F25" s="18" t="s">
        <v>2630</v>
      </c>
      <c r="G25" s="18" t="s">
        <v>671</v>
      </c>
    </row>
    <row r="26" spans="1:7" x14ac:dyDescent="0.45">
      <c r="F26" s="18" t="s">
        <v>2631</v>
      </c>
      <c r="G26" s="18" t="s">
        <v>1124</v>
      </c>
    </row>
    <row r="27" spans="1:7" x14ac:dyDescent="0.45">
      <c r="F27" s="18" t="s">
        <v>2632</v>
      </c>
      <c r="G27" s="18" t="s">
        <v>496</v>
      </c>
    </row>
    <row r="28" spans="1:7" x14ac:dyDescent="0.45">
      <c r="F28" s="18" t="s">
        <v>2633</v>
      </c>
      <c r="G28" s="18" t="s">
        <v>674</v>
      </c>
    </row>
    <row r="29" spans="1:7" x14ac:dyDescent="0.45">
      <c r="F29" s="18" t="s">
        <v>2634</v>
      </c>
      <c r="G29" s="18" t="s">
        <v>1591</v>
      </c>
    </row>
    <row r="30" spans="1:7" x14ac:dyDescent="0.45">
      <c r="F30" s="18" t="s">
        <v>2635</v>
      </c>
      <c r="G30" s="18" t="s">
        <v>307</v>
      </c>
    </row>
    <row r="31" spans="1:7" x14ac:dyDescent="0.45">
      <c r="F31" s="18" t="s">
        <v>2636</v>
      </c>
      <c r="G31" s="18" t="s">
        <v>682</v>
      </c>
    </row>
    <row r="32" spans="1:7" x14ac:dyDescent="0.45">
      <c r="F32" s="18" t="s">
        <v>2637</v>
      </c>
      <c r="G32" s="18" t="s">
        <v>63</v>
      </c>
    </row>
    <row r="33" spans="6:7" x14ac:dyDescent="0.45">
      <c r="F33" s="18" t="s">
        <v>2638</v>
      </c>
      <c r="G33" s="18" t="s">
        <v>129</v>
      </c>
    </row>
    <row r="34" spans="6:7" x14ac:dyDescent="0.45">
      <c r="F34" s="18" t="s">
        <v>2639</v>
      </c>
      <c r="G34" s="18" t="s">
        <v>905</v>
      </c>
    </row>
    <row r="35" spans="6:7" x14ac:dyDescent="0.45">
      <c r="F35" s="18" t="s">
        <v>2640</v>
      </c>
      <c r="G35" s="18" t="s">
        <v>214</v>
      </c>
    </row>
    <row r="36" spans="6:7" x14ac:dyDescent="0.45">
      <c r="F36" s="18" t="s">
        <v>2641</v>
      </c>
      <c r="G36" s="18" t="s">
        <v>369</v>
      </c>
    </row>
    <row r="37" spans="6:7" x14ac:dyDescent="0.45">
      <c r="F37" s="18" t="s">
        <v>2642</v>
      </c>
      <c r="G37" s="18" t="s">
        <v>87</v>
      </c>
    </row>
    <row r="38" spans="6:7" x14ac:dyDescent="0.45">
      <c r="F38" s="18" t="s">
        <v>2643</v>
      </c>
      <c r="G38" s="18" t="s">
        <v>353</v>
      </c>
    </row>
    <row r="39" spans="6:7" x14ac:dyDescent="0.45">
      <c r="F39" s="18" t="s">
        <v>2644</v>
      </c>
      <c r="G39" s="18" t="s">
        <v>507</v>
      </c>
    </row>
    <row r="40" spans="6:7" x14ac:dyDescent="0.45">
      <c r="F40" s="18" t="s">
        <v>2645</v>
      </c>
      <c r="G40" s="18" t="s">
        <v>77</v>
      </c>
    </row>
    <row r="41" spans="6:7" x14ac:dyDescent="0.45">
      <c r="F41" s="18" t="s">
        <v>2646</v>
      </c>
      <c r="G41" s="18" t="s">
        <v>240</v>
      </c>
    </row>
    <row r="42" spans="6:7" x14ac:dyDescent="0.45">
      <c r="F42" s="18" t="s">
        <v>2647</v>
      </c>
      <c r="G42" s="18" t="s">
        <v>1806</v>
      </c>
    </row>
    <row r="43" spans="6:7" x14ac:dyDescent="0.45">
      <c r="F43" s="18" t="s">
        <v>2648</v>
      </c>
      <c r="G43" s="18" t="s">
        <v>42</v>
      </c>
    </row>
    <row r="44" spans="6:7" x14ac:dyDescent="0.45">
      <c r="F44" s="18" t="s">
        <v>2649</v>
      </c>
      <c r="G44" s="18" t="s">
        <v>118</v>
      </c>
    </row>
    <row r="45" spans="6:7" x14ac:dyDescent="0.45">
      <c r="F45" s="18" t="s">
        <v>2650</v>
      </c>
      <c r="G45" s="18" t="s">
        <v>316</v>
      </c>
    </row>
    <row r="46" spans="6:7" x14ac:dyDescent="0.45">
      <c r="F46" s="18" t="s">
        <v>2605</v>
      </c>
      <c r="G46" s="18" t="s">
        <v>90</v>
      </c>
    </row>
    <row r="47" spans="6:7" x14ac:dyDescent="0.45">
      <c r="F47" s="18" t="s">
        <v>2651</v>
      </c>
      <c r="G47" s="18" t="s">
        <v>397</v>
      </c>
    </row>
    <row r="48" spans="6:7" x14ac:dyDescent="0.45">
      <c r="F48" s="18" t="s">
        <v>2652</v>
      </c>
      <c r="G48" s="18" t="s">
        <v>1558</v>
      </c>
    </row>
    <row r="49" spans="6:7" x14ac:dyDescent="0.45">
      <c r="F49" s="18" t="s">
        <v>2653</v>
      </c>
      <c r="G49" s="18" t="s">
        <v>359</v>
      </c>
    </row>
    <row r="50" spans="6:7" x14ac:dyDescent="0.45">
      <c r="F50" s="18" t="s">
        <v>2654</v>
      </c>
      <c r="G50" s="18" t="s"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0"/>
  <sheetViews>
    <sheetView workbookViewId="0">
      <selection activeCell="E25" sqref="E25"/>
    </sheetView>
  </sheetViews>
  <sheetFormatPr defaultColWidth="8.796875" defaultRowHeight="14.25" x14ac:dyDescent="0.45"/>
  <sheetData>
    <row r="1" spans="1:15" x14ac:dyDescent="0.4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4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4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4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4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4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4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4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4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4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4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4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4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4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4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4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4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4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4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4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4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4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4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4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4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4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4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4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4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4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4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4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4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4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4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4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4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4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4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4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4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4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4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4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4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4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4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4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4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4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4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4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4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4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4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4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4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4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4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4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4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4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4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4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4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4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4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4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4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4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4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4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4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4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4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4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4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4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4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4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4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4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4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4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4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4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4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4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4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4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4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4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4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4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4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4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4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4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4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4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4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4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4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4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4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4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4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4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4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4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4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4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4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4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4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4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4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4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4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4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4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4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4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4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4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4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4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4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4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4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4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4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4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4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4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4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4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4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4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4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4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4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4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4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4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4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4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4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4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4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4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4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4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4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4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4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4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4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4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4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4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4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4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4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4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4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4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4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4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4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4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4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4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4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4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4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4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4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4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4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4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4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4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4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4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4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4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4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4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4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4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4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4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4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4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4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4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4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4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4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4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4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4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4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4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4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4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4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4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4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4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4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4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4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4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4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4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4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4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4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4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4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4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4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4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4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4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4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4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4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4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4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4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4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4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4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4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4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4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4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4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4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4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4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4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4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4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4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4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4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4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4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4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4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4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4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4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4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4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4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4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4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4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4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4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4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4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4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4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4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4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4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4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4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4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4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4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4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4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4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4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4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4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4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4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4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4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4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4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4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4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4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4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4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4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4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4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4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4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4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4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4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4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4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4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4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4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4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4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4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4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4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4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4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4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4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4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4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4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4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4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4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4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4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4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4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4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4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4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4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4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4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4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4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4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4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4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4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4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4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4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4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4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4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4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4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4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4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4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4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4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4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4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4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4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4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4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4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4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4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4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4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4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4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4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4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4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4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4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4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4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4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4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4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4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4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4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4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4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4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4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4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4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4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4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4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4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4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4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4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4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4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4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4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4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4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4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4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4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4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4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4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4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4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4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4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4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4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4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4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4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4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4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4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4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4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4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4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4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4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4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4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4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4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4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4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4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4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4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4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4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4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4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4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4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4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4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4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4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4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4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4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4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4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4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4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4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4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4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4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4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4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4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4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4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4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4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4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4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4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4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4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4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4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4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4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4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4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4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4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4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4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4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4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4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4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4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4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4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4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4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4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4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4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4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4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4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4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4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4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4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4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4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4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4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4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4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4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4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4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4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4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4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4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4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4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4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4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4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4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4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4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4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4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4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4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4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4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4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4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4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4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4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4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4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4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4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4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4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4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4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4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4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4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4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4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4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4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4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4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4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4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4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4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4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4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4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4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4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4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4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4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4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4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4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4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4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4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4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4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4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4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4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4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4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4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4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4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4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4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4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4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4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4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4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4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4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4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4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4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4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4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4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4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4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4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4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4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4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4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4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4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4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4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4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4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4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4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4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4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4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4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4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4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4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4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4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4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4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4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4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4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4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4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4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4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4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4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4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4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4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4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4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4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4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4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4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4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4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4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4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4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4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4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4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4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4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4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4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4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4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4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4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4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4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4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4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4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4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4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4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4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4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4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4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4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4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4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4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4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4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4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4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4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4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4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4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4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4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4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4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4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4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4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4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4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4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4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4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4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4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4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4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4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4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4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4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4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4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4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4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4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4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4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4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4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4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4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4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4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4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4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4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4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4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4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4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4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4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4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4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4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4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4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4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4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4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4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4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4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4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4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4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4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4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4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4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4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4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4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4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4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4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4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4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4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4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4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4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4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4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4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4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4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4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4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4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4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4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4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4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4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4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4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4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4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4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4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4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4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4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4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4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4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4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4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4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4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4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4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4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4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4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4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4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4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4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4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4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4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4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4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4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4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4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4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4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4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4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4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4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4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4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4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4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4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4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4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4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4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4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4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4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4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4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4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4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4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4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4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4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4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4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4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4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4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4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4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4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4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4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4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4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4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4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4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4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4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4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4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4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4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4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4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4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4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4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4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4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4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4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4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4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4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4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4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4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4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4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4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4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4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4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4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4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4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4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4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4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4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4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4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4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4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4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4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4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4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4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4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4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4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4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4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4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4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4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4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4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4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4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4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4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4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4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4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4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4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4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4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4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4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4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4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4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4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4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4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4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4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4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4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4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4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4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4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4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4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4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4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4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4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4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4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4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4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4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4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4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4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4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4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4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4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4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4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4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4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4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4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4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4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4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4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4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4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4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4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4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4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4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4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4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4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4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4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4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4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4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4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4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4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4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4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4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4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4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4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4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4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4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4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4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4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4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4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4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4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4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4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4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4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4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4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4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4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4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4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4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4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4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4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4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4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4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4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4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4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4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4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4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4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4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4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4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4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4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4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4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4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4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4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4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4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4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4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4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4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4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4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4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4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4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4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4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4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4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4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4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4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4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4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4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4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4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4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4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4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4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4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4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4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4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4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4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4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4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4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4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4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4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4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4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4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4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4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4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4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4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4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4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4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4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4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4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4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4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4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4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4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4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4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4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4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4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4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4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4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4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4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4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4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4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4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4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4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4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4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4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4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4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4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4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4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4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4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4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4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4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4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4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4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4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4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4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4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4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4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4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4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4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4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4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4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4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4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4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4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4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4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4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4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4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4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4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4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4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4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4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4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4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4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4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4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4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4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4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4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4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4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4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4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4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4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4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4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4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4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4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4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4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4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4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4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4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4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4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4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4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4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4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4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4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4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4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4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4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4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4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4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4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4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4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4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4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4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4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4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4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4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4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4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4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4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4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4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4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4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4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4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4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4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4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4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4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4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4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4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4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4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4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4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4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4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4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4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4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4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4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4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4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4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4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4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4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4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4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4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4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4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4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4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4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4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4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4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4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4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4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4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4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4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4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4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4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4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4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4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4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4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4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4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4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4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4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4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4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4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4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4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4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4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4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4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4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4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4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4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4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4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4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4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4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4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4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4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4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4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4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4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4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4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4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4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4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4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4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4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4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4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4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4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4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4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4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4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4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4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4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4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4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4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4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4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4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4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4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4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4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4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4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4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4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4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4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4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4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4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4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4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31" sqref="E31"/>
    </sheetView>
  </sheetViews>
  <sheetFormatPr defaultColWidth="8.796875" defaultRowHeight="14.25" x14ac:dyDescent="0.45"/>
  <sheetData>
    <row r="1" spans="1:2" x14ac:dyDescent="0.45">
      <c r="A1" t="s">
        <v>1717</v>
      </c>
      <c r="B1" t="s">
        <v>2603</v>
      </c>
    </row>
    <row r="2" spans="1:2" x14ac:dyDescent="0.45">
      <c r="A2" t="s">
        <v>58</v>
      </c>
      <c r="B2" t="s">
        <v>2603</v>
      </c>
    </row>
    <row r="3" spans="1:2" x14ac:dyDescent="0.45">
      <c r="A3" t="s">
        <v>140</v>
      </c>
      <c r="B3" t="s">
        <v>2593</v>
      </c>
    </row>
    <row r="4" spans="1:2" x14ac:dyDescent="0.45">
      <c r="A4" t="s">
        <v>2557</v>
      </c>
      <c r="B4" t="s">
        <v>2603</v>
      </c>
    </row>
    <row r="5" spans="1:2" x14ac:dyDescent="0.45">
      <c r="A5" t="s">
        <v>1898</v>
      </c>
      <c r="B5" t="s">
        <v>1898</v>
      </c>
    </row>
    <row r="6" spans="1:2" x14ac:dyDescent="0.45">
      <c r="A6" t="s">
        <v>435</v>
      </c>
      <c r="B6" t="s">
        <v>2603</v>
      </c>
    </row>
    <row r="7" spans="1:2" x14ac:dyDescent="0.45">
      <c r="A7" t="s">
        <v>291</v>
      </c>
      <c r="B7" t="s">
        <v>2594</v>
      </c>
    </row>
    <row r="8" spans="1:2" x14ac:dyDescent="0.45">
      <c r="A8" t="s">
        <v>100</v>
      </c>
      <c r="B8" t="s">
        <v>2595</v>
      </c>
    </row>
    <row r="9" spans="1:2" x14ac:dyDescent="0.45">
      <c r="A9" t="s">
        <v>268</v>
      </c>
      <c r="B9" t="s">
        <v>2595</v>
      </c>
    </row>
    <row r="10" spans="1:2" x14ac:dyDescent="0.45">
      <c r="A10" t="s">
        <v>1344</v>
      </c>
      <c r="B10" t="s">
        <v>2594</v>
      </c>
    </row>
    <row r="11" spans="1:2" x14ac:dyDescent="0.45">
      <c r="A11" t="s">
        <v>2451</v>
      </c>
      <c r="B11" t="s">
        <v>2603</v>
      </c>
    </row>
    <row r="12" spans="1:2" x14ac:dyDescent="0.45">
      <c r="A12" t="s">
        <v>1811</v>
      </c>
      <c r="B12" t="s">
        <v>1811</v>
      </c>
    </row>
    <row r="13" spans="1:2" x14ac:dyDescent="0.45">
      <c r="A13" t="s">
        <v>1387</v>
      </c>
      <c r="B13" t="s">
        <v>2596</v>
      </c>
    </row>
    <row r="14" spans="1:2" x14ac:dyDescent="0.45">
      <c r="A14" t="s">
        <v>83</v>
      </c>
      <c r="B14" t="s">
        <v>2597</v>
      </c>
    </row>
    <row r="15" spans="1:2" x14ac:dyDescent="0.45">
      <c r="A15" t="s">
        <v>300</v>
      </c>
      <c r="B15" t="s">
        <v>2603</v>
      </c>
    </row>
    <row r="16" spans="1:2" x14ac:dyDescent="0.45">
      <c r="A16" t="s">
        <v>387</v>
      </c>
      <c r="B16" t="s">
        <v>2598</v>
      </c>
    </row>
    <row r="17" spans="1:2" x14ac:dyDescent="0.45">
      <c r="A17" t="s">
        <v>295</v>
      </c>
      <c r="B17" t="s">
        <v>2599</v>
      </c>
    </row>
    <row r="18" spans="1:2" x14ac:dyDescent="0.45">
      <c r="A18" t="s">
        <v>44</v>
      </c>
      <c r="B18" t="s">
        <v>2600</v>
      </c>
    </row>
    <row r="19" spans="1:2" x14ac:dyDescent="0.45">
      <c r="A19" t="s">
        <v>1575</v>
      </c>
      <c r="B19" t="s">
        <v>2601</v>
      </c>
    </row>
    <row r="20" spans="1:2" x14ac:dyDescent="0.45">
      <c r="A20" t="s">
        <v>2085</v>
      </c>
      <c r="B20" t="s">
        <v>2598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3"/>
  <sheetViews>
    <sheetView topLeftCell="A3" workbookViewId="0">
      <selection activeCell="G30" sqref="G30"/>
    </sheetView>
  </sheetViews>
  <sheetFormatPr defaultColWidth="8.796875" defaultRowHeight="14.25" x14ac:dyDescent="0.45"/>
  <cols>
    <col min="1" max="1" width="40.1328125" bestFit="1" customWidth="1"/>
    <col min="2" max="2" width="12.796875" customWidth="1"/>
    <col min="3" max="3" width="7.33203125" customWidth="1"/>
    <col min="4" max="4" width="32.796875" customWidth="1"/>
    <col min="5" max="5" width="7" customWidth="1"/>
    <col min="6" max="7" width="6" customWidth="1"/>
    <col min="8" max="8" width="5" bestFit="1" customWidth="1"/>
    <col min="9" max="10" width="5" customWidth="1"/>
  </cols>
  <sheetData>
    <row r="3" spans="1:5" x14ac:dyDescent="0.45">
      <c r="A3" s="14" t="s">
        <v>34</v>
      </c>
      <c r="B3" s="14" t="s">
        <v>30</v>
      </c>
      <c r="C3" s="14" t="s">
        <v>24</v>
      </c>
      <c r="D3" t="s">
        <v>2587</v>
      </c>
      <c r="E3" t="s">
        <v>2604</v>
      </c>
    </row>
    <row r="4" spans="1:5" x14ac:dyDescent="0.45">
      <c r="A4" t="s">
        <v>1717</v>
      </c>
      <c r="B4" t="s">
        <v>50</v>
      </c>
      <c r="C4">
        <v>2022</v>
      </c>
      <c r="D4" s="16">
        <v>70.099999999999994</v>
      </c>
      <c r="E4" t="str">
        <f>INDEX(Techs!$B$1:$B$20,MATCH(A4,Techs!$A$1:$A$20,0),1)</f>
        <v>Other</v>
      </c>
    </row>
    <row r="5" spans="1:5" x14ac:dyDescent="0.45">
      <c r="A5" t="s">
        <v>1717</v>
      </c>
      <c r="B5" t="s">
        <v>42</v>
      </c>
      <c r="C5">
        <v>2021</v>
      </c>
      <c r="D5" s="16">
        <v>28.6</v>
      </c>
      <c r="E5" t="str">
        <f>INDEX(Techs!$B$1:$B$20,MATCH(A5,Techs!$A$1:$A$20,0),1)</f>
        <v>Other</v>
      </c>
    </row>
    <row r="6" spans="1:5" x14ac:dyDescent="0.45">
      <c r="A6" t="s">
        <v>58</v>
      </c>
      <c r="B6" t="s">
        <v>876</v>
      </c>
      <c r="C6">
        <v>2021</v>
      </c>
      <c r="D6" s="16">
        <v>93</v>
      </c>
      <c r="E6" t="str">
        <f>INDEX(Techs!$B$1:$B$20,MATCH(A6,Techs!$A$1:$A$20,0),1)</f>
        <v>Other</v>
      </c>
    </row>
    <row r="7" spans="1:5" x14ac:dyDescent="0.45">
      <c r="A7" t="s">
        <v>58</v>
      </c>
      <c r="B7" t="s">
        <v>715</v>
      </c>
      <c r="C7">
        <v>2021</v>
      </c>
      <c r="D7" s="16">
        <v>10</v>
      </c>
      <c r="E7" t="str">
        <f>INDEX(Techs!$B$1:$B$20,MATCH(A7,Techs!$A$1:$A$20,0),1)</f>
        <v>Other</v>
      </c>
    </row>
    <row r="8" spans="1:5" x14ac:dyDescent="0.45">
      <c r="A8" t="s">
        <v>58</v>
      </c>
      <c r="B8" t="s">
        <v>1057</v>
      </c>
      <c r="C8">
        <v>2021</v>
      </c>
      <c r="D8" s="16">
        <v>198</v>
      </c>
      <c r="E8" t="str">
        <f>INDEX(Techs!$B$1:$B$20,MATCH(A8,Techs!$A$1:$A$20,0),1)</f>
        <v>Other</v>
      </c>
    </row>
    <row r="9" spans="1:5" x14ac:dyDescent="0.45">
      <c r="A9" t="s">
        <v>58</v>
      </c>
      <c r="B9" t="s">
        <v>1057</v>
      </c>
      <c r="C9">
        <v>2022</v>
      </c>
      <c r="D9" s="16">
        <v>300</v>
      </c>
      <c r="E9" t="str">
        <f>INDEX(Techs!$B$1:$B$20,MATCH(A9,Techs!$A$1:$A$20,0),1)</f>
        <v>Other</v>
      </c>
    </row>
    <row r="10" spans="1:5" x14ac:dyDescent="0.45">
      <c r="A10" t="s">
        <v>58</v>
      </c>
      <c r="B10" t="s">
        <v>50</v>
      </c>
      <c r="C10">
        <v>2020</v>
      </c>
      <c r="D10" s="16">
        <v>338.59999999999997</v>
      </c>
      <c r="E10" t="str">
        <f>INDEX(Techs!$B$1:$B$20,MATCH(A10,Techs!$A$1:$A$20,0),1)</f>
        <v>Other</v>
      </c>
    </row>
    <row r="11" spans="1:5" x14ac:dyDescent="0.45">
      <c r="A11" t="s">
        <v>58</v>
      </c>
      <c r="B11" t="s">
        <v>50</v>
      </c>
      <c r="C11">
        <v>2021</v>
      </c>
      <c r="D11" s="16">
        <v>801</v>
      </c>
      <c r="E11" t="str">
        <f>INDEX(Techs!$B$1:$B$20,MATCH(A11,Techs!$A$1:$A$20,0),1)</f>
        <v>Other</v>
      </c>
    </row>
    <row r="12" spans="1:5" x14ac:dyDescent="0.45">
      <c r="A12" t="s">
        <v>58</v>
      </c>
      <c r="B12" t="s">
        <v>50</v>
      </c>
      <c r="C12">
        <v>2022</v>
      </c>
      <c r="D12" s="16">
        <v>272.3</v>
      </c>
      <c r="E12" t="str">
        <f>INDEX(Techs!$B$1:$B$20,MATCH(A12,Techs!$A$1:$A$20,0),1)</f>
        <v>Other</v>
      </c>
    </row>
    <row r="13" spans="1:5" x14ac:dyDescent="0.45">
      <c r="A13" t="s">
        <v>58</v>
      </c>
      <c r="B13" t="s">
        <v>50</v>
      </c>
      <c r="C13">
        <v>2023</v>
      </c>
      <c r="D13" s="16">
        <v>150</v>
      </c>
      <c r="E13" t="str">
        <f>INDEX(Techs!$B$1:$B$20,MATCH(A13,Techs!$A$1:$A$20,0),1)</f>
        <v>Other</v>
      </c>
    </row>
    <row r="14" spans="1:5" x14ac:dyDescent="0.45">
      <c r="A14" t="s">
        <v>58</v>
      </c>
      <c r="B14" t="s">
        <v>421</v>
      </c>
      <c r="C14">
        <v>2020</v>
      </c>
      <c r="D14" s="16">
        <v>1</v>
      </c>
      <c r="E14" t="str">
        <f>INDEX(Techs!$B$1:$B$20,MATCH(A14,Techs!$A$1:$A$20,0),1)</f>
        <v>Other</v>
      </c>
    </row>
    <row r="15" spans="1:5" x14ac:dyDescent="0.45">
      <c r="A15" t="s">
        <v>58</v>
      </c>
      <c r="B15" t="s">
        <v>98</v>
      </c>
      <c r="C15">
        <v>2021</v>
      </c>
      <c r="D15" s="16">
        <v>409</v>
      </c>
      <c r="E15" t="str">
        <f>INDEX(Techs!$B$1:$B$20,MATCH(A15,Techs!$A$1:$A$20,0),1)</f>
        <v>Other</v>
      </c>
    </row>
    <row r="16" spans="1:5" x14ac:dyDescent="0.45">
      <c r="A16" t="s">
        <v>58</v>
      </c>
      <c r="B16" t="s">
        <v>105</v>
      </c>
      <c r="C16">
        <v>2020</v>
      </c>
      <c r="D16" s="16">
        <v>2.7</v>
      </c>
      <c r="E16" t="str">
        <f>INDEX(Techs!$B$1:$B$20,MATCH(A16,Techs!$A$1:$A$20,0),1)</f>
        <v>Other</v>
      </c>
    </row>
    <row r="17" spans="1:5" x14ac:dyDescent="0.45">
      <c r="A17" t="s">
        <v>58</v>
      </c>
      <c r="B17" t="s">
        <v>105</v>
      </c>
      <c r="C17">
        <v>2021</v>
      </c>
      <c r="D17" s="16">
        <v>40</v>
      </c>
      <c r="E17" t="str">
        <f>INDEX(Techs!$B$1:$B$20,MATCH(A17,Techs!$A$1:$A$20,0),1)</f>
        <v>Other</v>
      </c>
    </row>
    <row r="18" spans="1:5" x14ac:dyDescent="0.45">
      <c r="A18" t="s">
        <v>58</v>
      </c>
      <c r="B18" t="s">
        <v>114</v>
      </c>
      <c r="C18">
        <v>2022</v>
      </c>
      <c r="D18" s="16">
        <v>157</v>
      </c>
      <c r="E18" t="str">
        <f>INDEX(Techs!$B$1:$B$20,MATCH(A18,Techs!$A$1:$A$20,0),1)</f>
        <v>Other</v>
      </c>
    </row>
    <row r="19" spans="1:5" x14ac:dyDescent="0.45">
      <c r="A19" t="s">
        <v>58</v>
      </c>
      <c r="B19" t="s">
        <v>183</v>
      </c>
      <c r="C19">
        <v>2020</v>
      </c>
      <c r="D19" s="16">
        <v>5</v>
      </c>
      <c r="E19" t="str">
        <f>INDEX(Techs!$B$1:$B$20,MATCH(A19,Techs!$A$1:$A$20,0),1)</f>
        <v>Other</v>
      </c>
    </row>
    <row r="20" spans="1:5" x14ac:dyDescent="0.45">
      <c r="A20" t="s">
        <v>58</v>
      </c>
      <c r="B20" t="s">
        <v>54</v>
      </c>
      <c r="C20">
        <v>2020</v>
      </c>
      <c r="D20" s="16">
        <v>67.099999999999994</v>
      </c>
      <c r="E20" t="str">
        <f>INDEX(Techs!$B$1:$B$20,MATCH(A20,Techs!$A$1:$A$20,0),1)</f>
        <v>Other</v>
      </c>
    </row>
    <row r="21" spans="1:5" x14ac:dyDescent="0.45">
      <c r="A21" t="s">
        <v>58</v>
      </c>
      <c r="B21" t="s">
        <v>54</v>
      </c>
      <c r="C21">
        <v>2021</v>
      </c>
      <c r="D21" s="16">
        <v>14</v>
      </c>
      <c r="E21" t="str">
        <f>INDEX(Techs!$B$1:$B$20,MATCH(A21,Techs!$A$1:$A$20,0),1)</f>
        <v>Other</v>
      </c>
    </row>
    <row r="22" spans="1:5" x14ac:dyDescent="0.45">
      <c r="A22" t="s">
        <v>58</v>
      </c>
      <c r="B22" t="s">
        <v>54</v>
      </c>
      <c r="C22">
        <v>2023</v>
      </c>
      <c r="D22" s="16">
        <v>150</v>
      </c>
      <c r="E22" t="str">
        <f>INDEX(Techs!$B$1:$B$20,MATCH(A22,Techs!$A$1:$A$20,0),1)</f>
        <v>Other</v>
      </c>
    </row>
    <row r="23" spans="1:5" x14ac:dyDescent="0.45">
      <c r="A23" t="s">
        <v>58</v>
      </c>
      <c r="B23" t="s">
        <v>671</v>
      </c>
      <c r="C23">
        <v>2021</v>
      </c>
      <c r="D23" s="16">
        <v>8.5</v>
      </c>
      <c r="E23" t="str">
        <f>INDEX(Techs!$B$1:$B$20,MATCH(A23,Techs!$A$1:$A$20,0),1)</f>
        <v>Other</v>
      </c>
    </row>
    <row r="24" spans="1:5" x14ac:dyDescent="0.45">
      <c r="A24" t="s">
        <v>58</v>
      </c>
      <c r="B24" t="s">
        <v>129</v>
      </c>
      <c r="C24">
        <v>2020</v>
      </c>
      <c r="D24" s="16">
        <v>8.8000000000000007</v>
      </c>
      <c r="E24" t="str">
        <f>INDEX(Techs!$B$1:$B$20,MATCH(A24,Techs!$A$1:$A$20,0),1)</f>
        <v>Other</v>
      </c>
    </row>
    <row r="25" spans="1:5" x14ac:dyDescent="0.45">
      <c r="A25" t="s">
        <v>58</v>
      </c>
      <c r="B25" t="s">
        <v>682</v>
      </c>
      <c r="C25">
        <v>2022</v>
      </c>
      <c r="D25" s="16">
        <v>40</v>
      </c>
      <c r="E25" t="str">
        <f>INDEX(Techs!$B$1:$B$20,MATCH(A25,Techs!$A$1:$A$20,0),1)</f>
        <v>Other</v>
      </c>
    </row>
    <row r="26" spans="1:5" x14ac:dyDescent="0.45">
      <c r="A26" t="s">
        <v>58</v>
      </c>
      <c r="B26" t="s">
        <v>674</v>
      </c>
      <c r="C26">
        <v>2021</v>
      </c>
      <c r="D26" s="16">
        <v>90</v>
      </c>
      <c r="E26" t="str">
        <f>INDEX(Techs!$B$1:$B$20,MATCH(A26,Techs!$A$1:$A$20,0),1)</f>
        <v>Other</v>
      </c>
    </row>
    <row r="27" spans="1:5" x14ac:dyDescent="0.45">
      <c r="A27" t="s">
        <v>58</v>
      </c>
      <c r="B27" t="s">
        <v>674</v>
      </c>
      <c r="C27">
        <v>2022</v>
      </c>
      <c r="D27" s="16">
        <v>75</v>
      </c>
      <c r="E27" t="str">
        <f>INDEX(Techs!$B$1:$B$20,MATCH(A27,Techs!$A$1:$A$20,0),1)</f>
        <v>Other</v>
      </c>
    </row>
    <row r="28" spans="1:5" x14ac:dyDescent="0.45">
      <c r="A28" t="s">
        <v>58</v>
      </c>
      <c r="B28" t="s">
        <v>674</v>
      </c>
      <c r="C28">
        <v>2023</v>
      </c>
      <c r="D28" s="16">
        <v>515</v>
      </c>
      <c r="E28" t="str">
        <f>INDEX(Techs!$B$1:$B$20,MATCH(A28,Techs!$A$1:$A$20,0),1)</f>
        <v>Other</v>
      </c>
    </row>
    <row r="29" spans="1:5" x14ac:dyDescent="0.45">
      <c r="A29" t="s">
        <v>58</v>
      </c>
      <c r="B29" t="s">
        <v>63</v>
      </c>
      <c r="C29">
        <v>2020</v>
      </c>
      <c r="D29" s="16">
        <v>26.6</v>
      </c>
      <c r="E29" t="str">
        <f>INDEX(Techs!$B$1:$B$20,MATCH(A29,Techs!$A$1:$A$20,0),1)</f>
        <v>Other</v>
      </c>
    </row>
    <row r="30" spans="1:5" x14ac:dyDescent="0.45">
      <c r="A30" t="s">
        <v>58</v>
      </c>
      <c r="B30" t="s">
        <v>63</v>
      </c>
      <c r="C30">
        <v>2021</v>
      </c>
      <c r="D30" s="16">
        <v>200</v>
      </c>
      <c r="E30" t="str">
        <f>INDEX(Techs!$B$1:$B$20,MATCH(A30,Techs!$A$1:$A$20,0),1)</f>
        <v>Other</v>
      </c>
    </row>
    <row r="31" spans="1:5" x14ac:dyDescent="0.45">
      <c r="A31" t="s">
        <v>58</v>
      </c>
      <c r="B31" t="s">
        <v>63</v>
      </c>
      <c r="C31">
        <v>2023</v>
      </c>
      <c r="D31" s="16">
        <v>316</v>
      </c>
      <c r="E31" t="str">
        <f>INDEX(Techs!$B$1:$B$20,MATCH(A31,Techs!$A$1:$A$20,0),1)</f>
        <v>Other</v>
      </c>
    </row>
    <row r="32" spans="1:5" x14ac:dyDescent="0.45">
      <c r="A32" t="s">
        <v>58</v>
      </c>
      <c r="B32" t="s">
        <v>369</v>
      </c>
      <c r="C32">
        <v>2023</v>
      </c>
      <c r="D32" s="16">
        <v>200</v>
      </c>
      <c r="E32" t="str">
        <f>INDEX(Techs!$B$1:$B$20,MATCH(A32,Techs!$A$1:$A$20,0),1)</f>
        <v>Other</v>
      </c>
    </row>
    <row r="33" spans="1:5" x14ac:dyDescent="0.45">
      <c r="A33" t="s">
        <v>58</v>
      </c>
      <c r="B33" t="s">
        <v>87</v>
      </c>
      <c r="C33">
        <v>2021</v>
      </c>
      <c r="D33" s="16">
        <v>30</v>
      </c>
      <c r="E33" t="str">
        <f>INDEX(Techs!$B$1:$B$20,MATCH(A33,Techs!$A$1:$A$20,0),1)</f>
        <v>Other</v>
      </c>
    </row>
    <row r="34" spans="1:5" x14ac:dyDescent="0.45">
      <c r="A34" t="s">
        <v>58</v>
      </c>
      <c r="B34" t="s">
        <v>42</v>
      </c>
      <c r="C34">
        <v>2021</v>
      </c>
      <c r="D34" s="16">
        <v>390</v>
      </c>
      <c r="E34" t="str">
        <f>INDEX(Techs!$B$1:$B$20,MATCH(A34,Techs!$A$1:$A$20,0),1)</f>
        <v>Other</v>
      </c>
    </row>
    <row r="35" spans="1:5" x14ac:dyDescent="0.45">
      <c r="A35" t="s">
        <v>58</v>
      </c>
      <c r="B35" t="s">
        <v>42</v>
      </c>
      <c r="C35">
        <v>2022</v>
      </c>
      <c r="D35" s="16">
        <v>5</v>
      </c>
      <c r="E35" t="str">
        <f>INDEX(Techs!$B$1:$B$20,MATCH(A35,Techs!$A$1:$A$20,0),1)</f>
        <v>Other</v>
      </c>
    </row>
    <row r="36" spans="1:5" x14ac:dyDescent="0.45">
      <c r="A36" t="s">
        <v>140</v>
      </c>
      <c r="B36" t="s">
        <v>876</v>
      </c>
      <c r="C36">
        <v>2020</v>
      </c>
      <c r="D36" s="16">
        <v>5</v>
      </c>
      <c r="E36" t="str">
        <f>INDEX(Techs!$B$1:$B$20,MATCH(A36,Techs!$A$1:$A$20,0),1)</f>
        <v>Hydro</v>
      </c>
    </row>
    <row r="37" spans="1:5" x14ac:dyDescent="0.45">
      <c r="A37" t="s">
        <v>140</v>
      </c>
      <c r="B37" t="s">
        <v>876</v>
      </c>
      <c r="C37">
        <v>2023</v>
      </c>
      <c r="D37" s="16">
        <v>19.799999999999997</v>
      </c>
      <c r="E37" t="str">
        <f>INDEX(Techs!$B$1:$B$20,MATCH(A37,Techs!$A$1:$A$20,0),1)</f>
        <v>Hydro</v>
      </c>
    </row>
    <row r="38" spans="1:5" x14ac:dyDescent="0.45">
      <c r="A38" t="s">
        <v>140</v>
      </c>
      <c r="B38" t="s">
        <v>876</v>
      </c>
      <c r="C38">
        <v>2027</v>
      </c>
      <c r="D38" s="16">
        <v>9.6</v>
      </c>
      <c r="E38" t="str">
        <f>INDEX(Techs!$B$1:$B$20,MATCH(A38,Techs!$A$1:$A$20,0),1)</f>
        <v>Hydro</v>
      </c>
    </row>
    <row r="39" spans="1:5" x14ac:dyDescent="0.45">
      <c r="A39" t="s">
        <v>140</v>
      </c>
      <c r="B39" t="s">
        <v>1615</v>
      </c>
      <c r="C39">
        <v>2022</v>
      </c>
      <c r="D39" s="16">
        <v>12</v>
      </c>
      <c r="E39" t="str">
        <f>INDEX(Techs!$B$1:$B$20,MATCH(A39,Techs!$A$1:$A$20,0),1)</f>
        <v>Hydro</v>
      </c>
    </row>
    <row r="40" spans="1:5" x14ac:dyDescent="0.45">
      <c r="A40" t="s">
        <v>140</v>
      </c>
      <c r="B40" t="s">
        <v>50</v>
      </c>
      <c r="C40">
        <v>2020</v>
      </c>
      <c r="D40" s="16">
        <v>2.7</v>
      </c>
      <c r="E40" t="str">
        <f>INDEX(Techs!$B$1:$B$20,MATCH(A40,Techs!$A$1:$A$20,0),1)</f>
        <v>Hydro</v>
      </c>
    </row>
    <row r="41" spans="1:5" x14ac:dyDescent="0.45">
      <c r="A41" t="s">
        <v>140</v>
      </c>
      <c r="B41" t="s">
        <v>50</v>
      </c>
      <c r="C41">
        <v>2021</v>
      </c>
      <c r="D41" s="16">
        <v>2.4</v>
      </c>
      <c r="E41" t="str">
        <f>INDEX(Techs!$B$1:$B$20,MATCH(A41,Techs!$A$1:$A$20,0),1)</f>
        <v>Hydro</v>
      </c>
    </row>
    <row r="42" spans="1:5" x14ac:dyDescent="0.45">
      <c r="A42" t="s">
        <v>140</v>
      </c>
      <c r="B42" t="s">
        <v>294</v>
      </c>
      <c r="C42">
        <v>2020</v>
      </c>
      <c r="D42" s="16">
        <v>36.4</v>
      </c>
      <c r="E42" t="str">
        <f>INDEX(Techs!$B$1:$B$20,MATCH(A42,Techs!$A$1:$A$20,0),1)</f>
        <v>Hydro</v>
      </c>
    </row>
    <row r="43" spans="1:5" x14ac:dyDescent="0.45">
      <c r="A43" t="s">
        <v>140</v>
      </c>
      <c r="B43" t="s">
        <v>606</v>
      </c>
      <c r="C43">
        <v>2020</v>
      </c>
      <c r="D43" s="16">
        <v>3.2</v>
      </c>
      <c r="E43" t="str">
        <f>INDEX(Techs!$B$1:$B$20,MATCH(A43,Techs!$A$1:$A$20,0),1)</f>
        <v>Hydro</v>
      </c>
    </row>
    <row r="44" spans="1:5" x14ac:dyDescent="0.45">
      <c r="A44" t="s">
        <v>140</v>
      </c>
      <c r="B44" t="s">
        <v>161</v>
      </c>
      <c r="C44">
        <v>2021</v>
      </c>
      <c r="D44" s="16">
        <v>10.4</v>
      </c>
      <c r="E44" t="str">
        <f>INDEX(Techs!$B$1:$B$20,MATCH(A44,Techs!$A$1:$A$20,0),1)</f>
        <v>Hydro</v>
      </c>
    </row>
    <row r="45" spans="1:5" x14ac:dyDescent="0.45">
      <c r="A45" t="s">
        <v>140</v>
      </c>
      <c r="B45" t="s">
        <v>183</v>
      </c>
      <c r="C45">
        <v>2021</v>
      </c>
      <c r="D45" s="16">
        <v>2.5</v>
      </c>
      <c r="E45" t="str">
        <f>INDEX(Techs!$B$1:$B$20,MATCH(A45,Techs!$A$1:$A$20,0),1)</f>
        <v>Hydro</v>
      </c>
    </row>
    <row r="46" spans="1:5" x14ac:dyDescent="0.45">
      <c r="A46" t="s">
        <v>140</v>
      </c>
      <c r="B46" t="s">
        <v>1145</v>
      </c>
      <c r="C46">
        <v>2020</v>
      </c>
      <c r="D46" s="16">
        <v>2.5</v>
      </c>
      <c r="E46" t="str">
        <f>INDEX(Techs!$B$1:$B$20,MATCH(A46,Techs!$A$1:$A$20,0),1)</f>
        <v>Hydro</v>
      </c>
    </row>
    <row r="47" spans="1:5" x14ac:dyDescent="0.45">
      <c r="A47" t="s">
        <v>140</v>
      </c>
      <c r="B47" t="s">
        <v>1145</v>
      </c>
      <c r="C47">
        <v>2021</v>
      </c>
      <c r="D47" s="16">
        <v>2.5</v>
      </c>
      <c r="E47" t="str">
        <f>INDEX(Techs!$B$1:$B$20,MATCH(A47,Techs!$A$1:$A$20,0),1)</f>
        <v>Hydro</v>
      </c>
    </row>
    <row r="48" spans="1:5" x14ac:dyDescent="0.45">
      <c r="A48" t="s">
        <v>140</v>
      </c>
      <c r="B48" t="s">
        <v>1145</v>
      </c>
      <c r="C48">
        <v>2022</v>
      </c>
      <c r="D48" s="16">
        <v>3</v>
      </c>
      <c r="E48" t="str">
        <f>INDEX(Techs!$B$1:$B$20,MATCH(A48,Techs!$A$1:$A$20,0),1)</f>
        <v>Hydro</v>
      </c>
    </row>
    <row r="49" spans="1:5" x14ac:dyDescent="0.45">
      <c r="A49" t="s">
        <v>140</v>
      </c>
      <c r="B49" t="s">
        <v>1145</v>
      </c>
      <c r="C49">
        <v>2023</v>
      </c>
      <c r="D49" s="16">
        <v>2.5</v>
      </c>
      <c r="E49" t="str">
        <f>INDEX(Techs!$B$1:$B$20,MATCH(A49,Techs!$A$1:$A$20,0),1)</f>
        <v>Hydro</v>
      </c>
    </row>
    <row r="50" spans="1:5" x14ac:dyDescent="0.45">
      <c r="A50" t="s">
        <v>140</v>
      </c>
      <c r="B50" t="s">
        <v>349</v>
      </c>
      <c r="C50">
        <v>2023</v>
      </c>
      <c r="D50" s="16">
        <v>48.6</v>
      </c>
      <c r="E50" t="str">
        <f>INDEX(Techs!$B$1:$B$20,MATCH(A50,Techs!$A$1:$A$20,0),1)</f>
        <v>Hydro</v>
      </c>
    </row>
    <row r="51" spans="1:5" x14ac:dyDescent="0.45">
      <c r="A51" t="s">
        <v>140</v>
      </c>
      <c r="B51" t="s">
        <v>2409</v>
      </c>
      <c r="C51">
        <v>2023</v>
      </c>
      <c r="D51" s="16">
        <v>35</v>
      </c>
      <c r="E51" t="str">
        <f>INDEX(Techs!$B$1:$B$20,MATCH(A51,Techs!$A$1:$A$20,0),1)</f>
        <v>Hydro</v>
      </c>
    </row>
    <row r="52" spans="1:5" x14ac:dyDescent="0.45">
      <c r="A52" t="s">
        <v>140</v>
      </c>
      <c r="B52" t="s">
        <v>1124</v>
      </c>
      <c r="C52">
        <v>2021</v>
      </c>
      <c r="D52" s="16">
        <v>4.8</v>
      </c>
      <c r="E52" t="str">
        <f>INDEX(Techs!$B$1:$B$20,MATCH(A52,Techs!$A$1:$A$20,0),1)</f>
        <v>Hydro</v>
      </c>
    </row>
    <row r="53" spans="1:5" x14ac:dyDescent="0.45">
      <c r="A53" t="s">
        <v>140</v>
      </c>
      <c r="B53" t="s">
        <v>1591</v>
      </c>
      <c r="C53">
        <v>2021</v>
      </c>
      <c r="D53" s="16">
        <v>4.5999999999999996</v>
      </c>
      <c r="E53" t="str">
        <f>INDEX(Techs!$B$1:$B$20,MATCH(A53,Techs!$A$1:$A$20,0),1)</f>
        <v>Hydro</v>
      </c>
    </row>
    <row r="54" spans="1:5" x14ac:dyDescent="0.45">
      <c r="A54" t="s">
        <v>140</v>
      </c>
      <c r="B54" t="s">
        <v>214</v>
      </c>
      <c r="C54">
        <v>2023</v>
      </c>
      <c r="D54" s="16">
        <v>23</v>
      </c>
      <c r="E54" t="str">
        <f>INDEX(Techs!$B$1:$B$20,MATCH(A54,Techs!$A$1:$A$20,0),1)</f>
        <v>Hydro</v>
      </c>
    </row>
    <row r="55" spans="1:5" x14ac:dyDescent="0.45">
      <c r="A55" t="s">
        <v>140</v>
      </c>
      <c r="B55" t="s">
        <v>87</v>
      </c>
      <c r="C55">
        <v>2020</v>
      </c>
      <c r="D55" s="16">
        <v>18</v>
      </c>
      <c r="E55" t="str">
        <f>INDEX(Techs!$B$1:$B$20,MATCH(A55,Techs!$A$1:$A$20,0),1)</f>
        <v>Hydro</v>
      </c>
    </row>
    <row r="56" spans="1:5" x14ac:dyDescent="0.45">
      <c r="A56" t="s">
        <v>140</v>
      </c>
      <c r="B56" t="s">
        <v>353</v>
      </c>
      <c r="C56">
        <v>2021</v>
      </c>
      <c r="D56" s="16">
        <v>5.3</v>
      </c>
      <c r="E56" t="str">
        <f>INDEX(Techs!$B$1:$B$20,MATCH(A56,Techs!$A$1:$A$20,0),1)</f>
        <v>Hydro</v>
      </c>
    </row>
    <row r="57" spans="1:5" x14ac:dyDescent="0.45">
      <c r="A57" t="s">
        <v>140</v>
      </c>
      <c r="B57" t="s">
        <v>353</v>
      </c>
      <c r="C57">
        <v>2023</v>
      </c>
      <c r="D57" s="16">
        <v>117</v>
      </c>
      <c r="E57" t="str">
        <f>INDEX(Techs!$B$1:$B$20,MATCH(A57,Techs!$A$1:$A$20,0),1)</f>
        <v>Hydro</v>
      </c>
    </row>
    <row r="58" spans="1:5" x14ac:dyDescent="0.45">
      <c r="A58" t="s">
        <v>140</v>
      </c>
      <c r="B58" t="s">
        <v>42</v>
      </c>
      <c r="C58">
        <v>2020</v>
      </c>
      <c r="D58" s="16">
        <v>26.700000000000003</v>
      </c>
      <c r="E58" t="str">
        <f>INDEX(Techs!$B$1:$B$20,MATCH(A58,Techs!$A$1:$A$20,0),1)</f>
        <v>Hydro</v>
      </c>
    </row>
    <row r="59" spans="1:5" x14ac:dyDescent="0.45">
      <c r="A59" t="s">
        <v>140</v>
      </c>
      <c r="B59" t="s">
        <v>90</v>
      </c>
      <c r="C59">
        <v>2021</v>
      </c>
      <c r="D59" s="16">
        <v>1.6</v>
      </c>
      <c r="E59" t="str">
        <f>INDEX(Techs!$B$1:$B$20,MATCH(A59,Techs!$A$1:$A$20,0),1)</f>
        <v>Hydro</v>
      </c>
    </row>
    <row r="60" spans="1:5" x14ac:dyDescent="0.45">
      <c r="A60" t="s">
        <v>140</v>
      </c>
      <c r="B60" t="s">
        <v>397</v>
      </c>
      <c r="C60">
        <v>2020</v>
      </c>
      <c r="D60" s="16">
        <v>122</v>
      </c>
      <c r="E60" t="str">
        <f>INDEX(Techs!$B$1:$B$20,MATCH(A60,Techs!$A$1:$A$20,0),1)</f>
        <v>Hydro</v>
      </c>
    </row>
    <row r="61" spans="1:5" x14ac:dyDescent="0.45">
      <c r="A61" t="s">
        <v>140</v>
      </c>
      <c r="B61" t="s">
        <v>1558</v>
      </c>
      <c r="C61">
        <v>2023</v>
      </c>
      <c r="D61" s="16">
        <v>11</v>
      </c>
      <c r="E61" t="str">
        <f>INDEX(Techs!$B$1:$B$20,MATCH(A61,Techs!$A$1:$A$20,0),1)</f>
        <v>Hydro</v>
      </c>
    </row>
    <row r="62" spans="1:5" x14ac:dyDescent="0.45">
      <c r="A62" t="s">
        <v>2557</v>
      </c>
      <c r="B62" t="s">
        <v>307</v>
      </c>
      <c r="C62">
        <v>2025</v>
      </c>
      <c r="D62" s="16">
        <v>8.1</v>
      </c>
      <c r="E62" t="str">
        <f>INDEX(Techs!$B$1:$B$20,MATCH(A62,Techs!$A$1:$A$20,0),1)</f>
        <v>Other</v>
      </c>
    </row>
    <row r="63" spans="1:5" x14ac:dyDescent="0.45">
      <c r="A63" t="s">
        <v>1898</v>
      </c>
      <c r="B63" t="s">
        <v>50</v>
      </c>
      <c r="C63">
        <v>2021</v>
      </c>
      <c r="D63" s="16">
        <v>25</v>
      </c>
      <c r="E63" t="str">
        <f>INDEX(Techs!$B$1:$B$20,MATCH(A63,Techs!$A$1:$A$20,0),1)</f>
        <v>Geothermal</v>
      </c>
    </row>
    <row r="64" spans="1:5" x14ac:dyDescent="0.45">
      <c r="A64" t="s">
        <v>1898</v>
      </c>
      <c r="B64" t="s">
        <v>674</v>
      </c>
      <c r="C64">
        <v>2021</v>
      </c>
      <c r="D64" s="16">
        <v>37</v>
      </c>
      <c r="E64" t="str">
        <f>INDEX(Techs!$B$1:$B$20,MATCH(A64,Techs!$A$1:$A$20,0),1)</f>
        <v>Geothermal</v>
      </c>
    </row>
    <row r="65" spans="1:5" x14ac:dyDescent="0.45">
      <c r="A65" t="s">
        <v>435</v>
      </c>
      <c r="B65" t="s">
        <v>433</v>
      </c>
      <c r="C65">
        <v>2020</v>
      </c>
      <c r="D65" s="16">
        <v>2</v>
      </c>
      <c r="E65" t="str">
        <f>INDEX(Techs!$B$1:$B$20,MATCH(A65,Techs!$A$1:$A$20,0),1)</f>
        <v>Other</v>
      </c>
    </row>
    <row r="66" spans="1:5" x14ac:dyDescent="0.45">
      <c r="A66" t="s">
        <v>435</v>
      </c>
      <c r="B66" t="s">
        <v>183</v>
      </c>
      <c r="C66">
        <v>2020</v>
      </c>
      <c r="D66" s="16">
        <v>1.6</v>
      </c>
      <c r="E66" t="str">
        <f>INDEX(Techs!$B$1:$B$20,MATCH(A66,Techs!$A$1:$A$20,0),1)</f>
        <v>Other</v>
      </c>
    </row>
    <row r="67" spans="1:5" x14ac:dyDescent="0.45">
      <c r="A67" t="s">
        <v>435</v>
      </c>
      <c r="B67" t="s">
        <v>129</v>
      </c>
      <c r="C67">
        <v>2024</v>
      </c>
      <c r="D67" s="16">
        <v>3.2</v>
      </c>
      <c r="E67" t="str">
        <f>INDEX(Techs!$B$1:$B$20,MATCH(A67,Techs!$A$1:$A$20,0),1)</f>
        <v>Other</v>
      </c>
    </row>
    <row r="68" spans="1:5" x14ac:dyDescent="0.45">
      <c r="A68" t="s">
        <v>435</v>
      </c>
      <c r="B68" t="s">
        <v>63</v>
      </c>
      <c r="C68">
        <v>2022</v>
      </c>
      <c r="D68" s="16">
        <v>3</v>
      </c>
      <c r="E68" t="str">
        <f>INDEX(Techs!$B$1:$B$20,MATCH(A68,Techs!$A$1:$A$20,0),1)</f>
        <v>Other</v>
      </c>
    </row>
    <row r="69" spans="1:5" x14ac:dyDescent="0.45">
      <c r="A69" t="s">
        <v>291</v>
      </c>
      <c r="B69" t="s">
        <v>1615</v>
      </c>
      <c r="C69">
        <v>2023</v>
      </c>
      <c r="D69" s="16">
        <v>726.7</v>
      </c>
      <c r="E69" t="str">
        <f>INDEX(Techs!$B$1:$B$20,MATCH(A69,Techs!$A$1:$A$20,0),1)</f>
        <v>Natural Gas Nonpeaker</v>
      </c>
    </row>
    <row r="70" spans="1:5" x14ac:dyDescent="0.45">
      <c r="A70" t="s">
        <v>291</v>
      </c>
      <c r="B70" t="s">
        <v>1057</v>
      </c>
      <c r="C70">
        <v>2025</v>
      </c>
      <c r="D70" s="16">
        <v>900</v>
      </c>
      <c r="E70" t="str">
        <f>INDEX(Techs!$B$1:$B$20,MATCH(A70,Techs!$A$1:$A$20,0),1)</f>
        <v>Natural Gas Nonpeaker</v>
      </c>
    </row>
    <row r="71" spans="1:5" x14ac:dyDescent="0.45">
      <c r="A71" t="s">
        <v>291</v>
      </c>
      <c r="B71" t="s">
        <v>50</v>
      </c>
      <c r="C71">
        <v>2020</v>
      </c>
      <c r="D71" s="16">
        <v>10.5</v>
      </c>
      <c r="E71" t="str">
        <f>INDEX(Techs!$B$1:$B$20,MATCH(A71,Techs!$A$1:$A$20,0),1)</f>
        <v>Natural Gas Nonpeaker</v>
      </c>
    </row>
    <row r="72" spans="1:5" x14ac:dyDescent="0.45">
      <c r="A72" t="s">
        <v>291</v>
      </c>
      <c r="B72" t="s">
        <v>147</v>
      </c>
      <c r="C72">
        <v>2022</v>
      </c>
      <c r="D72" s="16">
        <v>813.8</v>
      </c>
      <c r="E72" t="str">
        <f>INDEX(Techs!$B$1:$B$20,MATCH(A72,Techs!$A$1:$A$20,0),1)</f>
        <v>Natural Gas Nonpeaker</v>
      </c>
    </row>
    <row r="73" spans="1:5" x14ac:dyDescent="0.45">
      <c r="A73" t="s">
        <v>291</v>
      </c>
      <c r="B73" t="s">
        <v>98</v>
      </c>
      <c r="C73">
        <v>2021</v>
      </c>
      <c r="D73" s="16">
        <v>50</v>
      </c>
      <c r="E73" t="str">
        <f>INDEX(Techs!$B$1:$B$20,MATCH(A73,Techs!$A$1:$A$20,0),1)</f>
        <v>Natural Gas Nonpeaker</v>
      </c>
    </row>
    <row r="74" spans="1:5" x14ac:dyDescent="0.45">
      <c r="A74" t="s">
        <v>291</v>
      </c>
      <c r="B74" t="s">
        <v>98</v>
      </c>
      <c r="C74">
        <v>2022</v>
      </c>
      <c r="D74" s="16">
        <v>2346.2000000000003</v>
      </c>
      <c r="E74" t="str">
        <f>INDEX(Techs!$B$1:$B$20,MATCH(A74,Techs!$A$1:$A$20,0),1)</f>
        <v>Natural Gas Nonpeaker</v>
      </c>
    </row>
    <row r="75" spans="1:5" x14ac:dyDescent="0.45">
      <c r="A75" t="s">
        <v>291</v>
      </c>
      <c r="B75" t="s">
        <v>98</v>
      </c>
      <c r="C75">
        <v>2023</v>
      </c>
      <c r="D75" s="16">
        <v>573</v>
      </c>
      <c r="E75" t="str">
        <f>INDEX(Techs!$B$1:$B$20,MATCH(A75,Techs!$A$1:$A$20,0),1)</f>
        <v>Natural Gas Nonpeaker</v>
      </c>
    </row>
    <row r="76" spans="1:5" x14ac:dyDescent="0.45">
      <c r="A76" t="s">
        <v>291</v>
      </c>
      <c r="B76" t="s">
        <v>161</v>
      </c>
      <c r="C76">
        <v>2022</v>
      </c>
      <c r="D76" s="16">
        <v>2476.8000000000002</v>
      </c>
      <c r="E76" t="str">
        <f>INDEX(Techs!$B$1:$B$20,MATCH(A76,Techs!$A$1:$A$20,0),1)</f>
        <v>Natural Gas Nonpeaker</v>
      </c>
    </row>
    <row r="77" spans="1:5" x14ac:dyDescent="0.45">
      <c r="A77" t="s">
        <v>291</v>
      </c>
      <c r="B77" t="s">
        <v>183</v>
      </c>
      <c r="C77">
        <v>2022</v>
      </c>
      <c r="D77" s="16">
        <v>238</v>
      </c>
      <c r="E77" t="str">
        <f>INDEX(Techs!$B$1:$B$20,MATCH(A77,Techs!$A$1:$A$20,0),1)</f>
        <v>Natural Gas Nonpeaker</v>
      </c>
    </row>
    <row r="78" spans="1:5" x14ac:dyDescent="0.45">
      <c r="A78" t="s">
        <v>291</v>
      </c>
      <c r="B78" t="s">
        <v>183</v>
      </c>
      <c r="C78">
        <v>2023</v>
      </c>
      <c r="D78" s="16">
        <v>260</v>
      </c>
      <c r="E78" t="str">
        <f>INDEX(Techs!$B$1:$B$20,MATCH(A78,Techs!$A$1:$A$20,0),1)</f>
        <v>Natural Gas Nonpeaker</v>
      </c>
    </row>
    <row r="79" spans="1:5" x14ac:dyDescent="0.45">
      <c r="A79" t="s">
        <v>291</v>
      </c>
      <c r="B79" t="s">
        <v>448</v>
      </c>
      <c r="C79">
        <v>2023</v>
      </c>
      <c r="D79" s="16">
        <v>1008</v>
      </c>
      <c r="E79" t="str">
        <f>INDEX(Techs!$B$1:$B$20,MATCH(A79,Techs!$A$1:$A$20,0),1)</f>
        <v>Natural Gas Nonpeaker</v>
      </c>
    </row>
    <row r="80" spans="1:5" x14ac:dyDescent="0.45">
      <c r="A80" t="s">
        <v>291</v>
      </c>
      <c r="B80" t="s">
        <v>266</v>
      </c>
      <c r="C80">
        <v>2021</v>
      </c>
      <c r="D80" s="16">
        <v>205.2</v>
      </c>
      <c r="E80" t="str">
        <f>INDEX(Techs!$B$1:$B$20,MATCH(A80,Techs!$A$1:$A$20,0),1)</f>
        <v>Natural Gas Nonpeaker</v>
      </c>
    </row>
    <row r="81" spans="1:5" x14ac:dyDescent="0.45">
      <c r="A81" t="s">
        <v>291</v>
      </c>
      <c r="B81" t="s">
        <v>266</v>
      </c>
      <c r="C81">
        <v>2022</v>
      </c>
      <c r="D81" s="16">
        <v>2376.7000000000003</v>
      </c>
      <c r="E81" t="str">
        <f>INDEX(Techs!$B$1:$B$20,MATCH(A81,Techs!$A$1:$A$20,0),1)</f>
        <v>Natural Gas Nonpeaker</v>
      </c>
    </row>
    <row r="82" spans="1:5" x14ac:dyDescent="0.45">
      <c r="A82" t="s">
        <v>291</v>
      </c>
      <c r="B82" t="s">
        <v>2409</v>
      </c>
      <c r="C82">
        <v>2023</v>
      </c>
      <c r="D82" s="16">
        <v>550</v>
      </c>
      <c r="E82" t="str">
        <f>INDEX(Techs!$B$1:$B$20,MATCH(A82,Techs!$A$1:$A$20,0),1)</f>
        <v>Natural Gas Nonpeaker</v>
      </c>
    </row>
    <row r="83" spans="1:5" x14ac:dyDescent="0.45">
      <c r="A83" t="s">
        <v>291</v>
      </c>
      <c r="B83" t="s">
        <v>129</v>
      </c>
      <c r="C83">
        <v>2023</v>
      </c>
      <c r="D83" s="16">
        <v>543.9</v>
      </c>
      <c r="E83" t="str">
        <f>INDEX(Techs!$B$1:$B$20,MATCH(A83,Techs!$A$1:$A$20,0),1)</f>
        <v>Natural Gas Nonpeaker</v>
      </c>
    </row>
    <row r="84" spans="1:5" x14ac:dyDescent="0.45">
      <c r="A84" t="s">
        <v>291</v>
      </c>
      <c r="B84" t="s">
        <v>307</v>
      </c>
      <c r="C84">
        <v>2025</v>
      </c>
      <c r="D84" s="16">
        <v>60</v>
      </c>
      <c r="E84" t="str">
        <f>INDEX(Techs!$B$1:$B$20,MATCH(A84,Techs!$A$1:$A$20,0),1)</f>
        <v>Natural Gas Nonpeaker</v>
      </c>
    </row>
    <row r="85" spans="1:5" x14ac:dyDescent="0.45">
      <c r="A85" t="s">
        <v>291</v>
      </c>
      <c r="B85" t="s">
        <v>682</v>
      </c>
      <c r="C85">
        <v>2025</v>
      </c>
      <c r="D85" s="16">
        <v>680</v>
      </c>
      <c r="E85" t="str">
        <f>INDEX(Techs!$B$1:$B$20,MATCH(A85,Techs!$A$1:$A$20,0),1)</f>
        <v>Natural Gas Nonpeaker</v>
      </c>
    </row>
    <row r="86" spans="1:5" x14ac:dyDescent="0.45">
      <c r="A86" t="s">
        <v>291</v>
      </c>
      <c r="B86" t="s">
        <v>63</v>
      </c>
      <c r="C86">
        <v>2022</v>
      </c>
      <c r="D86" s="16">
        <v>92.5</v>
      </c>
      <c r="E86" t="str">
        <f>INDEX(Techs!$B$1:$B$20,MATCH(A86,Techs!$A$1:$A$20,0),1)</f>
        <v>Natural Gas Nonpeaker</v>
      </c>
    </row>
    <row r="87" spans="1:5" x14ac:dyDescent="0.45">
      <c r="A87" t="s">
        <v>291</v>
      </c>
      <c r="B87" t="s">
        <v>214</v>
      </c>
      <c r="C87">
        <v>2021</v>
      </c>
      <c r="D87" s="16">
        <v>1626.9</v>
      </c>
      <c r="E87" t="str">
        <f>INDEX(Techs!$B$1:$B$20,MATCH(A87,Techs!$A$1:$A$20,0),1)</f>
        <v>Natural Gas Nonpeaker</v>
      </c>
    </row>
    <row r="88" spans="1:5" x14ac:dyDescent="0.45">
      <c r="A88" t="s">
        <v>291</v>
      </c>
      <c r="B88" t="s">
        <v>214</v>
      </c>
      <c r="C88">
        <v>2022</v>
      </c>
      <c r="D88" s="16">
        <v>3375</v>
      </c>
      <c r="E88" t="str">
        <f>INDEX(Techs!$B$1:$B$20,MATCH(A88,Techs!$A$1:$A$20,0),1)</f>
        <v>Natural Gas Nonpeaker</v>
      </c>
    </row>
    <row r="89" spans="1:5" x14ac:dyDescent="0.45">
      <c r="A89" t="s">
        <v>291</v>
      </c>
      <c r="B89" t="s">
        <v>353</v>
      </c>
      <c r="C89">
        <v>2020</v>
      </c>
      <c r="D89" s="16">
        <v>291.8</v>
      </c>
      <c r="E89" t="str">
        <f>INDEX(Techs!$B$1:$B$20,MATCH(A89,Techs!$A$1:$A$20,0),1)</f>
        <v>Natural Gas Nonpeaker</v>
      </c>
    </row>
    <row r="90" spans="1:5" x14ac:dyDescent="0.45">
      <c r="A90" t="s">
        <v>291</v>
      </c>
      <c r="B90" t="s">
        <v>353</v>
      </c>
      <c r="C90">
        <v>2021</v>
      </c>
      <c r="D90" s="16">
        <v>664.7</v>
      </c>
      <c r="E90" t="str">
        <f>INDEX(Techs!$B$1:$B$20,MATCH(A90,Techs!$A$1:$A$20,0),1)</f>
        <v>Natural Gas Nonpeaker</v>
      </c>
    </row>
    <row r="91" spans="1:5" x14ac:dyDescent="0.45">
      <c r="A91" t="s">
        <v>291</v>
      </c>
      <c r="B91" t="s">
        <v>353</v>
      </c>
      <c r="C91">
        <v>2022</v>
      </c>
      <c r="D91" s="16">
        <v>2048.9</v>
      </c>
      <c r="E91" t="str">
        <f>INDEX(Techs!$B$1:$B$20,MATCH(A91,Techs!$A$1:$A$20,0),1)</f>
        <v>Natural Gas Nonpeaker</v>
      </c>
    </row>
    <row r="92" spans="1:5" x14ac:dyDescent="0.45">
      <c r="A92" t="s">
        <v>291</v>
      </c>
      <c r="B92" t="s">
        <v>42</v>
      </c>
      <c r="C92">
        <v>2020</v>
      </c>
      <c r="D92" s="16">
        <v>244</v>
      </c>
      <c r="E92" t="str">
        <f>INDEX(Techs!$B$1:$B$20,MATCH(A92,Techs!$A$1:$A$20,0),1)</f>
        <v>Natural Gas Nonpeaker</v>
      </c>
    </row>
    <row r="93" spans="1:5" x14ac:dyDescent="0.45">
      <c r="A93" t="s">
        <v>291</v>
      </c>
      <c r="B93" t="s">
        <v>42</v>
      </c>
      <c r="C93">
        <v>2021</v>
      </c>
      <c r="D93" s="16">
        <v>1000</v>
      </c>
      <c r="E93" t="str">
        <f>INDEX(Techs!$B$1:$B$20,MATCH(A93,Techs!$A$1:$A$20,0),1)</f>
        <v>Natural Gas Nonpeaker</v>
      </c>
    </row>
    <row r="94" spans="1:5" x14ac:dyDescent="0.45">
      <c r="A94" t="s">
        <v>291</v>
      </c>
      <c r="B94" t="s">
        <v>42</v>
      </c>
      <c r="C94">
        <v>2022</v>
      </c>
      <c r="D94" s="16">
        <v>743</v>
      </c>
      <c r="E94" t="str">
        <f>INDEX(Techs!$B$1:$B$20,MATCH(A94,Techs!$A$1:$A$20,0),1)</f>
        <v>Natural Gas Nonpeaker</v>
      </c>
    </row>
    <row r="95" spans="1:5" x14ac:dyDescent="0.45">
      <c r="A95" t="s">
        <v>291</v>
      </c>
      <c r="B95" t="s">
        <v>42</v>
      </c>
      <c r="C95">
        <v>2023</v>
      </c>
      <c r="D95" s="16">
        <v>743</v>
      </c>
      <c r="E95" t="str">
        <f>INDEX(Techs!$B$1:$B$20,MATCH(A95,Techs!$A$1:$A$20,0),1)</f>
        <v>Natural Gas Nonpeaker</v>
      </c>
    </row>
    <row r="96" spans="1:5" x14ac:dyDescent="0.45">
      <c r="A96" t="s">
        <v>291</v>
      </c>
      <c r="B96" t="s">
        <v>118</v>
      </c>
      <c r="C96">
        <v>2025</v>
      </c>
      <c r="D96" s="16">
        <v>840</v>
      </c>
      <c r="E96" t="str">
        <f>INDEX(Techs!$B$1:$B$20,MATCH(A96,Techs!$A$1:$A$20,0),1)</f>
        <v>Natural Gas Nonpeaker</v>
      </c>
    </row>
    <row r="97" spans="1:5" x14ac:dyDescent="0.45">
      <c r="A97" t="s">
        <v>291</v>
      </c>
      <c r="B97" t="s">
        <v>90</v>
      </c>
      <c r="C97">
        <v>2022</v>
      </c>
      <c r="D97" s="16">
        <v>1060</v>
      </c>
      <c r="E97" t="str">
        <f>INDEX(Techs!$B$1:$B$20,MATCH(A97,Techs!$A$1:$A$20,0),1)</f>
        <v>Natural Gas Nonpeaker</v>
      </c>
    </row>
    <row r="98" spans="1:5" x14ac:dyDescent="0.45">
      <c r="A98" t="s">
        <v>291</v>
      </c>
      <c r="B98" t="s">
        <v>1558</v>
      </c>
      <c r="C98">
        <v>2021</v>
      </c>
      <c r="D98" s="16">
        <v>841.5</v>
      </c>
      <c r="E98" t="str">
        <f>INDEX(Techs!$B$1:$B$20,MATCH(A98,Techs!$A$1:$A$20,0),1)</f>
        <v>Natural Gas Nonpeaker</v>
      </c>
    </row>
    <row r="99" spans="1:5" x14ac:dyDescent="0.45">
      <c r="A99" t="s">
        <v>291</v>
      </c>
      <c r="B99" t="s">
        <v>1558</v>
      </c>
      <c r="C99">
        <v>2023</v>
      </c>
      <c r="D99" s="16">
        <v>578.9</v>
      </c>
      <c r="E99" t="str">
        <f>INDEX(Techs!$B$1:$B$20,MATCH(A99,Techs!$A$1:$A$20,0),1)</f>
        <v>Natural Gas Nonpeaker</v>
      </c>
    </row>
    <row r="100" spans="1:5" x14ac:dyDescent="0.45">
      <c r="A100" t="s">
        <v>100</v>
      </c>
      <c r="B100" t="s">
        <v>1057</v>
      </c>
      <c r="C100">
        <v>2023</v>
      </c>
      <c r="D100" s="16">
        <v>241</v>
      </c>
      <c r="E100" t="str">
        <f>INDEX(Techs!$B$1:$B$20,MATCH(A100,Techs!$A$1:$A$20,0),1)</f>
        <v>Natural Gas Peaker</v>
      </c>
    </row>
    <row r="101" spans="1:5" x14ac:dyDescent="0.45">
      <c r="A101" t="s">
        <v>100</v>
      </c>
      <c r="B101" t="s">
        <v>1057</v>
      </c>
      <c r="C101">
        <v>2024</v>
      </c>
      <c r="D101" s="16">
        <v>714</v>
      </c>
      <c r="E101" t="str">
        <f>INDEX(Techs!$B$1:$B$20,MATCH(A101,Techs!$A$1:$A$20,0),1)</f>
        <v>Natural Gas Peaker</v>
      </c>
    </row>
    <row r="102" spans="1:5" x14ac:dyDescent="0.45">
      <c r="A102" t="s">
        <v>100</v>
      </c>
      <c r="B102" t="s">
        <v>1057</v>
      </c>
      <c r="C102">
        <v>2025</v>
      </c>
      <c r="D102" s="16">
        <v>723</v>
      </c>
      <c r="E102" t="str">
        <f>INDEX(Techs!$B$1:$B$20,MATCH(A102,Techs!$A$1:$A$20,0),1)</f>
        <v>Natural Gas Peaker</v>
      </c>
    </row>
    <row r="103" spans="1:5" x14ac:dyDescent="0.45">
      <c r="A103" t="s">
        <v>100</v>
      </c>
      <c r="B103" t="s">
        <v>50</v>
      </c>
      <c r="C103">
        <v>2020</v>
      </c>
      <c r="D103" s="16">
        <v>121</v>
      </c>
      <c r="E103" t="str">
        <f>INDEX(Techs!$B$1:$B$20,MATCH(A103,Techs!$A$1:$A$20,0),1)</f>
        <v>Natural Gas Peaker</v>
      </c>
    </row>
    <row r="104" spans="1:5" x14ac:dyDescent="0.45">
      <c r="A104" t="s">
        <v>100</v>
      </c>
      <c r="B104" t="s">
        <v>98</v>
      </c>
      <c r="C104">
        <v>2020</v>
      </c>
      <c r="D104" s="16">
        <v>135</v>
      </c>
      <c r="E104" t="str">
        <f>INDEX(Techs!$B$1:$B$20,MATCH(A104,Techs!$A$1:$A$20,0),1)</f>
        <v>Natural Gas Peaker</v>
      </c>
    </row>
    <row r="105" spans="1:5" x14ac:dyDescent="0.45">
      <c r="A105" t="s">
        <v>100</v>
      </c>
      <c r="B105" t="s">
        <v>98</v>
      </c>
      <c r="C105">
        <v>2021</v>
      </c>
      <c r="D105" s="16">
        <v>784</v>
      </c>
      <c r="E105" t="str">
        <f>INDEX(Techs!$B$1:$B$20,MATCH(A105,Techs!$A$1:$A$20,0),1)</f>
        <v>Natural Gas Peaker</v>
      </c>
    </row>
    <row r="106" spans="1:5" x14ac:dyDescent="0.45">
      <c r="A106" t="s">
        <v>100</v>
      </c>
      <c r="B106" t="s">
        <v>349</v>
      </c>
      <c r="C106">
        <v>2021</v>
      </c>
      <c r="D106" s="16">
        <v>399.6</v>
      </c>
      <c r="E106" t="str">
        <f>INDEX(Techs!$B$1:$B$20,MATCH(A106,Techs!$A$1:$A$20,0),1)</f>
        <v>Natural Gas Peaker</v>
      </c>
    </row>
    <row r="107" spans="1:5" x14ac:dyDescent="0.45">
      <c r="A107" t="s">
        <v>100</v>
      </c>
      <c r="B107" t="s">
        <v>54</v>
      </c>
      <c r="C107">
        <v>2021</v>
      </c>
      <c r="D107" s="16">
        <v>178.4</v>
      </c>
      <c r="E107" t="str">
        <f>INDEX(Techs!$B$1:$B$20,MATCH(A107,Techs!$A$1:$A$20,0),1)</f>
        <v>Natural Gas Peaker</v>
      </c>
    </row>
    <row r="108" spans="1:5" x14ac:dyDescent="0.45">
      <c r="A108" t="s">
        <v>100</v>
      </c>
      <c r="B108" t="s">
        <v>54</v>
      </c>
      <c r="C108">
        <v>2022</v>
      </c>
      <c r="D108" s="16">
        <v>60</v>
      </c>
      <c r="E108" t="str">
        <f>INDEX(Techs!$B$1:$B$20,MATCH(A108,Techs!$A$1:$A$20,0),1)</f>
        <v>Natural Gas Peaker</v>
      </c>
    </row>
    <row r="109" spans="1:5" x14ac:dyDescent="0.45">
      <c r="A109" t="s">
        <v>100</v>
      </c>
      <c r="B109" t="s">
        <v>266</v>
      </c>
      <c r="C109">
        <v>2021</v>
      </c>
      <c r="D109" s="16">
        <v>58</v>
      </c>
      <c r="E109" t="str">
        <f>INDEX(Techs!$B$1:$B$20,MATCH(A109,Techs!$A$1:$A$20,0),1)</f>
        <v>Natural Gas Peaker</v>
      </c>
    </row>
    <row r="110" spans="1:5" x14ac:dyDescent="0.45">
      <c r="A110" t="s">
        <v>100</v>
      </c>
      <c r="B110" t="s">
        <v>129</v>
      </c>
      <c r="C110">
        <v>2024</v>
      </c>
      <c r="D110" s="16">
        <v>536.4</v>
      </c>
      <c r="E110" t="str">
        <f>INDEX(Techs!$B$1:$B$20,MATCH(A110,Techs!$A$1:$A$20,0),1)</f>
        <v>Natural Gas Peaker</v>
      </c>
    </row>
    <row r="111" spans="1:5" x14ac:dyDescent="0.45">
      <c r="A111" t="s">
        <v>100</v>
      </c>
      <c r="B111" t="s">
        <v>905</v>
      </c>
      <c r="C111">
        <v>2023</v>
      </c>
      <c r="D111" s="16">
        <v>88</v>
      </c>
      <c r="E111" t="str">
        <f>INDEX(Techs!$B$1:$B$20,MATCH(A111,Techs!$A$1:$A$20,0),1)</f>
        <v>Natural Gas Peaker</v>
      </c>
    </row>
    <row r="112" spans="1:5" x14ac:dyDescent="0.45">
      <c r="A112" t="s">
        <v>100</v>
      </c>
      <c r="B112" t="s">
        <v>307</v>
      </c>
      <c r="C112">
        <v>2020</v>
      </c>
      <c r="D112" s="16">
        <v>5.4</v>
      </c>
      <c r="E112" t="str">
        <f>INDEX(Techs!$B$1:$B$20,MATCH(A112,Techs!$A$1:$A$20,0),1)</f>
        <v>Natural Gas Peaker</v>
      </c>
    </row>
    <row r="113" spans="1:5" x14ac:dyDescent="0.45">
      <c r="A113" t="s">
        <v>100</v>
      </c>
      <c r="B113" t="s">
        <v>307</v>
      </c>
      <c r="C113">
        <v>2025</v>
      </c>
      <c r="D113" s="16">
        <v>67.5</v>
      </c>
      <c r="E113" t="str">
        <f>INDEX(Techs!$B$1:$B$20,MATCH(A113,Techs!$A$1:$A$20,0),1)</f>
        <v>Natural Gas Peaker</v>
      </c>
    </row>
    <row r="114" spans="1:5" x14ac:dyDescent="0.45">
      <c r="A114" t="s">
        <v>100</v>
      </c>
      <c r="B114" t="s">
        <v>682</v>
      </c>
      <c r="C114">
        <v>2022</v>
      </c>
      <c r="D114" s="16">
        <v>292.60000000000002</v>
      </c>
      <c r="E114" t="str">
        <f>INDEX(Techs!$B$1:$B$20,MATCH(A114,Techs!$A$1:$A$20,0),1)</f>
        <v>Natural Gas Peaker</v>
      </c>
    </row>
    <row r="115" spans="1:5" x14ac:dyDescent="0.45">
      <c r="A115" t="s">
        <v>100</v>
      </c>
      <c r="B115" t="s">
        <v>87</v>
      </c>
      <c r="C115">
        <v>2021</v>
      </c>
      <c r="D115" s="16">
        <v>424</v>
      </c>
      <c r="E115" t="str">
        <f>INDEX(Techs!$B$1:$B$20,MATCH(A115,Techs!$A$1:$A$20,0),1)</f>
        <v>Natural Gas Peaker</v>
      </c>
    </row>
    <row r="116" spans="1:5" x14ac:dyDescent="0.45">
      <c r="A116" t="s">
        <v>100</v>
      </c>
      <c r="B116" t="s">
        <v>353</v>
      </c>
      <c r="C116">
        <v>2021</v>
      </c>
      <c r="D116" s="16">
        <v>6.1</v>
      </c>
      <c r="E116" t="str">
        <f>INDEX(Techs!$B$1:$B$20,MATCH(A116,Techs!$A$1:$A$20,0),1)</f>
        <v>Natural Gas Peaker</v>
      </c>
    </row>
    <row r="117" spans="1:5" x14ac:dyDescent="0.45">
      <c r="A117" t="s">
        <v>100</v>
      </c>
      <c r="B117" t="s">
        <v>240</v>
      </c>
      <c r="C117">
        <v>2020</v>
      </c>
      <c r="D117" s="16">
        <v>349</v>
      </c>
      <c r="E117" t="str">
        <f>INDEX(Techs!$B$1:$B$20,MATCH(A117,Techs!$A$1:$A$20,0),1)</f>
        <v>Natural Gas Peaker</v>
      </c>
    </row>
    <row r="118" spans="1:5" x14ac:dyDescent="0.45">
      <c r="A118" t="s">
        <v>100</v>
      </c>
      <c r="B118" t="s">
        <v>42</v>
      </c>
      <c r="C118">
        <v>2020</v>
      </c>
      <c r="D118" s="16">
        <v>25.5</v>
      </c>
      <c r="E118" t="str">
        <f>INDEX(Techs!$B$1:$B$20,MATCH(A118,Techs!$A$1:$A$20,0),1)</f>
        <v>Natural Gas Peaker</v>
      </c>
    </row>
    <row r="119" spans="1:5" x14ac:dyDescent="0.45">
      <c r="A119" t="s">
        <v>100</v>
      </c>
      <c r="B119" t="s">
        <v>42</v>
      </c>
      <c r="C119">
        <v>2021</v>
      </c>
      <c r="D119" s="16">
        <v>3733</v>
      </c>
      <c r="E119" t="str">
        <f>INDEX(Techs!$B$1:$B$20,MATCH(A119,Techs!$A$1:$A$20,0),1)</f>
        <v>Natural Gas Peaker</v>
      </c>
    </row>
    <row r="120" spans="1:5" x14ac:dyDescent="0.45">
      <c r="A120" t="s">
        <v>100</v>
      </c>
      <c r="B120" t="s">
        <v>42</v>
      </c>
      <c r="C120">
        <v>2022</v>
      </c>
      <c r="D120" s="16">
        <v>400</v>
      </c>
      <c r="E120" t="str">
        <f>INDEX(Techs!$B$1:$B$20,MATCH(A120,Techs!$A$1:$A$20,0),1)</f>
        <v>Natural Gas Peaker</v>
      </c>
    </row>
    <row r="121" spans="1:5" x14ac:dyDescent="0.45">
      <c r="A121" t="s">
        <v>100</v>
      </c>
      <c r="B121" t="s">
        <v>42</v>
      </c>
      <c r="C121">
        <v>2023</v>
      </c>
      <c r="D121" s="16">
        <v>227.8</v>
      </c>
      <c r="E121" t="str">
        <f>INDEX(Techs!$B$1:$B$20,MATCH(A121,Techs!$A$1:$A$20,0),1)</f>
        <v>Natural Gas Peaker</v>
      </c>
    </row>
    <row r="122" spans="1:5" x14ac:dyDescent="0.45">
      <c r="A122" t="s">
        <v>268</v>
      </c>
      <c r="B122" t="s">
        <v>50</v>
      </c>
      <c r="C122">
        <v>2021</v>
      </c>
      <c r="D122" s="16">
        <v>3</v>
      </c>
      <c r="E122" t="str">
        <f>INDEX(Techs!$B$1:$B$20,MATCH(A122,Techs!$A$1:$A$20,0),1)</f>
        <v>Natural Gas Peaker</v>
      </c>
    </row>
    <row r="123" spans="1:5" x14ac:dyDescent="0.45">
      <c r="A123" t="s">
        <v>268</v>
      </c>
      <c r="B123" t="s">
        <v>105</v>
      </c>
      <c r="C123">
        <v>2020</v>
      </c>
      <c r="D123" s="16">
        <v>0.4</v>
      </c>
      <c r="E123" t="str">
        <f>INDEX(Techs!$B$1:$B$20,MATCH(A123,Techs!$A$1:$A$20,0),1)</f>
        <v>Natural Gas Peaker</v>
      </c>
    </row>
    <row r="124" spans="1:5" x14ac:dyDescent="0.45">
      <c r="A124" t="s">
        <v>268</v>
      </c>
      <c r="B124" t="s">
        <v>294</v>
      </c>
      <c r="C124">
        <v>2021</v>
      </c>
      <c r="D124" s="16">
        <v>56.400000000000006</v>
      </c>
      <c r="E124" t="str">
        <f>INDEX(Techs!$B$1:$B$20,MATCH(A124,Techs!$A$1:$A$20,0),1)</f>
        <v>Natural Gas Peaker</v>
      </c>
    </row>
    <row r="125" spans="1:5" x14ac:dyDescent="0.45">
      <c r="A125" t="s">
        <v>268</v>
      </c>
      <c r="B125" t="s">
        <v>266</v>
      </c>
      <c r="C125">
        <v>2020</v>
      </c>
      <c r="D125" s="16">
        <v>5</v>
      </c>
      <c r="E125" t="str">
        <f>INDEX(Techs!$B$1:$B$20,MATCH(A125,Techs!$A$1:$A$20,0),1)</f>
        <v>Natural Gas Peaker</v>
      </c>
    </row>
    <row r="126" spans="1:5" x14ac:dyDescent="0.45">
      <c r="A126" t="s">
        <v>268</v>
      </c>
      <c r="B126" t="s">
        <v>266</v>
      </c>
      <c r="C126">
        <v>2021</v>
      </c>
      <c r="D126" s="16">
        <v>27</v>
      </c>
      <c r="E126" t="str">
        <f>INDEX(Techs!$B$1:$B$20,MATCH(A126,Techs!$A$1:$A$20,0),1)</f>
        <v>Natural Gas Peaker</v>
      </c>
    </row>
    <row r="127" spans="1:5" x14ac:dyDescent="0.45">
      <c r="A127" t="s">
        <v>268</v>
      </c>
      <c r="B127" t="s">
        <v>353</v>
      </c>
      <c r="C127">
        <v>2021</v>
      </c>
      <c r="D127" s="16">
        <v>64.999999999999986</v>
      </c>
      <c r="E127" t="str">
        <f>INDEX(Techs!$B$1:$B$20,MATCH(A127,Techs!$A$1:$A$20,0),1)</f>
        <v>Natural Gas Peaker</v>
      </c>
    </row>
    <row r="128" spans="1:5" x14ac:dyDescent="0.45">
      <c r="A128" t="s">
        <v>268</v>
      </c>
      <c r="B128" t="s">
        <v>42</v>
      </c>
      <c r="C128">
        <v>2021</v>
      </c>
      <c r="D128" s="16">
        <v>18.7</v>
      </c>
      <c r="E128" t="str">
        <f>INDEX(Techs!$B$1:$B$20,MATCH(A128,Techs!$A$1:$A$20,0),1)</f>
        <v>Natural Gas Peaker</v>
      </c>
    </row>
    <row r="129" spans="1:5" x14ac:dyDescent="0.45">
      <c r="A129" t="s">
        <v>1344</v>
      </c>
      <c r="B129" t="s">
        <v>98</v>
      </c>
      <c r="C129">
        <v>2023</v>
      </c>
      <c r="D129" s="16">
        <v>445.5</v>
      </c>
      <c r="E129" t="str">
        <f>INDEX(Techs!$B$1:$B$20,MATCH(A129,Techs!$A$1:$A$20,0),1)</f>
        <v>Natural Gas Nonpeaker</v>
      </c>
    </row>
    <row r="130" spans="1:5" x14ac:dyDescent="0.45">
      <c r="A130" t="s">
        <v>1344</v>
      </c>
      <c r="B130" t="s">
        <v>294</v>
      </c>
      <c r="C130">
        <v>2021</v>
      </c>
      <c r="D130" s="16">
        <v>15.8</v>
      </c>
      <c r="E130" t="str">
        <f>INDEX(Techs!$B$1:$B$20,MATCH(A130,Techs!$A$1:$A$20,0),1)</f>
        <v>Natural Gas Nonpeaker</v>
      </c>
    </row>
    <row r="131" spans="1:5" x14ac:dyDescent="0.45">
      <c r="A131" t="s">
        <v>1344</v>
      </c>
      <c r="B131" t="s">
        <v>90</v>
      </c>
      <c r="C131">
        <v>2021</v>
      </c>
      <c r="D131" s="16">
        <v>2.4</v>
      </c>
      <c r="E131" t="str">
        <f>INDEX(Techs!$B$1:$B$20,MATCH(A131,Techs!$A$1:$A$20,0),1)</f>
        <v>Natural Gas Nonpeaker</v>
      </c>
    </row>
    <row r="132" spans="1:5" x14ac:dyDescent="0.45">
      <c r="A132" t="s">
        <v>2451</v>
      </c>
      <c r="B132" t="s">
        <v>42</v>
      </c>
      <c r="C132">
        <v>2023</v>
      </c>
      <c r="D132" s="16">
        <v>317</v>
      </c>
      <c r="E132" t="str">
        <f>INDEX(Techs!$B$1:$B$20,MATCH(A132,Techs!$A$1:$A$20,0),1)</f>
        <v>Other</v>
      </c>
    </row>
    <row r="133" spans="1:5" x14ac:dyDescent="0.45">
      <c r="A133" t="s">
        <v>1811</v>
      </c>
      <c r="B133" t="s">
        <v>105</v>
      </c>
      <c r="C133">
        <v>2021</v>
      </c>
      <c r="D133" s="16">
        <v>1100</v>
      </c>
      <c r="E133" t="str">
        <f>INDEX(Techs!$B$1:$B$20,MATCH(A133,Techs!$A$1:$A$20,0),1)</f>
        <v>Nuclear</v>
      </c>
    </row>
    <row r="134" spans="1:5" x14ac:dyDescent="0.45">
      <c r="A134" t="s">
        <v>1811</v>
      </c>
      <c r="B134" t="s">
        <v>105</v>
      </c>
      <c r="C134">
        <v>2022</v>
      </c>
      <c r="D134" s="16">
        <v>1100</v>
      </c>
      <c r="E134" t="str">
        <f>INDEX(Techs!$B$1:$B$20,MATCH(A134,Techs!$A$1:$A$20,0),1)</f>
        <v>Nuclear</v>
      </c>
    </row>
    <row r="135" spans="1:5" x14ac:dyDescent="0.45">
      <c r="A135" t="s">
        <v>1811</v>
      </c>
      <c r="B135" t="s">
        <v>606</v>
      </c>
      <c r="C135">
        <v>2026</v>
      </c>
      <c r="D135" s="16">
        <v>400</v>
      </c>
      <c r="E135" t="str">
        <f>INDEX(Techs!$B$1:$B$20,MATCH(A135,Techs!$A$1:$A$20,0),1)</f>
        <v>Nuclear</v>
      </c>
    </row>
    <row r="136" spans="1:5" x14ac:dyDescent="0.45">
      <c r="A136" t="s">
        <v>1811</v>
      </c>
      <c r="B136" t="s">
        <v>606</v>
      </c>
      <c r="C136">
        <v>2027</v>
      </c>
      <c r="D136" s="16">
        <v>200</v>
      </c>
      <c r="E136" t="str">
        <f>INDEX(Techs!$B$1:$B$20,MATCH(A136,Techs!$A$1:$A$20,0),1)</f>
        <v>Nuclear</v>
      </c>
    </row>
    <row r="137" spans="1:5" x14ac:dyDescent="0.45">
      <c r="A137" t="s">
        <v>1387</v>
      </c>
      <c r="B137" t="s">
        <v>54</v>
      </c>
      <c r="C137">
        <v>2023</v>
      </c>
      <c r="D137" s="16">
        <v>800</v>
      </c>
      <c r="E137" t="str">
        <f>INDEX(Techs!$B$1:$B$20,MATCH(A137,Techs!$A$1:$A$20,0),1)</f>
        <v>Offshore Wind</v>
      </c>
    </row>
    <row r="138" spans="1:5" x14ac:dyDescent="0.45">
      <c r="A138" t="s">
        <v>1387</v>
      </c>
      <c r="B138" t="s">
        <v>214</v>
      </c>
      <c r="C138">
        <v>2022</v>
      </c>
      <c r="D138" s="16">
        <v>20.399999999999999</v>
      </c>
      <c r="E138" t="str">
        <f>INDEX(Techs!$B$1:$B$20,MATCH(A138,Techs!$A$1:$A$20,0),1)</f>
        <v>Offshore Wind</v>
      </c>
    </row>
    <row r="139" spans="1:5" x14ac:dyDescent="0.45">
      <c r="A139" t="s">
        <v>1387</v>
      </c>
      <c r="B139" t="s">
        <v>90</v>
      </c>
      <c r="C139">
        <v>2021</v>
      </c>
      <c r="D139" s="16">
        <v>12</v>
      </c>
      <c r="E139" t="str">
        <f>INDEX(Techs!$B$1:$B$20,MATCH(A139,Techs!$A$1:$A$20,0),1)</f>
        <v>Offshore Wind</v>
      </c>
    </row>
    <row r="140" spans="1:5" x14ac:dyDescent="0.45">
      <c r="A140" t="s">
        <v>83</v>
      </c>
      <c r="B140" t="s">
        <v>1057</v>
      </c>
      <c r="C140">
        <v>2020</v>
      </c>
      <c r="D140" s="16">
        <v>350</v>
      </c>
      <c r="E140" t="str">
        <f>INDEX(Techs!$B$1:$B$20,MATCH(A140,Techs!$A$1:$A$20,0),1)</f>
        <v>Wind</v>
      </c>
    </row>
    <row r="141" spans="1:5" x14ac:dyDescent="0.45">
      <c r="A141" t="s">
        <v>83</v>
      </c>
      <c r="B141" t="s">
        <v>50</v>
      </c>
      <c r="C141">
        <v>2020</v>
      </c>
      <c r="D141" s="16">
        <v>163.30000000000001</v>
      </c>
      <c r="E141" t="str">
        <f>INDEX(Techs!$B$1:$B$20,MATCH(A141,Techs!$A$1:$A$20,0),1)</f>
        <v>Wind</v>
      </c>
    </row>
    <row r="142" spans="1:5" x14ac:dyDescent="0.45">
      <c r="A142" t="s">
        <v>83</v>
      </c>
      <c r="B142" t="s">
        <v>50</v>
      </c>
      <c r="C142">
        <v>2021</v>
      </c>
      <c r="D142" s="16">
        <v>137.1</v>
      </c>
      <c r="E142" t="str">
        <f>INDEX(Techs!$B$1:$B$20,MATCH(A142,Techs!$A$1:$A$20,0),1)</f>
        <v>Wind</v>
      </c>
    </row>
    <row r="143" spans="1:5" x14ac:dyDescent="0.45">
      <c r="A143" t="s">
        <v>83</v>
      </c>
      <c r="B143" t="s">
        <v>50</v>
      </c>
      <c r="C143">
        <v>2024</v>
      </c>
      <c r="D143" s="16">
        <v>15.5</v>
      </c>
      <c r="E143" t="str">
        <f>INDEX(Techs!$B$1:$B$20,MATCH(A143,Techs!$A$1:$A$20,0),1)</f>
        <v>Wind</v>
      </c>
    </row>
    <row r="144" spans="1:5" x14ac:dyDescent="0.45">
      <c r="A144" t="s">
        <v>83</v>
      </c>
      <c r="B144" t="s">
        <v>421</v>
      </c>
      <c r="C144">
        <v>2020</v>
      </c>
      <c r="D144" s="16">
        <v>1072.4000000000001</v>
      </c>
      <c r="E144" t="str">
        <f>INDEX(Techs!$B$1:$B$20,MATCH(A144,Techs!$A$1:$A$20,0),1)</f>
        <v>Wind</v>
      </c>
    </row>
    <row r="145" spans="1:5" x14ac:dyDescent="0.45">
      <c r="A145" t="s">
        <v>83</v>
      </c>
      <c r="B145" t="s">
        <v>421</v>
      </c>
      <c r="C145">
        <v>2022</v>
      </c>
      <c r="D145" s="16">
        <v>181</v>
      </c>
      <c r="E145" t="str">
        <f>INDEX(Techs!$B$1:$B$20,MATCH(A145,Techs!$A$1:$A$20,0),1)</f>
        <v>Wind</v>
      </c>
    </row>
    <row r="146" spans="1:5" x14ac:dyDescent="0.45">
      <c r="A146" t="s">
        <v>83</v>
      </c>
      <c r="B146" t="s">
        <v>114</v>
      </c>
      <c r="C146">
        <v>2020</v>
      </c>
      <c r="D146" s="16">
        <v>25</v>
      </c>
      <c r="E146" t="str">
        <f>INDEX(Techs!$B$1:$B$20,MATCH(A146,Techs!$A$1:$A$20,0),1)</f>
        <v>Wind</v>
      </c>
    </row>
    <row r="147" spans="1:5" x14ac:dyDescent="0.45">
      <c r="A147" t="s">
        <v>83</v>
      </c>
      <c r="B147" t="s">
        <v>294</v>
      </c>
      <c r="C147">
        <v>2020</v>
      </c>
      <c r="D147" s="16">
        <v>1035.3</v>
      </c>
      <c r="E147" t="str">
        <f>INDEX(Techs!$B$1:$B$20,MATCH(A147,Techs!$A$1:$A$20,0),1)</f>
        <v>Wind</v>
      </c>
    </row>
    <row r="148" spans="1:5" x14ac:dyDescent="0.45">
      <c r="A148" t="s">
        <v>83</v>
      </c>
      <c r="B148" t="s">
        <v>294</v>
      </c>
      <c r="C148">
        <v>2021</v>
      </c>
      <c r="D148" s="16">
        <v>70</v>
      </c>
      <c r="E148" t="str">
        <f>INDEX(Techs!$B$1:$B$20,MATCH(A148,Techs!$A$1:$A$20,0),1)</f>
        <v>Wind</v>
      </c>
    </row>
    <row r="149" spans="1:5" x14ac:dyDescent="0.45">
      <c r="A149" t="s">
        <v>83</v>
      </c>
      <c r="B149" t="s">
        <v>161</v>
      </c>
      <c r="C149">
        <v>2020</v>
      </c>
      <c r="D149" s="16">
        <v>483</v>
      </c>
      <c r="E149" t="str">
        <f>INDEX(Techs!$B$1:$B$20,MATCH(A149,Techs!$A$1:$A$20,0),1)</f>
        <v>Wind</v>
      </c>
    </row>
    <row r="150" spans="1:5" x14ac:dyDescent="0.45">
      <c r="A150" t="s">
        <v>83</v>
      </c>
      <c r="B150" t="s">
        <v>161</v>
      </c>
      <c r="C150">
        <v>2021</v>
      </c>
      <c r="D150" s="16">
        <v>173</v>
      </c>
      <c r="E150" t="str">
        <f>INDEX(Techs!$B$1:$B$20,MATCH(A150,Techs!$A$1:$A$20,0),1)</f>
        <v>Wind</v>
      </c>
    </row>
    <row r="151" spans="1:5" x14ac:dyDescent="0.45">
      <c r="A151" t="s">
        <v>83</v>
      </c>
      <c r="B151" t="s">
        <v>161</v>
      </c>
      <c r="C151">
        <v>2022</v>
      </c>
      <c r="D151" s="16">
        <v>115</v>
      </c>
      <c r="E151" t="str">
        <f>INDEX(Techs!$B$1:$B$20,MATCH(A151,Techs!$A$1:$A$20,0),1)</f>
        <v>Wind</v>
      </c>
    </row>
    <row r="152" spans="1:5" x14ac:dyDescent="0.45">
      <c r="A152" t="s">
        <v>83</v>
      </c>
      <c r="B152" t="s">
        <v>183</v>
      </c>
      <c r="C152">
        <v>2020</v>
      </c>
      <c r="D152" s="16">
        <v>832</v>
      </c>
      <c r="E152" t="str">
        <f>INDEX(Techs!$B$1:$B$20,MATCH(A152,Techs!$A$1:$A$20,0),1)</f>
        <v>Wind</v>
      </c>
    </row>
    <row r="153" spans="1:5" x14ac:dyDescent="0.45">
      <c r="A153" t="s">
        <v>83</v>
      </c>
      <c r="B153" t="s">
        <v>183</v>
      </c>
      <c r="C153">
        <v>2021</v>
      </c>
      <c r="D153" s="16">
        <v>150</v>
      </c>
      <c r="E153" t="str">
        <f>INDEX(Techs!$B$1:$B$20,MATCH(A153,Techs!$A$1:$A$20,0),1)</f>
        <v>Wind</v>
      </c>
    </row>
    <row r="154" spans="1:5" x14ac:dyDescent="0.45">
      <c r="A154" t="s">
        <v>83</v>
      </c>
      <c r="B154" t="s">
        <v>1069</v>
      </c>
      <c r="C154">
        <v>2020</v>
      </c>
      <c r="D154" s="16">
        <v>301</v>
      </c>
      <c r="E154" t="str">
        <f>INDEX(Techs!$B$1:$B$20,MATCH(A154,Techs!$A$1:$A$20,0),1)</f>
        <v>Wind</v>
      </c>
    </row>
    <row r="155" spans="1:5" x14ac:dyDescent="0.45">
      <c r="A155" t="s">
        <v>83</v>
      </c>
      <c r="B155" t="s">
        <v>768</v>
      </c>
      <c r="C155">
        <v>2020</v>
      </c>
      <c r="D155" s="16">
        <v>72.599999999999994</v>
      </c>
      <c r="E155" t="str">
        <f>INDEX(Techs!$B$1:$B$20,MATCH(A155,Techs!$A$1:$A$20,0),1)</f>
        <v>Wind</v>
      </c>
    </row>
    <row r="156" spans="1:5" x14ac:dyDescent="0.45">
      <c r="A156" t="s">
        <v>83</v>
      </c>
      <c r="B156" t="s">
        <v>768</v>
      </c>
      <c r="C156">
        <v>2021</v>
      </c>
      <c r="D156" s="16">
        <v>15.3</v>
      </c>
      <c r="E156" t="str">
        <f>INDEX(Techs!$B$1:$B$20,MATCH(A156,Techs!$A$1:$A$20,0),1)</f>
        <v>Wind</v>
      </c>
    </row>
    <row r="157" spans="1:5" x14ac:dyDescent="0.45">
      <c r="A157" t="s">
        <v>83</v>
      </c>
      <c r="B157" t="s">
        <v>266</v>
      </c>
      <c r="C157">
        <v>2020</v>
      </c>
      <c r="D157" s="16">
        <v>911</v>
      </c>
      <c r="E157" t="str">
        <f>INDEX(Techs!$B$1:$B$20,MATCH(A157,Techs!$A$1:$A$20,0),1)</f>
        <v>Wind</v>
      </c>
    </row>
    <row r="158" spans="1:5" x14ac:dyDescent="0.45">
      <c r="A158" t="s">
        <v>83</v>
      </c>
      <c r="B158" t="s">
        <v>194</v>
      </c>
      <c r="C158">
        <v>2020</v>
      </c>
      <c r="D158" s="16">
        <v>454.6</v>
      </c>
      <c r="E158" t="str">
        <f>INDEX(Techs!$B$1:$B$20,MATCH(A158,Techs!$A$1:$A$20,0),1)</f>
        <v>Wind</v>
      </c>
    </row>
    <row r="159" spans="1:5" x14ac:dyDescent="0.45">
      <c r="A159" t="s">
        <v>83</v>
      </c>
      <c r="B159" t="s">
        <v>194</v>
      </c>
      <c r="C159">
        <v>2021</v>
      </c>
      <c r="D159" s="16">
        <v>400</v>
      </c>
      <c r="E159" t="str">
        <f>INDEX(Techs!$B$1:$B$20,MATCH(A159,Techs!$A$1:$A$20,0),1)</f>
        <v>Wind</v>
      </c>
    </row>
    <row r="160" spans="1:5" x14ac:dyDescent="0.45">
      <c r="A160" t="s">
        <v>83</v>
      </c>
      <c r="B160" t="s">
        <v>671</v>
      </c>
      <c r="C160">
        <v>2020</v>
      </c>
      <c r="D160" s="16">
        <v>1233.9000000000001</v>
      </c>
      <c r="E160" t="str">
        <f>INDEX(Techs!$B$1:$B$20,MATCH(A160,Techs!$A$1:$A$20,0),1)</f>
        <v>Wind</v>
      </c>
    </row>
    <row r="161" spans="1:5" x14ac:dyDescent="0.45">
      <c r="A161" t="s">
        <v>83</v>
      </c>
      <c r="B161" t="s">
        <v>1124</v>
      </c>
      <c r="C161">
        <v>2020</v>
      </c>
      <c r="D161" s="16">
        <v>240</v>
      </c>
      <c r="E161" t="str">
        <f>INDEX(Techs!$B$1:$B$20,MATCH(A161,Techs!$A$1:$A$20,0),1)</f>
        <v>Wind</v>
      </c>
    </row>
    <row r="162" spans="1:5" x14ac:dyDescent="0.45">
      <c r="A162" t="s">
        <v>83</v>
      </c>
      <c r="B162" t="s">
        <v>1124</v>
      </c>
      <c r="C162">
        <v>2021</v>
      </c>
      <c r="D162" s="16">
        <v>320</v>
      </c>
      <c r="E162" t="str">
        <f>INDEX(Techs!$B$1:$B$20,MATCH(A162,Techs!$A$1:$A$20,0),1)</f>
        <v>Wind</v>
      </c>
    </row>
    <row r="163" spans="1:5" x14ac:dyDescent="0.45">
      <c r="A163" t="s">
        <v>83</v>
      </c>
      <c r="B163" t="s">
        <v>905</v>
      </c>
      <c r="C163">
        <v>2020</v>
      </c>
      <c r="D163" s="16">
        <v>648.20000000000005</v>
      </c>
      <c r="E163" t="str">
        <f>INDEX(Techs!$B$1:$B$20,MATCH(A163,Techs!$A$1:$A$20,0),1)</f>
        <v>Wind</v>
      </c>
    </row>
    <row r="164" spans="1:5" x14ac:dyDescent="0.45">
      <c r="A164" t="s">
        <v>83</v>
      </c>
      <c r="B164" t="s">
        <v>905</v>
      </c>
      <c r="C164">
        <v>2023</v>
      </c>
      <c r="D164" s="16">
        <v>150</v>
      </c>
      <c r="E164" t="str">
        <f>INDEX(Techs!$B$1:$B$20,MATCH(A164,Techs!$A$1:$A$20,0),1)</f>
        <v>Wind</v>
      </c>
    </row>
    <row r="165" spans="1:5" x14ac:dyDescent="0.45">
      <c r="A165" t="s">
        <v>83</v>
      </c>
      <c r="B165" t="s">
        <v>496</v>
      </c>
      <c r="C165">
        <v>2020</v>
      </c>
      <c r="D165" s="16">
        <v>536.9</v>
      </c>
      <c r="E165" t="str">
        <f>INDEX(Techs!$B$1:$B$20,MATCH(A165,Techs!$A$1:$A$20,0),1)</f>
        <v>Wind</v>
      </c>
    </row>
    <row r="166" spans="1:5" x14ac:dyDescent="0.45">
      <c r="A166" t="s">
        <v>83</v>
      </c>
      <c r="B166" t="s">
        <v>496</v>
      </c>
      <c r="C166">
        <v>2021</v>
      </c>
      <c r="D166" s="16">
        <v>139.4</v>
      </c>
      <c r="E166" t="str">
        <f>INDEX(Techs!$B$1:$B$20,MATCH(A166,Techs!$A$1:$A$20,0),1)</f>
        <v>Wind</v>
      </c>
    </row>
    <row r="167" spans="1:5" x14ac:dyDescent="0.45">
      <c r="A167" t="s">
        <v>83</v>
      </c>
      <c r="B167" t="s">
        <v>496</v>
      </c>
      <c r="C167">
        <v>2022</v>
      </c>
      <c r="D167" s="16">
        <v>75</v>
      </c>
      <c r="E167" t="str">
        <f>INDEX(Techs!$B$1:$B$20,MATCH(A167,Techs!$A$1:$A$20,0),1)</f>
        <v>Wind</v>
      </c>
    </row>
    <row r="168" spans="1:5" x14ac:dyDescent="0.45">
      <c r="A168" t="s">
        <v>83</v>
      </c>
      <c r="B168" t="s">
        <v>682</v>
      </c>
      <c r="C168">
        <v>2020</v>
      </c>
      <c r="D168" s="16">
        <v>1078</v>
      </c>
      <c r="E168" t="str">
        <f>INDEX(Techs!$B$1:$B$20,MATCH(A168,Techs!$A$1:$A$20,0),1)</f>
        <v>Wind</v>
      </c>
    </row>
    <row r="169" spans="1:5" x14ac:dyDescent="0.45">
      <c r="A169" t="s">
        <v>83</v>
      </c>
      <c r="B169" t="s">
        <v>682</v>
      </c>
      <c r="C169">
        <v>2022</v>
      </c>
      <c r="D169" s="16">
        <v>180</v>
      </c>
      <c r="E169" t="str">
        <f>INDEX(Techs!$B$1:$B$20,MATCH(A169,Techs!$A$1:$A$20,0),1)</f>
        <v>Wind</v>
      </c>
    </row>
    <row r="170" spans="1:5" x14ac:dyDescent="0.45">
      <c r="A170" t="s">
        <v>83</v>
      </c>
      <c r="B170" t="s">
        <v>63</v>
      </c>
      <c r="C170">
        <v>2020</v>
      </c>
      <c r="D170" s="16">
        <v>204</v>
      </c>
      <c r="E170" t="str">
        <f>INDEX(Techs!$B$1:$B$20,MATCH(A170,Techs!$A$1:$A$20,0),1)</f>
        <v>Wind</v>
      </c>
    </row>
    <row r="171" spans="1:5" x14ac:dyDescent="0.45">
      <c r="A171" t="s">
        <v>83</v>
      </c>
      <c r="B171" t="s">
        <v>63</v>
      </c>
      <c r="C171">
        <v>2021</v>
      </c>
      <c r="D171" s="16">
        <v>1132.6999999999998</v>
      </c>
      <c r="E171" t="str">
        <f>INDEX(Techs!$B$1:$B$20,MATCH(A171,Techs!$A$1:$A$20,0),1)</f>
        <v>Wind</v>
      </c>
    </row>
    <row r="172" spans="1:5" x14ac:dyDescent="0.45">
      <c r="A172" t="s">
        <v>83</v>
      </c>
      <c r="B172" t="s">
        <v>214</v>
      </c>
      <c r="C172">
        <v>2020</v>
      </c>
      <c r="D172" s="16">
        <v>258.8</v>
      </c>
      <c r="E172" t="str">
        <f>INDEX(Techs!$B$1:$B$20,MATCH(A172,Techs!$A$1:$A$20,0),1)</f>
        <v>Wind</v>
      </c>
    </row>
    <row r="173" spans="1:5" x14ac:dyDescent="0.45">
      <c r="A173" t="s">
        <v>83</v>
      </c>
      <c r="B173" t="s">
        <v>214</v>
      </c>
      <c r="C173">
        <v>2021</v>
      </c>
      <c r="D173" s="16">
        <v>99</v>
      </c>
      <c r="E173" t="str">
        <f>INDEX(Techs!$B$1:$B$20,MATCH(A173,Techs!$A$1:$A$20,0),1)</f>
        <v>Wind</v>
      </c>
    </row>
    <row r="174" spans="1:5" x14ac:dyDescent="0.45">
      <c r="A174" t="s">
        <v>83</v>
      </c>
      <c r="B174" t="s">
        <v>369</v>
      </c>
      <c r="C174">
        <v>2020</v>
      </c>
      <c r="D174" s="16">
        <v>2701.4</v>
      </c>
      <c r="E174" t="str">
        <f>INDEX(Techs!$B$1:$B$20,MATCH(A174,Techs!$A$1:$A$20,0),1)</f>
        <v>Wind</v>
      </c>
    </row>
    <row r="175" spans="1:5" x14ac:dyDescent="0.45">
      <c r="A175" t="s">
        <v>83</v>
      </c>
      <c r="B175" t="s">
        <v>369</v>
      </c>
      <c r="C175">
        <v>2021</v>
      </c>
      <c r="D175" s="16">
        <v>708</v>
      </c>
      <c r="E175" t="str">
        <f>INDEX(Techs!$B$1:$B$20,MATCH(A175,Techs!$A$1:$A$20,0),1)</f>
        <v>Wind</v>
      </c>
    </row>
    <row r="176" spans="1:5" x14ac:dyDescent="0.45">
      <c r="A176" t="s">
        <v>83</v>
      </c>
      <c r="B176" t="s">
        <v>87</v>
      </c>
      <c r="C176">
        <v>2020</v>
      </c>
      <c r="D176" s="16">
        <v>690</v>
      </c>
      <c r="E176" t="str">
        <f>INDEX(Techs!$B$1:$B$20,MATCH(A176,Techs!$A$1:$A$20,0),1)</f>
        <v>Wind</v>
      </c>
    </row>
    <row r="177" spans="1:5" x14ac:dyDescent="0.45">
      <c r="A177" t="s">
        <v>83</v>
      </c>
      <c r="B177" t="s">
        <v>87</v>
      </c>
      <c r="C177">
        <v>2021</v>
      </c>
      <c r="D177" s="16">
        <v>200</v>
      </c>
      <c r="E177" t="str">
        <f>INDEX(Techs!$B$1:$B$20,MATCH(A177,Techs!$A$1:$A$20,0),1)</f>
        <v>Wind</v>
      </c>
    </row>
    <row r="178" spans="1:5" x14ac:dyDescent="0.45">
      <c r="A178" t="s">
        <v>83</v>
      </c>
      <c r="B178" t="s">
        <v>353</v>
      </c>
      <c r="C178">
        <v>2020</v>
      </c>
      <c r="D178" s="16">
        <v>159.9</v>
      </c>
      <c r="E178" t="str">
        <f>INDEX(Techs!$B$1:$B$20,MATCH(A178,Techs!$A$1:$A$20,0),1)</f>
        <v>Wind</v>
      </c>
    </row>
    <row r="179" spans="1:5" x14ac:dyDescent="0.45">
      <c r="A179" t="s">
        <v>83</v>
      </c>
      <c r="B179" t="s">
        <v>240</v>
      </c>
      <c r="C179">
        <v>2020</v>
      </c>
      <c r="D179" s="16">
        <v>1056</v>
      </c>
      <c r="E179" t="str">
        <f>INDEX(Techs!$B$1:$B$20,MATCH(A179,Techs!$A$1:$A$20,0),1)</f>
        <v>Wind</v>
      </c>
    </row>
    <row r="180" spans="1:5" x14ac:dyDescent="0.45">
      <c r="A180" t="s">
        <v>83</v>
      </c>
      <c r="B180" t="s">
        <v>42</v>
      </c>
      <c r="C180">
        <v>2020</v>
      </c>
      <c r="D180" s="16">
        <v>4620.4000000000005</v>
      </c>
      <c r="E180" t="str">
        <f>INDEX(Techs!$B$1:$B$20,MATCH(A180,Techs!$A$1:$A$20,0),1)</f>
        <v>Wind</v>
      </c>
    </row>
    <row r="181" spans="1:5" x14ac:dyDescent="0.45">
      <c r="A181" t="s">
        <v>83</v>
      </c>
      <c r="B181" t="s">
        <v>42</v>
      </c>
      <c r="C181">
        <v>2021</v>
      </c>
      <c r="D181" s="16">
        <v>2990.3</v>
      </c>
      <c r="E181" t="str">
        <f>INDEX(Techs!$B$1:$B$20,MATCH(A181,Techs!$A$1:$A$20,0),1)</f>
        <v>Wind</v>
      </c>
    </row>
    <row r="182" spans="1:5" x14ac:dyDescent="0.45">
      <c r="A182" t="s">
        <v>83</v>
      </c>
      <c r="B182" t="s">
        <v>42</v>
      </c>
      <c r="C182">
        <v>2022</v>
      </c>
      <c r="D182" s="16">
        <v>895</v>
      </c>
      <c r="E182" t="str">
        <f>INDEX(Techs!$B$1:$B$20,MATCH(A182,Techs!$A$1:$A$20,0),1)</f>
        <v>Wind</v>
      </c>
    </row>
    <row r="183" spans="1:5" x14ac:dyDescent="0.45">
      <c r="A183" t="s">
        <v>83</v>
      </c>
      <c r="B183" t="s">
        <v>90</v>
      </c>
      <c r="C183">
        <v>2021</v>
      </c>
      <c r="D183" s="16">
        <v>72</v>
      </c>
      <c r="E183" t="str">
        <f>INDEX(Techs!$B$1:$B$20,MATCH(A183,Techs!$A$1:$A$20,0),1)</f>
        <v>Wind</v>
      </c>
    </row>
    <row r="184" spans="1:5" x14ac:dyDescent="0.45">
      <c r="A184" t="s">
        <v>83</v>
      </c>
      <c r="B184" t="s">
        <v>397</v>
      </c>
      <c r="C184">
        <v>2020</v>
      </c>
      <c r="D184" s="16">
        <v>407.5</v>
      </c>
      <c r="E184" t="str">
        <f>INDEX(Techs!$B$1:$B$20,MATCH(A184,Techs!$A$1:$A$20,0),1)</f>
        <v>Wind</v>
      </c>
    </row>
    <row r="185" spans="1:5" x14ac:dyDescent="0.45">
      <c r="A185" t="s">
        <v>83</v>
      </c>
      <c r="B185" t="s">
        <v>397</v>
      </c>
      <c r="C185">
        <v>2021</v>
      </c>
      <c r="D185" s="16">
        <v>126</v>
      </c>
      <c r="E185" t="str">
        <f>INDEX(Techs!$B$1:$B$20,MATCH(A185,Techs!$A$1:$A$20,0),1)</f>
        <v>Wind</v>
      </c>
    </row>
    <row r="186" spans="1:5" x14ac:dyDescent="0.45">
      <c r="A186" t="s">
        <v>83</v>
      </c>
      <c r="B186" t="s">
        <v>397</v>
      </c>
      <c r="C186">
        <v>2024</v>
      </c>
      <c r="D186" s="16">
        <v>60</v>
      </c>
      <c r="E186" t="str">
        <f>INDEX(Techs!$B$1:$B$20,MATCH(A186,Techs!$A$1:$A$20,0),1)</f>
        <v>Wind</v>
      </c>
    </row>
    <row r="187" spans="1:5" x14ac:dyDescent="0.45">
      <c r="A187" t="s">
        <v>83</v>
      </c>
      <c r="B187" t="s">
        <v>234</v>
      </c>
      <c r="C187">
        <v>2020</v>
      </c>
      <c r="D187" s="16">
        <v>1032.5999999999999</v>
      </c>
      <c r="E187" t="str">
        <f>INDEX(Techs!$B$1:$B$20,MATCH(A187,Techs!$A$1:$A$20,0),1)</f>
        <v>Wind</v>
      </c>
    </row>
    <row r="188" spans="1:5" x14ac:dyDescent="0.45">
      <c r="A188" t="s">
        <v>83</v>
      </c>
      <c r="B188" t="s">
        <v>234</v>
      </c>
      <c r="C188">
        <v>2022</v>
      </c>
      <c r="D188" s="16">
        <v>500</v>
      </c>
      <c r="E188" t="str">
        <f>INDEX(Techs!$B$1:$B$20,MATCH(A188,Techs!$A$1:$A$20,0),1)</f>
        <v>Wind</v>
      </c>
    </row>
    <row r="189" spans="1:5" x14ac:dyDescent="0.45">
      <c r="A189" t="s">
        <v>83</v>
      </c>
      <c r="B189" t="s">
        <v>234</v>
      </c>
      <c r="C189">
        <v>2023</v>
      </c>
      <c r="D189" s="16">
        <v>500</v>
      </c>
      <c r="E189" t="str">
        <f>INDEX(Techs!$B$1:$B$20,MATCH(A189,Techs!$A$1:$A$20,0),1)</f>
        <v>Wind</v>
      </c>
    </row>
    <row r="190" spans="1:5" x14ac:dyDescent="0.45">
      <c r="A190" t="s">
        <v>83</v>
      </c>
      <c r="B190" t="s">
        <v>234</v>
      </c>
      <c r="C190">
        <v>2024</v>
      </c>
      <c r="D190" s="16">
        <v>820</v>
      </c>
      <c r="E190" t="str">
        <f>INDEX(Techs!$B$1:$B$20,MATCH(A190,Techs!$A$1:$A$20,0),1)</f>
        <v>Wind</v>
      </c>
    </row>
    <row r="191" spans="1:5" x14ac:dyDescent="0.45">
      <c r="A191" t="s">
        <v>83</v>
      </c>
      <c r="B191" t="s">
        <v>234</v>
      </c>
      <c r="C191">
        <v>2025</v>
      </c>
      <c r="D191" s="16">
        <v>750</v>
      </c>
      <c r="E191" t="str">
        <f>INDEX(Techs!$B$1:$B$20,MATCH(A191,Techs!$A$1:$A$20,0),1)</f>
        <v>Wind</v>
      </c>
    </row>
    <row r="192" spans="1:5" x14ac:dyDescent="0.45">
      <c r="A192" t="s">
        <v>83</v>
      </c>
      <c r="B192" t="s">
        <v>234</v>
      </c>
      <c r="C192">
        <v>2026</v>
      </c>
      <c r="D192" s="16">
        <v>750</v>
      </c>
      <c r="E192" t="str">
        <f>INDEX(Techs!$B$1:$B$20,MATCH(A192,Techs!$A$1:$A$20,0),1)</f>
        <v>Wind</v>
      </c>
    </row>
    <row r="193" spans="1:5" x14ac:dyDescent="0.45">
      <c r="A193" t="s">
        <v>300</v>
      </c>
      <c r="B193" t="s">
        <v>147</v>
      </c>
      <c r="C193">
        <v>2020</v>
      </c>
      <c r="D193" s="16">
        <v>11.100000000000001</v>
      </c>
      <c r="E193" t="str">
        <f>INDEX(Techs!$B$1:$B$20,MATCH(A193,Techs!$A$1:$A$20,0),1)</f>
        <v>Other</v>
      </c>
    </row>
    <row r="194" spans="1:5" x14ac:dyDescent="0.45">
      <c r="A194" t="s">
        <v>300</v>
      </c>
      <c r="B194" t="s">
        <v>147</v>
      </c>
      <c r="C194">
        <v>2021</v>
      </c>
      <c r="D194" s="16">
        <v>17.700000000000003</v>
      </c>
      <c r="E194" t="str">
        <f>INDEX(Techs!$B$1:$B$20,MATCH(A194,Techs!$A$1:$A$20,0),1)</f>
        <v>Other</v>
      </c>
    </row>
    <row r="195" spans="1:5" x14ac:dyDescent="0.45">
      <c r="A195" t="s">
        <v>300</v>
      </c>
      <c r="B195" t="s">
        <v>105</v>
      </c>
      <c r="C195">
        <v>2020</v>
      </c>
      <c r="D195" s="16">
        <v>0.2</v>
      </c>
      <c r="E195" t="str">
        <f>INDEX(Techs!$B$1:$B$20,MATCH(A195,Techs!$A$1:$A$20,0),1)</f>
        <v>Other</v>
      </c>
    </row>
    <row r="196" spans="1:5" x14ac:dyDescent="0.45">
      <c r="A196" t="s">
        <v>300</v>
      </c>
      <c r="B196" t="s">
        <v>63</v>
      </c>
      <c r="C196">
        <v>2021</v>
      </c>
      <c r="D196" s="16">
        <v>8.3999999999999986</v>
      </c>
      <c r="E196" t="str">
        <f>INDEX(Techs!$B$1:$B$20,MATCH(A196,Techs!$A$1:$A$20,0),1)</f>
        <v>Other</v>
      </c>
    </row>
    <row r="197" spans="1:5" x14ac:dyDescent="0.45">
      <c r="A197" t="s">
        <v>387</v>
      </c>
      <c r="B197" t="s">
        <v>1057</v>
      </c>
      <c r="C197">
        <v>2022</v>
      </c>
      <c r="D197" s="16">
        <v>1.2</v>
      </c>
      <c r="E197" t="str">
        <f>INDEX(Techs!$B$1:$B$20,MATCH(A197,Techs!$A$1:$A$20,0),1)</f>
        <v>Biomass</v>
      </c>
    </row>
    <row r="198" spans="1:5" x14ac:dyDescent="0.45">
      <c r="A198" t="s">
        <v>387</v>
      </c>
      <c r="B198" t="s">
        <v>50</v>
      </c>
      <c r="C198">
        <v>2020</v>
      </c>
      <c r="D198" s="16">
        <v>18.8</v>
      </c>
      <c r="E198" t="str">
        <f>INDEX(Techs!$B$1:$B$20,MATCH(A198,Techs!$A$1:$A$20,0),1)</f>
        <v>Biomass</v>
      </c>
    </row>
    <row r="199" spans="1:5" x14ac:dyDescent="0.45">
      <c r="A199" t="s">
        <v>387</v>
      </c>
      <c r="B199" t="s">
        <v>50</v>
      </c>
      <c r="C199">
        <v>2021</v>
      </c>
      <c r="D199" s="16">
        <v>2</v>
      </c>
      <c r="E199" t="str">
        <f>INDEX(Techs!$B$1:$B$20,MATCH(A199,Techs!$A$1:$A$20,0),1)</f>
        <v>Biomass</v>
      </c>
    </row>
    <row r="200" spans="1:5" x14ac:dyDescent="0.45">
      <c r="A200" t="s">
        <v>387</v>
      </c>
      <c r="B200" t="s">
        <v>114</v>
      </c>
      <c r="C200">
        <v>2020</v>
      </c>
      <c r="D200" s="16">
        <v>36</v>
      </c>
      <c r="E200" t="str">
        <f>INDEX(Techs!$B$1:$B$20,MATCH(A200,Techs!$A$1:$A$20,0),1)</f>
        <v>Biomass</v>
      </c>
    </row>
    <row r="201" spans="1:5" x14ac:dyDescent="0.45">
      <c r="A201" t="s">
        <v>387</v>
      </c>
      <c r="B201" t="s">
        <v>63</v>
      </c>
      <c r="C201">
        <v>2023</v>
      </c>
      <c r="D201" s="16">
        <v>21</v>
      </c>
      <c r="E201" t="str">
        <f>INDEX(Techs!$B$1:$B$20,MATCH(A201,Techs!$A$1:$A$20,0),1)</f>
        <v>Biomass</v>
      </c>
    </row>
    <row r="202" spans="1:5" x14ac:dyDescent="0.45">
      <c r="A202" t="s">
        <v>295</v>
      </c>
      <c r="B202" t="s">
        <v>876</v>
      </c>
      <c r="C202">
        <v>2020</v>
      </c>
      <c r="D202" s="16">
        <v>1.6</v>
      </c>
      <c r="E202" t="str">
        <f>INDEX(Techs!$B$1:$B$20,MATCH(A202,Techs!$A$1:$A$20,0),1)</f>
        <v>Petroleum</v>
      </c>
    </row>
    <row r="203" spans="1:5" x14ac:dyDescent="0.45">
      <c r="A203" t="s">
        <v>295</v>
      </c>
      <c r="B203" t="s">
        <v>105</v>
      </c>
      <c r="C203">
        <v>2020</v>
      </c>
      <c r="D203" s="16">
        <v>0.6</v>
      </c>
      <c r="E203" t="str">
        <f>INDEX(Techs!$B$1:$B$20,MATCH(A203,Techs!$A$1:$A$20,0),1)</f>
        <v>Petroleum</v>
      </c>
    </row>
    <row r="204" spans="1:5" x14ac:dyDescent="0.45">
      <c r="A204" t="s">
        <v>295</v>
      </c>
      <c r="B204" t="s">
        <v>294</v>
      </c>
      <c r="C204">
        <v>2020</v>
      </c>
      <c r="D204" s="16">
        <v>6.8</v>
      </c>
      <c r="E204" t="str">
        <f>INDEX(Techs!$B$1:$B$20,MATCH(A204,Techs!$A$1:$A$20,0),1)</f>
        <v>Petroleum</v>
      </c>
    </row>
    <row r="205" spans="1:5" x14ac:dyDescent="0.45">
      <c r="A205" t="s">
        <v>295</v>
      </c>
      <c r="B205" t="s">
        <v>63</v>
      </c>
      <c r="C205">
        <v>2020</v>
      </c>
      <c r="D205" s="16">
        <v>1.5</v>
      </c>
      <c r="E205" t="str">
        <f>INDEX(Techs!$B$1:$B$20,MATCH(A205,Techs!$A$1:$A$20,0),1)</f>
        <v>Petroleum</v>
      </c>
    </row>
    <row r="206" spans="1:5" x14ac:dyDescent="0.45">
      <c r="A206" t="s">
        <v>44</v>
      </c>
      <c r="B206" t="s">
        <v>1615</v>
      </c>
      <c r="C206">
        <v>2021</v>
      </c>
      <c r="D206" s="16">
        <v>227</v>
      </c>
      <c r="E206" t="str">
        <f>INDEX(Techs!$B$1:$B$20,MATCH(A206,Techs!$A$1:$A$20,0),1)</f>
        <v>Solar PV</v>
      </c>
    </row>
    <row r="207" spans="1:5" x14ac:dyDescent="0.45">
      <c r="A207" t="s">
        <v>44</v>
      </c>
      <c r="B207" t="s">
        <v>1615</v>
      </c>
      <c r="C207">
        <v>2022</v>
      </c>
      <c r="D207" s="16">
        <v>265.10000000000002</v>
      </c>
      <c r="E207" t="str">
        <f>INDEX(Techs!$B$1:$B$20,MATCH(A207,Techs!$A$1:$A$20,0),1)</f>
        <v>Solar PV</v>
      </c>
    </row>
    <row r="208" spans="1:5" x14ac:dyDescent="0.45">
      <c r="A208" t="s">
        <v>44</v>
      </c>
      <c r="B208" t="s">
        <v>715</v>
      </c>
      <c r="C208">
        <v>2020</v>
      </c>
      <c r="D208" s="16">
        <v>100</v>
      </c>
      <c r="E208" t="str">
        <f>INDEX(Techs!$B$1:$B$20,MATCH(A208,Techs!$A$1:$A$20,0),1)</f>
        <v>Solar PV</v>
      </c>
    </row>
    <row r="209" spans="1:5" x14ac:dyDescent="0.45">
      <c r="A209" t="s">
        <v>44</v>
      </c>
      <c r="B209" t="s">
        <v>715</v>
      </c>
      <c r="C209">
        <v>2021</v>
      </c>
      <c r="D209" s="16">
        <v>100</v>
      </c>
      <c r="E209" t="str">
        <f>INDEX(Techs!$B$1:$B$20,MATCH(A209,Techs!$A$1:$A$20,0),1)</f>
        <v>Solar PV</v>
      </c>
    </row>
    <row r="210" spans="1:5" x14ac:dyDescent="0.45">
      <c r="A210" t="s">
        <v>44</v>
      </c>
      <c r="B210" t="s">
        <v>715</v>
      </c>
      <c r="C210">
        <v>2022</v>
      </c>
      <c r="D210" s="16">
        <v>95</v>
      </c>
      <c r="E210" t="str">
        <f>INDEX(Techs!$B$1:$B$20,MATCH(A210,Techs!$A$1:$A$20,0),1)</f>
        <v>Solar PV</v>
      </c>
    </row>
    <row r="211" spans="1:5" x14ac:dyDescent="0.45">
      <c r="A211" t="s">
        <v>44</v>
      </c>
      <c r="B211" t="s">
        <v>1057</v>
      </c>
      <c r="C211">
        <v>2020</v>
      </c>
      <c r="D211" s="16">
        <v>100</v>
      </c>
      <c r="E211" t="str">
        <f>INDEX(Techs!$B$1:$B$20,MATCH(A211,Techs!$A$1:$A$20,0),1)</f>
        <v>Solar PV</v>
      </c>
    </row>
    <row r="212" spans="1:5" x14ac:dyDescent="0.45">
      <c r="A212" t="s">
        <v>44</v>
      </c>
      <c r="B212" t="s">
        <v>1057</v>
      </c>
      <c r="C212">
        <v>2021</v>
      </c>
      <c r="D212" s="16">
        <v>450</v>
      </c>
      <c r="E212" t="str">
        <f>INDEX(Techs!$B$1:$B$20,MATCH(A212,Techs!$A$1:$A$20,0),1)</f>
        <v>Solar PV</v>
      </c>
    </row>
    <row r="213" spans="1:5" x14ac:dyDescent="0.45">
      <c r="A213" t="s">
        <v>44</v>
      </c>
      <c r="B213" t="s">
        <v>1057</v>
      </c>
      <c r="C213">
        <v>2022</v>
      </c>
      <c r="D213" s="16">
        <v>300</v>
      </c>
      <c r="E213" t="str">
        <f>INDEX(Techs!$B$1:$B$20,MATCH(A213,Techs!$A$1:$A$20,0),1)</f>
        <v>Solar PV</v>
      </c>
    </row>
    <row r="214" spans="1:5" x14ac:dyDescent="0.45">
      <c r="A214" t="s">
        <v>44</v>
      </c>
      <c r="B214" t="s">
        <v>50</v>
      </c>
      <c r="C214">
        <v>2020</v>
      </c>
      <c r="D214" s="16">
        <v>1599.5</v>
      </c>
      <c r="E214" t="str">
        <f>INDEX(Techs!$B$1:$B$20,MATCH(A214,Techs!$A$1:$A$20,0),1)</f>
        <v>Solar PV</v>
      </c>
    </row>
    <row r="215" spans="1:5" x14ac:dyDescent="0.45">
      <c r="A215" t="s">
        <v>44</v>
      </c>
      <c r="B215" t="s">
        <v>50</v>
      </c>
      <c r="C215">
        <v>2021</v>
      </c>
      <c r="D215" s="16">
        <v>659.7</v>
      </c>
      <c r="E215" t="str">
        <f>INDEX(Techs!$B$1:$B$20,MATCH(A215,Techs!$A$1:$A$20,0),1)</f>
        <v>Solar PV</v>
      </c>
    </row>
    <row r="216" spans="1:5" x14ac:dyDescent="0.45">
      <c r="A216" t="s">
        <v>44</v>
      </c>
      <c r="B216" t="s">
        <v>50</v>
      </c>
      <c r="C216">
        <v>2022</v>
      </c>
      <c r="D216" s="16">
        <v>1063.5</v>
      </c>
      <c r="E216" t="str">
        <f>INDEX(Techs!$B$1:$B$20,MATCH(A216,Techs!$A$1:$A$20,0),1)</f>
        <v>Solar PV</v>
      </c>
    </row>
    <row r="217" spans="1:5" x14ac:dyDescent="0.45">
      <c r="A217" t="s">
        <v>44</v>
      </c>
      <c r="B217" t="s">
        <v>50</v>
      </c>
      <c r="C217">
        <v>2023</v>
      </c>
      <c r="D217" s="16">
        <v>680</v>
      </c>
      <c r="E217" t="str">
        <f>INDEX(Techs!$B$1:$B$20,MATCH(A217,Techs!$A$1:$A$20,0),1)</f>
        <v>Solar PV</v>
      </c>
    </row>
    <row r="218" spans="1:5" x14ac:dyDescent="0.45">
      <c r="A218" t="s">
        <v>44</v>
      </c>
      <c r="B218" t="s">
        <v>421</v>
      </c>
      <c r="C218">
        <v>2020</v>
      </c>
      <c r="D218" s="16">
        <v>102</v>
      </c>
      <c r="E218" t="str">
        <f>INDEX(Techs!$B$1:$B$20,MATCH(A218,Techs!$A$1:$A$20,0),1)</f>
        <v>Solar PV</v>
      </c>
    </row>
    <row r="219" spans="1:5" x14ac:dyDescent="0.45">
      <c r="A219" t="s">
        <v>44</v>
      </c>
      <c r="B219" t="s">
        <v>421</v>
      </c>
      <c r="C219">
        <v>2021</v>
      </c>
      <c r="D219" s="16">
        <v>240</v>
      </c>
      <c r="E219" t="str">
        <f>INDEX(Techs!$B$1:$B$20,MATCH(A219,Techs!$A$1:$A$20,0),1)</f>
        <v>Solar PV</v>
      </c>
    </row>
    <row r="220" spans="1:5" x14ac:dyDescent="0.45">
      <c r="A220" t="s">
        <v>44</v>
      </c>
      <c r="B220" t="s">
        <v>421</v>
      </c>
      <c r="C220">
        <v>2022</v>
      </c>
      <c r="D220" s="16">
        <v>675</v>
      </c>
      <c r="E220" t="str">
        <f>INDEX(Techs!$B$1:$B$20,MATCH(A220,Techs!$A$1:$A$20,0),1)</f>
        <v>Solar PV</v>
      </c>
    </row>
    <row r="221" spans="1:5" x14ac:dyDescent="0.45">
      <c r="A221" t="s">
        <v>44</v>
      </c>
      <c r="B221" t="s">
        <v>421</v>
      </c>
      <c r="C221">
        <v>2023</v>
      </c>
      <c r="D221" s="16">
        <v>100</v>
      </c>
      <c r="E221" t="str">
        <f>INDEX(Techs!$B$1:$B$20,MATCH(A221,Techs!$A$1:$A$20,0),1)</f>
        <v>Solar PV</v>
      </c>
    </row>
    <row r="222" spans="1:5" x14ac:dyDescent="0.45">
      <c r="A222" t="s">
        <v>44</v>
      </c>
      <c r="B222" t="s">
        <v>147</v>
      </c>
      <c r="C222">
        <v>2020</v>
      </c>
      <c r="D222" s="16">
        <v>38.6</v>
      </c>
      <c r="E222" t="str">
        <f>INDEX(Techs!$B$1:$B$20,MATCH(A222,Techs!$A$1:$A$20,0),1)</f>
        <v>Solar PV</v>
      </c>
    </row>
    <row r="223" spans="1:5" x14ac:dyDescent="0.45">
      <c r="A223" t="s">
        <v>44</v>
      </c>
      <c r="B223" t="s">
        <v>147</v>
      </c>
      <c r="C223">
        <v>2021</v>
      </c>
      <c r="D223" s="16">
        <v>25</v>
      </c>
      <c r="E223" t="str">
        <f>INDEX(Techs!$B$1:$B$20,MATCH(A223,Techs!$A$1:$A$20,0),1)</f>
        <v>Solar PV</v>
      </c>
    </row>
    <row r="224" spans="1:5" x14ac:dyDescent="0.45">
      <c r="A224" t="s">
        <v>44</v>
      </c>
      <c r="B224" t="s">
        <v>433</v>
      </c>
      <c r="C224">
        <v>2020</v>
      </c>
      <c r="D224" s="16">
        <v>1.8</v>
      </c>
      <c r="E224" t="str">
        <f>INDEX(Techs!$B$1:$B$20,MATCH(A224,Techs!$A$1:$A$20,0),1)</f>
        <v>Solar PV</v>
      </c>
    </row>
    <row r="225" spans="1:5" x14ac:dyDescent="0.45">
      <c r="A225" t="s">
        <v>44</v>
      </c>
      <c r="B225" t="s">
        <v>98</v>
      </c>
      <c r="C225">
        <v>2020</v>
      </c>
      <c r="D225" s="16">
        <v>596</v>
      </c>
      <c r="E225" t="str">
        <f>INDEX(Techs!$B$1:$B$20,MATCH(A225,Techs!$A$1:$A$20,0),1)</f>
        <v>Solar PV</v>
      </c>
    </row>
    <row r="226" spans="1:5" x14ac:dyDescent="0.45">
      <c r="A226" t="s">
        <v>44</v>
      </c>
      <c r="B226" t="s">
        <v>98</v>
      </c>
      <c r="C226">
        <v>2021</v>
      </c>
      <c r="D226" s="16">
        <v>709.3</v>
      </c>
      <c r="E226" t="str">
        <f>INDEX(Techs!$B$1:$B$20,MATCH(A226,Techs!$A$1:$A$20,0),1)</f>
        <v>Solar PV</v>
      </c>
    </row>
    <row r="227" spans="1:5" x14ac:dyDescent="0.45">
      <c r="A227" t="s">
        <v>44</v>
      </c>
      <c r="B227" t="s">
        <v>105</v>
      </c>
      <c r="C227">
        <v>2020</v>
      </c>
      <c r="D227" s="16">
        <v>545</v>
      </c>
      <c r="E227" t="str">
        <f>INDEX(Techs!$B$1:$B$20,MATCH(A227,Techs!$A$1:$A$20,0),1)</f>
        <v>Solar PV</v>
      </c>
    </row>
    <row r="228" spans="1:5" x14ac:dyDescent="0.45">
      <c r="A228" t="s">
        <v>44</v>
      </c>
      <c r="B228" t="s">
        <v>105</v>
      </c>
      <c r="C228">
        <v>2021</v>
      </c>
      <c r="D228" s="16">
        <v>442.8</v>
      </c>
      <c r="E228" t="str">
        <f>INDEX(Techs!$B$1:$B$20,MATCH(A228,Techs!$A$1:$A$20,0),1)</f>
        <v>Solar PV</v>
      </c>
    </row>
    <row r="229" spans="1:5" x14ac:dyDescent="0.45">
      <c r="A229" t="s">
        <v>44</v>
      </c>
      <c r="B229" t="s">
        <v>114</v>
      </c>
      <c r="C229">
        <v>2020</v>
      </c>
      <c r="D229" s="16">
        <v>5.6</v>
      </c>
      <c r="E229" t="str">
        <f>INDEX(Techs!$B$1:$B$20,MATCH(A229,Techs!$A$1:$A$20,0),1)</f>
        <v>Solar PV</v>
      </c>
    </row>
    <row r="230" spans="1:5" x14ac:dyDescent="0.45">
      <c r="A230" t="s">
        <v>44</v>
      </c>
      <c r="B230" t="s">
        <v>114</v>
      </c>
      <c r="C230">
        <v>2021</v>
      </c>
      <c r="D230" s="16">
        <v>5</v>
      </c>
      <c r="E230" t="str">
        <f>INDEX(Techs!$B$1:$B$20,MATCH(A230,Techs!$A$1:$A$20,0),1)</f>
        <v>Solar PV</v>
      </c>
    </row>
    <row r="231" spans="1:5" x14ac:dyDescent="0.45">
      <c r="A231" t="s">
        <v>44</v>
      </c>
      <c r="B231" t="s">
        <v>114</v>
      </c>
      <c r="C231">
        <v>2022</v>
      </c>
      <c r="D231" s="16">
        <v>157</v>
      </c>
      <c r="E231" t="str">
        <f>INDEX(Techs!$B$1:$B$20,MATCH(A231,Techs!$A$1:$A$20,0),1)</f>
        <v>Solar PV</v>
      </c>
    </row>
    <row r="232" spans="1:5" x14ac:dyDescent="0.45">
      <c r="A232" t="s">
        <v>44</v>
      </c>
      <c r="B232" t="s">
        <v>294</v>
      </c>
      <c r="C232">
        <v>2020</v>
      </c>
      <c r="D232" s="16">
        <v>100</v>
      </c>
      <c r="E232" t="str">
        <f>INDEX(Techs!$B$1:$B$20,MATCH(A232,Techs!$A$1:$A$20,0),1)</f>
        <v>Solar PV</v>
      </c>
    </row>
    <row r="233" spans="1:5" x14ac:dyDescent="0.45">
      <c r="A233" t="s">
        <v>44</v>
      </c>
      <c r="B233" t="s">
        <v>161</v>
      </c>
      <c r="C233">
        <v>2020</v>
      </c>
      <c r="D233" s="16">
        <v>28.1</v>
      </c>
      <c r="E233" t="str">
        <f>INDEX(Techs!$B$1:$B$20,MATCH(A233,Techs!$A$1:$A$20,0),1)</f>
        <v>Solar PV</v>
      </c>
    </row>
    <row r="234" spans="1:5" x14ac:dyDescent="0.45">
      <c r="A234" t="s">
        <v>44</v>
      </c>
      <c r="B234" t="s">
        <v>161</v>
      </c>
      <c r="C234">
        <v>2021</v>
      </c>
      <c r="D234" s="16">
        <v>299</v>
      </c>
      <c r="E234" t="str">
        <f>INDEX(Techs!$B$1:$B$20,MATCH(A234,Techs!$A$1:$A$20,0),1)</f>
        <v>Solar PV</v>
      </c>
    </row>
    <row r="235" spans="1:5" x14ac:dyDescent="0.45">
      <c r="A235" t="s">
        <v>44</v>
      </c>
      <c r="B235" t="s">
        <v>183</v>
      </c>
      <c r="C235">
        <v>2020</v>
      </c>
      <c r="D235" s="16">
        <v>32.9</v>
      </c>
      <c r="E235" t="str">
        <f>INDEX(Techs!$B$1:$B$20,MATCH(A235,Techs!$A$1:$A$20,0),1)</f>
        <v>Solar PV</v>
      </c>
    </row>
    <row r="236" spans="1:5" x14ac:dyDescent="0.45">
      <c r="A236" t="s">
        <v>44</v>
      </c>
      <c r="B236" t="s">
        <v>183</v>
      </c>
      <c r="C236">
        <v>2021</v>
      </c>
      <c r="D236" s="16">
        <v>24.3</v>
      </c>
      <c r="E236" t="str">
        <f>INDEX(Techs!$B$1:$B$20,MATCH(A236,Techs!$A$1:$A$20,0),1)</f>
        <v>Solar PV</v>
      </c>
    </row>
    <row r="237" spans="1:5" x14ac:dyDescent="0.45">
      <c r="A237" t="s">
        <v>44</v>
      </c>
      <c r="B237" t="s">
        <v>1145</v>
      </c>
      <c r="C237">
        <v>2021</v>
      </c>
      <c r="D237" s="16">
        <v>80</v>
      </c>
      <c r="E237" t="str">
        <f>INDEX(Techs!$B$1:$B$20,MATCH(A237,Techs!$A$1:$A$20,0),1)</f>
        <v>Solar PV</v>
      </c>
    </row>
    <row r="238" spans="1:5" x14ac:dyDescent="0.45">
      <c r="A238" t="s">
        <v>44</v>
      </c>
      <c r="B238" t="s">
        <v>349</v>
      </c>
      <c r="C238">
        <v>2020</v>
      </c>
      <c r="D238" s="16">
        <v>50</v>
      </c>
      <c r="E238" t="str">
        <f>INDEX(Techs!$B$1:$B$20,MATCH(A238,Techs!$A$1:$A$20,0),1)</f>
        <v>Solar PV</v>
      </c>
    </row>
    <row r="239" spans="1:5" x14ac:dyDescent="0.45">
      <c r="A239" t="s">
        <v>44</v>
      </c>
      <c r="B239" t="s">
        <v>349</v>
      </c>
      <c r="C239">
        <v>2021</v>
      </c>
      <c r="D239" s="16">
        <v>70</v>
      </c>
      <c r="E239" t="str">
        <f>INDEX(Techs!$B$1:$B$20,MATCH(A239,Techs!$A$1:$A$20,0),1)</f>
        <v>Solar PV</v>
      </c>
    </row>
    <row r="240" spans="1:5" x14ac:dyDescent="0.45">
      <c r="A240" t="s">
        <v>44</v>
      </c>
      <c r="B240" t="s">
        <v>54</v>
      </c>
      <c r="C240">
        <v>2020</v>
      </c>
      <c r="D240" s="16">
        <v>86.1</v>
      </c>
      <c r="E240" t="str">
        <f>INDEX(Techs!$B$1:$B$20,MATCH(A240,Techs!$A$1:$A$20,0),1)</f>
        <v>Solar PV</v>
      </c>
    </row>
    <row r="241" spans="1:5" x14ac:dyDescent="0.45">
      <c r="A241" t="s">
        <v>44</v>
      </c>
      <c r="B241" t="s">
        <v>54</v>
      </c>
      <c r="C241">
        <v>2021</v>
      </c>
      <c r="D241" s="16">
        <v>19.099999999999998</v>
      </c>
      <c r="E241" t="str">
        <f>INDEX(Techs!$B$1:$B$20,MATCH(A241,Techs!$A$1:$A$20,0),1)</f>
        <v>Solar PV</v>
      </c>
    </row>
    <row r="242" spans="1:5" x14ac:dyDescent="0.45">
      <c r="A242" t="s">
        <v>44</v>
      </c>
      <c r="B242" t="s">
        <v>448</v>
      </c>
      <c r="C242">
        <v>2020</v>
      </c>
      <c r="D242" s="16">
        <v>10</v>
      </c>
      <c r="E242" t="str">
        <f>INDEX(Techs!$B$1:$B$20,MATCH(A242,Techs!$A$1:$A$20,0),1)</f>
        <v>Solar PV</v>
      </c>
    </row>
    <row r="243" spans="1:5" x14ac:dyDescent="0.45">
      <c r="A243" t="s">
        <v>44</v>
      </c>
      <c r="B243" t="s">
        <v>448</v>
      </c>
      <c r="C243">
        <v>2021</v>
      </c>
      <c r="D243" s="16">
        <v>20</v>
      </c>
      <c r="E243" t="str">
        <f>INDEX(Techs!$B$1:$B$20,MATCH(A243,Techs!$A$1:$A$20,0),1)</f>
        <v>Solar PV</v>
      </c>
    </row>
    <row r="244" spans="1:5" x14ac:dyDescent="0.45">
      <c r="A244" t="s">
        <v>44</v>
      </c>
      <c r="B244" t="s">
        <v>448</v>
      </c>
      <c r="C244">
        <v>2022</v>
      </c>
      <c r="D244" s="16">
        <v>35</v>
      </c>
      <c r="E244" t="str">
        <f>INDEX(Techs!$B$1:$B$20,MATCH(A244,Techs!$A$1:$A$20,0),1)</f>
        <v>Solar PV</v>
      </c>
    </row>
    <row r="245" spans="1:5" x14ac:dyDescent="0.45">
      <c r="A245" t="s">
        <v>44</v>
      </c>
      <c r="B245" t="s">
        <v>768</v>
      </c>
      <c r="C245">
        <v>2020</v>
      </c>
      <c r="D245" s="16">
        <v>49.4</v>
      </c>
      <c r="E245" t="str">
        <f>INDEX(Techs!$B$1:$B$20,MATCH(A245,Techs!$A$1:$A$20,0),1)</f>
        <v>Solar PV</v>
      </c>
    </row>
    <row r="246" spans="1:5" x14ac:dyDescent="0.45">
      <c r="A246" t="s">
        <v>44</v>
      </c>
      <c r="B246" t="s">
        <v>768</v>
      </c>
      <c r="C246">
        <v>2021</v>
      </c>
      <c r="D246" s="16">
        <v>102</v>
      </c>
      <c r="E246" t="str">
        <f>INDEX(Techs!$B$1:$B$20,MATCH(A246,Techs!$A$1:$A$20,0),1)</f>
        <v>Solar PV</v>
      </c>
    </row>
    <row r="247" spans="1:5" x14ac:dyDescent="0.45">
      <c r="A247" t="s">
        <v>44</v>
      </c>
      <c r="B247" t="s">
        <v>266</v>
      </c>
      <c r="C247">
        <v>2020</v>
      </c>
      <c r="D247" s="16">
        <v>90</v>
      </c>
      <c r="E247" t="str">
        <f>INDEX(Techs!$B$1:$B$20,MATCH(A247,Techs!$A$1:$A$20,0),1)</f>
        <v>Solar PV</v>
      </c>
    </row>
    <row r="248" spans="1:5" x14ac:dyDescent="0.45">
      <c r="A248" t="s">
        <v>44</v>
      </c>
      <c r="B248" t="s">
        <v>266</v>
      </c>
      <c r="C248">
        <v>2021</v>
      </c>
      <c r="D248" s="16">
        <v>110</v>
      </c>
      <c r="E248" t="str">
        <f>INDEX(Techs!$B$1:$B$20,MATCH(A248,Techs!$A$1:$A$20,0),1)</f>
        <v>Solar PV</v>
      </c>
    </row>
    <row r="249" spans="1:5" x14ac:dyDescent="0.45">
      <c r="A249" t="s">
        <v>44</v>
      </c>
      <c r="B249" t="s">
        <v>194</v>
      </c>
      <c r="C249">
        <v>2020</v>
      </c>
      <c r="D249" s="16">
        <v>97</v>
      </c>
      <c r="E249" t="str">
        <f>INDEX(Techs!$B$1:$B$20,MATCH(A249,Techs!$A$1:$A$20,0),1)</f>
        <v>Solar PV</v>
      </c>
    </row>
    <row r="250" spans="1:5" x14ac:dyDescent="0.45">
      <c r="A250" t="s">
        <v>44</v>
      </c>
      <c r="B250" t="s">
        <v>194</v>
      </c>
      <c r="C250">
        <v>2021</v>
      </c>
      <c r="D250" s="16">
        <v>84</v>
      </c>
      <c r="E250" t="str">
        <f>INDEX(Techs!$B$1:$B$20,MATCH(A250,Techs!$A$1:$A$20,0),1)</f>
        <v>Solar PV</v>
      </c>
    </row>
    <row r="251" spans="1:5" x14ac:dyDescent="0.45">
      <c r="A251" t="s">
        <v>44</v>
      </c>
      <c r="B251" t="s">
        <v>671</v>
      </c>
      <c r="C251">
        <v>2021</v>
      </c>
      <c r="D251" s="16">
        <v>30</v>
      </c>
      <c r="E251" t="str">
        <f>INDEX(Techs!$B$1:$B$20,MATCH(A251,Techs!$A$1:$A$20,0),1)</f>
        <v>Solar PV</v>
      </c>
    </row>
    <row r="252" spans="1:5" x14ac:dyDescent="0.45">
      <c r="A252" t="s">
        <v>44</v>
      </c>
      <c r="B252" t="s">
        <v>129</v>
      </c>
      <c r="C252">
        <v>2020</v>
      </c>
      <c r="D252" s="16">
        <v>507.50000000000006</v>
      </c>
      <c r="E252" t="str">
        <f>INDEX(Techs!$B$1:$B$20,MATCH(A252,Techs!$A$1:$A$20,0),1)</f>
        <v>Solar PV</v>
      </c>
    </row>
    <row r="253" spans="1:5" x14ac:dyDescent="0.45">
      <c r="A253" t="s">
        <v>44</v>
      </c>
      <c r="B253" t="s">
        <v>129</v>
      </c>
      <c r="C253">
        <v>2021</v>
      </c>
      <c r="D253" s="16">
        <v>580.9</v>
      </c>
      <c r="E253" t="str">
        <f>INDEX(Techs!$B$1:$B$20,MATCH(A253,Techs!$A$1:$A$20,0),1)</f>
        <v>Solar PV</v>
      </c>
    </row>
    <row r="254" spans="1:5" x14ac:dyDescent="0.45">
      <c r="A254" t="s">
        <v>44</v>
      </c>
      <c r="B254" t="s">
        <v>129</v>
      </c>
      <c r="C254">
        <v>2022</v>
      </c>
      <c r="D254" s="16">
        <v>84.9</v>
      </c>
      <c r="E254" t="str">
        <f>INDEX(Techs!$B$1:$B$20,MATCH(A254,Techs!$A$1:$A$20,0),1)</f>
        <v>Solar PV</v>
      </c>
    </row>
    <row r="255" spans="1:5" x14ac:dyDescent="0.45">
      <c r="A255" t="s">
        <v>44</v>
      </c>
      <c r="B255" t="s">
        <v>129</v>
      </c>
      <c r="C255">
        <v>2025</v>
      </c>
      <c r="D255" s="16">
        <v>7</v>
      </c>
      <c r="E255" t="str">
        <f>INDEX(Techs!$B$1:$B$20,MATCH(A255,Techs!$A$1:$A$20,0),1)</f>
        <v>Solar PV</v>
      </c>
    </row>
    <row r="256" spans="1:5" x14ac:dyDescent="0.45">
      <c r="A256" t="s">
        <v>44</v>
      </c>
      <c r="B256" t="s">
        <v>307</v>
      </c>
      <c r="C256">
        <v>2020</v>
      </c>
      <c r="D256" s="16">
        <v>32</v>
      </c>
      <c r="E256" t="str">
        <f>INDEX(Techs!$B$1:$B$20,MATCH(A256,Techs!$A$1:$A$20,0),1)</f>
        <v>Solar PV</v>
      </c>
    </row>
    <row r="257" spans="1:5" x14ac:dyDescent="0.45">
      <c r="A257" t="s">
        <v>44</v>
      </c>
      <c r="B257" t="s">
        <v>307</v>
      </c>
      <c r="C257">
        <v>2025</v>
      </c>
      <c r="D257" s="16">
        <v>0.5</v>
      </c>
      <c r="E257" t="str">
        <f>INDEX(Techs!$B$1:$B$20,MATCH(A257,Techs!$A$1:$A$20,0),1)</f>
        <v>Solar PV</v>
      </c>
    </row>
    <row r="258" spans="1:5" x14ac:dyDescent="0.45">
      <c r="A258" t="s">
        <v>44</v>
      </c>
      <c r="B258" t="s">
        <v>682</v>
      </c>
      <c r="C258">
        <v>2021</v>
      </c>
      <c r="D258" s="16">
        <v>15</v>
      </c>
      <c r="E258" t="str">
        <f>INDEX(Techs!$B$1:$B$20,MATCH(A258,Techs!$A$1:$A$20,0),1)</f>
        <v>Solar PV</v>
      </c>
    </row>
    <row r="259" spans="1:5" x14ac:dyDescent="0.45">
      <c r="A259" t="s">
        <v>44</v>
      </c>
      <c r="B259" t="s">
        <v>682</v>
      </c>
      <c r="C259">
        <v>2022</v>
      </c>
      <c r="D259" s="16">
        <v>520</v>
      </c>
      <c r="E259" t="str">
        <f>INDEX(Techs!$B$1:$B$20,MATCH(A259,Techs!$A$1:$A$20,0),1)</f>
        <v>Solar PV</v>
      </c>
    </row>
    <row r="260" spans="1:5" x14ac:dyDescent="0.45">
      <c r="A260" t="s">
        <v>44</v>
      </c>
      <c r="B260" t="s">
        <v>682</v>
      </c>
      <c r="C260">
        <v>2023</v>
      </c>
      <c r="D260" s="16">
        <v>55</v>
      </c>
      <c r="E260" t="str">
        <f>INDEX(Techs!$B$1:$B$20,MATCH(A260,Techs!$A$1:$A$20,0),1)</f>
        <v>Solar PV</v>
      </c>
    </row>
    <row r="261" spans="1:5" x14ac:dyDescent="0.45">
      <c r="A261" t="s">
        <v>44</v>
      </c>
      <c r="B261" t="s">
        <v>674</v>
      </c>
      <c r="C261">
        <v>2020</v>
      </c>
      <c r="D261" s="16">
        <v>557.79999999999995</v>
      </c>
      <c r="E261" t="str">
        <f>INDEX(Techs!$B$1:$B$20,MATCH(A261,Techs!$A$1:$A$20,0),1)</f>
        <v>Solar PV</v>
      </c>
    </row>
    <row r="262" spans="1:5" x14ac:dyDescent="0.45">
      <c r="A262" t="s">
        <v>44</v>
      </c>
      <c r="B262" t="s">
        <v>674</v>
      </c>
      <c r="C262">
        <v>2021</v>
      </c>
      <c r="D262" s="16">
        <v>833</v>
      </c>
      <c r="E262" t="str">
        <f>INDEX(Techs!$B$1:$B$20,MATCH(A262,Techs!$A$1:$A$20,0),1)</f>
        <v>Solar PV</v>
      </c>
    </row>
    <row r="263" spans="1:5" x14ac:dyDescent="0.45">
      <c r="A263" t="s">
        <v>44</v>
      </c>
      <c r="B263" t="s">
        <v>674</v>
      </c>
      <c r="C263">
        <v>2022</v>
      </c>
      <c r="D263" s="16">
        <v>300</v>
      </c>
      <c r="E263" t="str">
        <f>INDEX(Techs!$B$1:$B$20,MATCH(A263,Techs!$A$1:$A$20,0),1)</f>
        <v>Solar PV</v>
      </c>
    </row>
    <row r="264" spans="1:5" x14ac:dyDescent="0.45">
      <c r="A264" t="s">
        <v>44</v>
      </c>
      <c r="B264" t="s">
        <v>674</v>
      </c>
      <c r="C264">
        <v>2023</v>
      </c>
      <c r="D264" s="16">
        <v>990</v>
      </c>
      <c r="E264" t="str">
        <f>INDEX(Techs!$B$1:$B$20,MATCH(A264,Techs!$A$1:$A$20,0),1)</f>
        <v>Solar PV</v>
      </c>
    </row>
    <row r="265" spans="1:5" x14ac:dyDescent="0.45">
      <c r="A265" t="s">
        <v>44</v>
      </c>
      <c r="B265" t="s">
        <v>674</v>
      </c>
      <c r="C265">
        <v>2024</v>
      </c>
      <c r="D265" s="16">
        <v>800</v>
      </c>
      <c r="E265" t="str">
        <f>INDEX(Techs!$B$1:$B$20,MATCH(A265,Techs!$A$1:$A$20,0),1)</f>
        <v>Solar PV</v>
      </c>
    </row>
    <row r="266" spans="1:5" x14ac:dyDescent="0.45">
      <c r="A266" t="s">
        <v>44</v>
      </c>
      <c r="B266" t="s">
        <v>63</v>
      </c>
      <c r="C266">
        <v>2020</v>
      </c>
      <c r="D266" s="16">
        <v>83.7</v>
      </c>
      <c r="E266" t="str">
        <f>INDEX(Techs!$B$1:$B$20,MATCH(A266,Techs!$A$1:$A$20,0),1)</f>
        <v>Solar PV</v>
      </c>
    </row>
    <row r="267" spans="1:5" x14ac:dyDescent="0.45">
      <c r="A267" t="s">
        <v>44</v>
      </c>
      <c r="B267" t="s">
        <v>63</v>
      </c>
      <c r="C267">
        <v>2021</v>
      </c>
      <c r="D267" s="16">
        <v>375.7</v>
      </c>
      <c r="E267" t="str">
        <f>INDEX(Techs!$B$1:$B$20,MATCH(A267,Techs!$A$1:$A$20,0),1)</f>
        <v>Solar PV</v>
      </c>
    </row>
    <row r="268" spans="1:5" x14ac:dyDescent="0.45">
      <c r="A268" t="s">
        <v>44</v>
      </c>
      <c r="B268" t="s">
        <v>63</v>
      </c>
      <c r="C268">
        <v>2022</v>
      </c>
      <c r="D268" s="16">
        <v>20</v>
      </c>
      <c r="E268" t="str">
        <f>INDEX(Techs!$B$1:$B$20,MATCH(A268,Techs!$A$1:$A$20,0),1)</f>
        <v>Solar PV</v>
      </c>
    </row>
    <row r="269" spans="1:5" x14ac:dyDescent="0.45">
      <c r="A269" t="s">
        <v>44</v>
      </c>
      <c r="B269" t="s">
        <v>63</v>
      </c>
      <c r="C269">
        <v>2023</v>
      </c>
      <c r="D269" s="16">
        <v>60</v>
      </c>
      <c r="E269" t="str">
        <f>INDEX(Techs!$B$1:$B$20,MATCH(A269,Techs!$A$1:$A$20,0),1)</f>
        <v>Solar PV</v>
      </c>
    </row>
    <row r="270" spans="1:5" x14ac:dyDescent="0.45">
      <c r="A270" t="s">
        <v>44</v>
      </c>
      <c r="B270" t="s">
        <v>214</v>
      </c>
      <c r="C270">
        <v>2020</v>
      </c>
      <c r="D270" s="16">
        <v>350</v>
      </c>
      <c r="E270" t="str">
        <f>INDEX(Techs!$B$1:$B$20,MATCH(A270,Techs!$A$1:$A$20,0),1)</f>
        <v>Solar PV</v>
      </c>
    </row>
    <row r="271" spans="1:5" x14ac:dyDescent="0.45">
      <c r="A271" t="s">
        <v>44</v>
      </c>
      <c r="B271" t="s">
        <v>214</v>
      </c>
      <c r="C271">
        <v>2021</v>
      </c>
      <c r="D271" s="16">
        <v>300</v>
      </c>
      <c r="E271" t="str">
        <f>INDEX(Techs!$B$1:$B$20,MATCH(A271,Techs!$A$1:$A$20,0),1)</f>
        <v>Solar PV</v>
      </c>
    </row>
    <row r="272" spans="1:5" x14ac:dyDescent="0.45">
      <c r="A272" t="s">
        <v>44</v>
      </c>
      <c r="B272" t="s">
        <v>214</v>
      </c>
      <c r="C272">
        <v>2023</v>
      </c>
      <c r="D272" s="16">
        <v>50</v>
      </c>
      <c r="E272" t="str">
        <f>INDEX(Techs!$B$1:$B$20,MATCH(A272,Techs!$A$1:$A$20,0),1)</f>
        <v>Solar PV</v>
      </c>
    </row>
    <row r="273" spans="1:5" x14ac:dyDescent="0.45">
      <c r="A273" t="s">
        <v>44</v>
      </c>
      <c r="B273" t="s">
        <v>369</v>
      </c>
      <c r="C273">
        <v>2020</v>
      </c>
      <c r="D273" s="16">
        <v>10</v>
      </c>
      <c r="E273" t="str">
        <f>INDEX(Techs!$B$1:$B$20,MATCH(A273,Techs!$A$1:$A$20,0),1)</f>
        <v>Solar PV</v>
      </c>
    </row>
    <row r="274" spans="1:5" x14ac:dyDescent="0.45">
      <c r="A274" t="s">
        <v>44</v>
      </c>
      <c r="B274" t="s">
        <v>369</v>
      </c>
      <c r="C274">
        <v>2023</v>
      </c>
      <c r="D274" s="16">
        <v>250</v>
      </c>
      <c r="E274" t="str">
        <f>INDEX(Techs!$B$1:$B$20,MATCH(A274,Techs!$A$1:$A$20,0),1)</f>
        <v>Solar PV</v>
      </c>
    </row>
    <row r="275" spans="1:5" x14ac:dyDescent="0.45">
      <c r="A275" t="s">
        <v>44</v>
      </c>
      <c r="B275" t="s">
        <v>87</v>
      </c>
      <c r="C275">
        <v>2020</v>
      </c>
      <c r="D275" s="16">
        <v>189.89999999999998</v>
      </c>
      <c r="E275" t="str">
        <f>INDEX(Techs!$B$1:$B$20,MATCH(A275,Techs!$A$1:$A$20,0),1)</f>
        <v>Solar PV</v>
      </c>
    </row>
    <row r="276" spans="1:5" x14ac:dyDescent="0.45">
      <c r="A276" t="s">
        <v>44</v>
      </c>
      <c r="B276" t="s">
        <v>87</v>
      </c>
      <c r="C276">
        <v>2021</v>
      </c>
      <c r="D276" s="16">
        <v>322</v>
      </c>
      <c r="E276" t="str">
        <f>INDEX(Techs!$B$1:$B$20,MATCH(A276,Techs!$A$1:$A$20,0),1)</f>
        <v>Solar PV</v>
      </c>
    </row>
    <row r="277" spans="1:5" x14ac:dyDescent="0.45">
      <c r="A277" t="s">
        <v>44</v>
      </c>
      <c r="B277" t="s">
        <v>87</v>
      </c>
      <c r="C277">
        <v>2023</v>
      </c>
      <c r="D277" s="16">
        <v>400</v>
      </c>
      <c r="E277" t="str">
        <f>INDEX(Techs!$B$1:$B$20,MATCH(A277,Techs!$A$1:$A$20,0),1)</f>
        <v>Solar PV</v>
      </c>
    </row>
    <row r="278" spans="1:5" x14ac:dyDescent="0.45">
      <c r="A278" t="s">
        <v>44</v>
      </c>
      <c r="B278" t="s">
        <v>353</v>
      </c>
      <c r="C278">
        <v>2020</v>
      </c>
      <c r="D278" s="16">
        <v>58.3</v>
      </c>
      <c r="E278" t="str">
        <f>INDEX(Techs!$B$1:$B$20,MATCH(A278,Techs!$A$1:$A$20,0),1)</f>
        <v>Solar PV</v>
      </c>
    </row>
    <row r="279" spans="1:5" x14ac:dyDescent="0.45">
      <c r="A279" t="s">
        <v>44</v>
      </c>
      <c r="B279" t="s">
        <v>353</v>
      </c>
      <c r="C279">
        <v>2021</v>
      </c>
      <c r="D279" s="16">
        <v>20</v>
      </c>
      <c r="E279" t="str">
        <f>INDEX(Techs!$B$1:$B$20,MATCH(A279,Techs!$A$1:$A$20,0),1)</f>
        <v>Solar PV</v>
      </c>
    </row>
    <row r="280" spans="1:5" x14ac:dyDescent="0.45">
      <c r="A280" t="s">
        <v>44</v>
      </c>
      <c r="B280" t="s">
        <v>353</v>
      </c>
      <c r="C280">
        <v>2023</v>
      </c>
      <c r="D280" s="16">
        <v>50</v>
      </c>
      <c r="E280" t="str">
        <f>INDEX(Techs!$B$1:$B$20,MATCH(A280,Techs!$A$1:$A$20,0),1)</f>
        <v>Solar PV</v>
      </c>
    </row>
    <row r="281" spans="1:5" x14ac:dyDescent="0.45">
      <c r="A281" t="s">
        <v>44</v>
      </c>
      <c r="B281" t="s">
        <v>507</v>
      </c>
      <c r="C281">
        <v>2020</v>
      </c>
      <c r="D281" s="16">
        <v>15.1</v>
      </c>
      <c r="E281" t="str">
        <f>INDEX(Techs!$B$1:$B$20,MATCH(A281,Techs!$A$1:$A$20,0),1)</f>
        <v>Solar PV</v>
      </c>
    </row>
    <row r="282" spans="1:5" x14ac:dyDescent="0.45">
      <c r="A282" t="s">
        <v>44</v>
      </c>
      <c r="B282" t="s">
        <v>507</v>
      </c>
      <c r="C282">
        <v>2021</v>
      </c>
      <c r="D282" s="16">
        <v>74.3</v>
      </c>
      <c r="E282" t="str">
        <f>INDEX(Techs!$B$1:$B$20,MATCH(A282,Techs!$A$1:$A$20,0),1)</f>
        <v>Solar PV</v>
      </c>
    </row>
    <row r="283" spans="1:5" x14ac:dyDescent="0.45">
      <c r="A283" t="s">
        <v>44</v>
      </c>
      <c r="B283" t="s">
        <v>77</v>
      </c>
      <c r="C283">
        <v>2020</v>
      </c>
      <c r="D283" s="16">
        <v>129.4</v>
      </c>
      <c r="E283" t="str">
        <f>INDEX(Techs!$B$1:$B$20,MATCH(A283,Techs!$A$1:$A$20,0),1)</f>
        <v>Solar PV</v>
      </c>
    </row>
    <row r="284" spans="1:5" x14ac:dyDescent="0.45">
      <c r="A284" t="s">
        <v>44</v>
      </c>
      <c r="B284" t="s">
        <v>77</v>
      </c>
      <c r="C284">
        <v>2021</v>
      </c>
      <c r="D284" s="16">
        <v>123</v>
      </c>
      <c r="E284" t="str">
        <f>INDEX(Techs!$B$1:$B$20,MATCH(A284,Techs!$A$1:$A$20,0),1)</f>
        <v>Solar PV</v>
      </c>
    </row>
    <row r="285" spans="1:5" x14ac:dyDescent="0.45">
      <c r="A285" t="s">
        <v>44</v>
      </c>
      <c r="B285" t="s">
        <v>77</v>
      </c>
      <c r="C285">
        <v>2022</v>
      </c>
      <c r="D285" s="16">
        <v>1206.3</v>
      </c>
      <c r="E285" t="str">
        <f>INDEX(Techs!$B$1:$B$20,MATCH(A285,Techs!$A$1:$A$20,0),1)</f>
        <v>Solar PV</v>
      </c>
    </row>
    <row r="286" spans="1:5" x14ac:dyDescent="0.45">
      <c r="A286" t="s">
        <v>44</v>
      </c>
      <c r="B286" t="s">
        <v>1806</v>
      </c>
      <c r="C286">
        <v>2021</v>
      </c>
      <c r="D286" s="16">
        <v>297</v>
      </c>
      <c r="E286" t="str">
        <f>INDEX(Techs!$B$1:$B$20,MATCH(A286,Techs!$A$1:$A$20,0),1)</f>
        <v>Solar PV</v>
      </c>
    </row>
    <row r="287" spans="1:5" x14ac:dyDescent="0.45">
      <c r="A287" t="s">
        <v>44</v>
      </c>
      <c r="B287" t="s">
        <v>42</v>
      </c>
      <c r="C287">
        <v>2020</v>
      </c>
      <c r="D287" s="16">
        <v>3090.1</v>
      </c>
      <c r="E287" t="str">
        <f>INDEX(Techs!$B$1:$B$20,MATCH(A287,Techs!$A$1:$A$20,0),1)</f>
        <v>Solar PV</v>
      </c>
    </row>
    <row r="288" spans="1:5" x14ac:dyDescent="0.45">
      <c r="A288" t="s">
        <v>44</v>
      </c>
      <c r="B288" t="s">
        <v>42</v>
      </c>
      <c r="C288">
        <v>2021</v>
      </c>
      <c r="D288" s="16">
        <v>3523.2</v>
      </c>
      <c r="E288" t="str">
        <f>INDEX(Techs!$B$1:$B$20,MATCH(A288,Techs!$A$1:$A$20,0),1)</f>
        <v>Solar PV</v>
      </c>
    </row>
    <row r="289" spans="1:5" x14ac:dyDescent="0.45">
      <c r="A289" t="s">
        <v>44</v>
      </c>
      <c r="B289" t="s">
        <v>42</v>
      </c>
      <c r="C289">
        <v>2022</v>
      </c>
      <c r="D289" s="16">
        <v>1451</v>
      </c>
      <c r="E289" t="str">
        <f>INDEX(Techs!$B$1:$B$20,MATCH(A289,Techs!$A$1:$A$20,0),1)</f>
        <v>Solar PV</v>
      </c>
    </row>
    <row r="290" spans="1:5" x14ac:dyDescent="0.45">
      <c r="A290" t="s">
        <v>44</v>
      </c>
      <c r="B290" t="s">
        <v>42</v>
      </c>
      <c r="C290">
        <v>2023</v>
      </c>
      <c r="D290" s="16">
        <v>42</v>
      </c>
      <c r="E290" t="str">
        <f>INDEX(Techs!$B$1:$B$20,MATCH(A290,Techs!$A$1:$A$20,0),1)</f>
        <v>Solar PV</v>
      </c>
    </row>
    <row r="291" spans="1:5" x14ac:dyDescent="0.45">
      <c r="A291" t="s">
        <v>44</v>
      </c>
      <c r="B291" t="s">
        <v>118</v>
      </c>
      <c r="C291">
        <v>2020</v>
      </c>
      <c r="D291" s="16">
        <v>460.5</v>
      </c>
      <c r="E291" t="str">
        <f>INDEX(Techs!$B$1:$B$20,MATCH(A291,Techs!$A$1:$A$20,0),1)</f>
        <v>Solar PV</v>
      </c>
    </row>
    <row r="292" spans="1:5" x14ac:dyDescent="0.45">
      <c r="A292" t="s">
        <v>44</v>
      </c>
      <c r="B292" t="s">
        <v>118</v>
      </c>
      <c r="C292">
        <v>2021</v>
      </c>
      <c r="D292" s="16">
        <v>80</v>
      </c>
      <c r="E292" t="str">
        <f>INDEX(Techs!$B$1:$B$20,MATCH(A292,Techs!$A$1:$A$20,0),1)</f>
        <v>Solar PV</v>
      </c>
    </row>
    <row r="293" spans="1:5" x14ac:dyDescent="0.45">
      <c r="A293" t="s">
        <v>44</v>
      </c>
      <c r="B293" t="s">
        <v>118</v>
      </c>
      <c r="C293">
        <v>2024</v>
      </c>
      <c r="D293" s="16">
        <v>300</v>
      </c>
      <c r="E293" t="str">
        <f>INDEX(Techs!$B$1:$B$20,MATCH(A293,Techs!$A$1:$A$20,0),1)</f>
        <v>Solar PV</v>
      </c>
    </row>
    <row r="294" spans="1:5" x14ac:dyDescent="0.45">
      <c r="A294" t="s">
        <v>44</v>
      </c>
      <c r="B294" t="s">
        <v>90</v>
      </c>
      <c r="C294">
        <v>2020</v>
      </c>
      <c r="D294" s="16">
        <v>877.60000000000014</v>
      </c>
      <c r="E294" t="str">
        <f>INDEX(Techs!$B$1:$B$20,MATCH(A294,Techs!$A$1:$A$20,0),1)</f>
        <v>Solar PV</v>
      </c>
    </row>
    <row r="295" spans="1:5" x14ac:dyDescent="0.45">
      <c r="A295" t="s">
        <v>44</v>
      </c>
      <c r="B295" t="s">
        <v>90</v>
      </c>
      <c r="C295">
        <v>2021</v>
      </c>
      <c r="D295" s="16">
        <v>705.1</v>
      </c>
      <c r="E295" t="str">
        <f>INDEX(Techs!$B$1:$B$20,MATCH(A295,Techs!$A$1:$A$20,0),1)</f>
        <v>Solar PV</v>
      </c>
    </row>
    <row r="296" spans="1:5" x14ac:dyDescent="0.45">
      <c r="A296" t="s">
        <v>44</v>
      </c>
      <c r="B296" t="s">
        <v>90</v>
      </c>
      <c r="C296">
        <v>2022</v>
      </c>
      <c r="D296" s="16">
        <v>76.5</v>
      </c>
      <c r="E296" t="str">
        <f>INDEX(Techs!$B$1:$B$20,MATCH(A296,Techs!$A$1:$A$20,0),1)</f>
        <v>Solar PV</v>
      </c>
    </row>
    <row r="297" spans="1:5" x14ac:dyDescent="0.45">
      <c r="A297" t="s">
        <v>44</v>
      </c>
      <c r="B297" t="s">
        <v>316</v>
      </c>
      <c r="C297">
        <v>2020</v>
      </c>
      <c r="D297" s="16">
        <v>5</v>
      </c>
      <c r="E297" t="str">
        <f>INDEX(Techs!$B$1:$B$20,MATCH(A297,Techs!$A$1:$A$20,0),1)</f>
        <v>Solar PV</v>
      </c>
    </row>
    <row r="298" spans="1:5" x14ac:dyDescent="0.45">
      <c r="A298" t="s">
        <v>44</v>
      </c>
      <c r="B298" t="s">
        <v>397</v>
      </c>
      <c r="C298">
        <v>2021</v>
      </c>
      <c r="D298" s="16">
        <v>175</v>
      </c>
      <c r="E298" t="str">
        <f>INDEX(Techs!$B$1:$B$20,MATCH(A298,Techs!$A$1:$A$20,0),1)</f>
        <v>Solar PV</v>
      </c>
    </row>
    <row r="299" spans="1:5" x14ac:dyDescent="0.45">
      <c r="A299" t="s">
        <v>44</v>
      </c>
      <c r="B299" t="s">
        <v>359</v>
      </c>
      <c r="C299">
        <v>2020</v>
      </c>
      <c r="D299" s="16">
        <v>155</v>
      </c>
      <c r="E299" t="str">
        <f>INDEX(Techs!$B$1:$B$20,MATCH(A299,Techs!$A$1:$A$20,0),1)</f>
        <v>Solar PV</v>
      </c>
    </row>
    <row r="300" spans="1:5" x14ac:dyDescent="0.45">
      <c r="A300" t="s">
        <v>44</v>
      </c>
      <c r="B300" t="s">
        <v>359</v>
      </c>
      <c r="C300">
        <v>2021</v>
      </c>
      <c r="D300" s="16">
        <v>302</v>
      </c>
      <c r="E300" t="str">
        <f>INDEX(Techs!$B$1:$B$20,MATCH(A300,Techs!$A$1:$A$20,0),1)</f>
        <v>Solar PV</v>
      </c>
    </row>
    <row r="301" spans="1:5" x14ac:dyDescent="0.45">
      <c r="A301" t="s">
        <v>1575</v>
      </c>
      <c r="B301" t="s">
        <v>1057</v>
      </c>
      <c r="C301">
        <v>2021</v>
      </c>
      <c r="D301" s="16">
        <v>200</v>
      </c>
      <c r="E301" t="str">
        <f>INDEX(Techs!$B$1:$B$20,MATCH(A301,Techs!$A$1:$A$20,0),1)</f>
        <v>Solar Thermal</v>
      </c>
    </row>
    <row r="302" spans="1:5" x14ac:dyDescent="0.45">
      <c r="A302" t="s">
        <v>2085</v>
      </c>
      <c r="B302" t="s">
        <v>98</v>
      </c>
      <c r="C302">
        <v>2022</v>
      </c>
      <c r="D302" s="16">
        <v>20</v>
      </c>
      <c r="E302" t="str">
        <f>INDEX(Techs!$B$1:$B$20,MATCH(A302,Techs!$A$1:$A$20,0),1)</f>
        <v>Biomass</v>
      </c>
    </row>
    <row r="303" spans="1:5" x14ac:dyDescent="0.45">
      <c r="A303" t="s">
        <v>2085</v>
      </c>
      <c r="B303" t="s">
        <v>54</v>
      </c>
      <c r="C303">
        <v>2022</v>
      </c>
      <c r="D303" s="16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D5" sqref="D5"/>
    </sheetView>
  </sheetViews>
  <sheetFormatPr defaultColWidth="8.796875" defaultRowHeight="14.25" x14ac:dyDescent="0.45"/>
  <cols>
    <col min="1" max="1" width="29.33203125" customWidth="1"/>
  </cols>
  <sheetData>
    <row r="1" spans="1:33" x14ac:dyDescent="0.4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8</v>
      </c>
      <c r="B2">
        <f>SUMIFS(Calculations!$D$4:$D$303,Calculations!$E$4:$E$303,BPMCCS!$A2,Calculations!$B$4:$B$303,About!$A$23,Calculations!$C$4:$C$303,BPMCCS!B$1)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45">
      <c r="A3" t="s">
        <v>9</v>
      </c>
      <c r="B3">
        <f>SUMIFS(Calculations!$D$4:$D$303,Calculations!$E$4:$E$303,BPMCCS!$A3,Calculations!$B$4:$B$303,About!$A$23,Calculations!$C$4:$C$303,BPMCCS!B$1)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45">
      <c r="A4" t="s">
        <v>10</v>
      </c>
      <c r="B4">
        <f>SUMIFS(Calculations!$D$4:$D$303,Calculations!$E$4:$E$303,BPMCCS!$A4,Calculations!$B$4:$B$303,About!$A$23,Calculations!$C$4:$C$303,BPMCCS!B$1)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45">
      <c r="A5" t="s">
        <v>11</v>
      </c>
      <c r="B5">
        <f>SUMIFS(Calculations!$D$4:$D$303,Calculations!$E$4:$E$303,BPMCCS!$A5,Calculations!$B$4:$B$303,About!$A$23,Calculations!$C$4:$C$303,BPMCCS!B$1)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45">
      <c r="A6" t="s">
        <v>12</v>
      </c>
      <c r="B6">
        <f>SUMIFS(Calculations!$D$4:$D$303,Calculations!$E$4:$E$303,BPMCCS!$A6,Calculations!$B$4:$B$303,About!$A$23,Calculations!$C$4:$C$303,BPMCCS!B$1)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45">
      <c r="A7" t="s">
        <v>13</v>
      </c>
      <c r="B7">
        <f>SUMIFS(Calculations!$D$4:$D$303,Calculations!$E$4:$E$303,BPMCCS!$A7,Calculations!$B$4:$B$303,About!$A$23,Calculations!$C$4:$C$303,BPMCCS!B$1)</f>
        <v>0</v>
      </c>
      <c r="C7">
        <f>SUMIFS(Calculations!$D$4:$D$303,Calculations!$E$4:$E$303,BPMCCS!$A7,Calculations!$B$4:$B$303,About!$A$23,Calculations!$C$4:$C$303,BPMCCS!C$1)</f>
        <v>97</v>
      </c>
      <c r="D7">
        <f>SUMIFS(Calculations!$D$4:$D$303,Calculations!$E$4:$E$303,BPMCCS!$A7,Calculations!$B$4:$B$303,About!$A$23,Calculations!$C$4:$C$303,BPMCCS!D$1)</f>
        <v>84</v>
      </c>
      <c r="E7">
        <f>SUMIFS(Calculations!$D$4:$D$303,Calculations!$E$4:$E$303,BPMCCS!$A7,Calculations!$B$4:$B$303,About!$A$23,Calculations!$C$4:$C$303,BPMCCS!E$1)</f>
        <v>0</v>
      </c>
      <c r="F7">
        <f>SUMIFS(Calculations!$D$4:$D$303,Calculations!$E$4:$E$303,BPMCCS!$A7,Calculations!$B$4:$B$303,About!$A$23,Calculations!$C$4:$C$303,BPMCCS!F$1)</f>
        <v>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45">
      <c r="A8" t="s">
        <v>14</v>
      </c>
      <c r="B8">
        <f>SUMIFS(Calculations!$D$4:$D$303,Calculations!$E$4:$E$303,BPMCCS!$A8,Calculations!$B$4:$B$303,About!$A$23,Calculations!$C$4:$C$303,BPMCCS!B$1)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45">
      <c r="A9" t="s">
        <v>15</v>
      </c>
      <c r="B9">
        <f>SUMIFS(Calculations!$D$4:$D$303,Calculations!$E$4:$E$303,BPMCCS!$A9,Calculations!$B$4:$B$303,About!$A$23,Calculations!$C$4:$C$303,BPMCCS!B$1)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45">
      <c r="A10" t="s">
        <v>16</v>
      </c>
      <c r="B10">
        <f>SUMIFS(Calculations!$D$4:$D$303,Calculations!$E$4:$E$303,BPMCCS!$A10,Calculations!$B$4:$B$303,About!$A$23,Calculations!$C$4:$C$303,BPMCCS!B$1)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45">
      <c r="A11" t="s">
        <v>17</v>
      </c>
      <c r="B11">
        <f>SUMIFS(Calculations!$D$4:$D$303,Calculations!$E$4:$E$303,BPMCCS!$A11,Calculations!$B$4:$B$303,About!$A$23,Calculations!$C$4:$C$303,BPMCCS!B$1)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45">
      <c r="A12" t="s">
        <v>18</v>
      </c>
      <c r="B12">
        <f>SUMIFS(Calculations!$D$4:$D$303,Calculations!$E$4:$E$303,BPMCCS!$A12,Calculations!$B$4:$B$303,About!$A$23,Calculations!$C$4:$C$303,BPMCCS!B$1)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45">
      <c r="A13" t="s">
        <v>19</v>
      </c>
      <c r="B13">
        <f>SUMIFS(Calculations!$D$4:$D$303,Calculations!$E$4:$E$303,BPMCCS!$A13,Calculations!$B$4:$B$303,About!$A$23,Calculations!$C$4:$C$303,BPMCCS!B$1)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45">
      <c r="A14" t="s">
        <v>20</v>
      </c>
      <c r="B14">
        <f>SUMIFS(Calculations!$D$4:$D$303,Calculations!$E$4:$E$303,BPMCCS!$A14,Calculations!$B$4:$B$303,About!$A$23,Calculations!$C$4:$C$303,BPMCCS!B$1)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45">
      <c r="A15" t="s">
        <v>21</v>
      </c>
      <c r="B15">
        <f>SUMIFS(Calculations!$D$4:$D$303,Calculations!$E$4:$E$303,BPMCCS!$A15,Calculations!$B$4:$B$303,About!$A$23,Calculations!$C$4:$C$303,BPMCCS!B$1)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45">
      <c r="A16" t="s">
        <v>22</v>
      </c>
      <c r="B16">
        <f>SUMIFS(Calculations!$D$4:$D$303,Calculations!$E$4:$E$303,BPMCCS!$A16,Calculations!$B$4:$B$303,About!$A$23,Calculations!$C$4:$C$303,BPMCCS!B$1)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45">
      <c r="A17" t="s">
        <v>23</v>
      </c>
      <c r="B17">
        <f>SUMIFS(Calculations!$D$4:$D$303,Calculations!$E$4:$E$303,BPMCCS!$A17,Calculations!$B$4:$B$303,About!$A$23,Calculations!$C$4:$C$303,BPMCCS!B$1)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Techs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2015-06-10T01:27:30Z</dcterms:created>
  <dcterms:modified xsi:type="dcterms:W3CDTF">2020-09-11T22:50:52Z</dcterms:modified>
</cp:coreProperties>
</file>