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elec\BGDPbES\"/>
    </mc:Choice>
  </mc:AlternateContent>
  <xr:revisionPtr revIDLastSave="0" documentId="8_{238E44C8-8422-4283-8839-68BDC1001CB0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32" i="4" l="1"/>
  <c r="C32" i="4"/>
  <c r="E32" i="4" s="1"/>
  <c r="E5" i="4" s="1"/>
  <c r="F5" i="4" s="1"/>
  <c r="H3" i="2" s="1"/>
  <c r="D28" i="4"/>
  <c r="E28" i="4" s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<sst xmlns="http://schemas.openxmlformats.org/spreadsheetml/2006/main" count="4985" uniqueCount="142">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</sst>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116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PA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PA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0.31210257899999999</v>
      </c>
      <c r="D4" s="13">
        <f>MIN(C4/SUMIFS(PTCF!B:B,PTCF!A:A,calcs!B4),1)</f>
        <v>0.3467806433333333</v>
      </c>
      <c r="E4" s="12">
        <f>SUMIFS('all_csv_BECF-pre-ret'!$E:$E,'all_csv_BECF-pre-ret'!$B:$B,$B4,'all_csv_BECF-pre-ret'!$AI:$AI,$C$1)</f>
        <v>0.334776405</v>
      </c>
      <c r="F4" s="13">
        <f>MIN(E4/SUMIFS(PTCF!B:B,PTCF!A:A,calcs!B4),1)</f>
        <v>0.37197378333333331</v>
      </c>
    </row>
    <row r="5" spans="1:6" x14ac:dyDescent="0.25">
      <c r="A5" t="s">
        <v>141</v>
      </c>
      <c r="B5" t="s">
        <v>10</v>
      </c>
      <c r="C5" s="12">
        <f>E28</f>
        <v>0.59272292852827346</v>
      </c>
      <c r="D5" s="13">
        <f>MIN(C5/SUMIFS(PTCF!B:B,PTCF!A:A,calcs!B5),1)</f>
        <v>0.65858103169808158</v>
      </c>
      <c r="E5" s="12">
        <f>E32</f>
        <v>0.58768489710457084</v>
      </c>
      <c r="F5" s="13">
        <f>MIN(E5/SUMIFS(PTCF!B:B,PTCF!A:A,calcs!B5),1)</f>
        <v>0.65298321900507872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0.96064300199999997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0.95287363599999997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0.33927379899999999</v>
      </c>
      <c r="D7" s="14">
        <f>MIN(C7/SUMIFS(PTCF!B:B,PTCF!A:A,calcs!B7),1)</f>
        <v>0.7249440149572649</v>
      </c>
      <c r="E7" s="12">
        <f>SUMIFS('all_csv_BECF-pre-ret'!$E:$E,'all_csv_BECF-pre-ret'!$B:$B,$B7,'all_csv_BECF-pre-ret'!$AI:$AI,$C$1)</f>
        <v>0.38513478000000001</v>
      </c>
      <c r="F7" s="14">
        <f>MIN(E7/SUMIFS(PTCF!B:B,PTCF!A:A,calcs!B7),1)</f>
        <v>0.82293756410256402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0.29306678899999999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0.27015457900000001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0.10711586400000001</v>
      </c>
      <c r="D9" s="14">
        <f>MIN(C9/SUMIFS(PTCF!B:B,PTCF!A:A,calcs!B9),1)</f>
        <v>0.60211278246205735</v>
      </c>
      <c r="E9" s="12">
        <f>SUMIFS('all_csv_BECF-pre-ret'!$E:$E,'all_csv_BECF-pre-ret'!$B:$B,$B9,'all_csv_BECF-pre-ret'!$AI:$AI,$C$1)</f>
        <v>0.16941535199999999</v>
      </c>
      <c r="F9" s="14">
        <f>MIN(E9/SUMIFS(PTCF!B:B,PTCF!A:A,calcs!B9),1)</f>
        <v>0.95230664418212474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0.712223143</v>
      </c>
      <c r="D11" s="13">
        <f>MIN(C11/SUMIFS(PTCF!B:B,PTCF!A:A,calcs!B11),1)</f>
        <v>0.79135904777777777</v>
      </c>
      <c r="E11" s="12">
        <f>SUMIFS('all_csv_BECF-pre-ret'!$E:$E,'all_csv_BECF-pre-ret'!$B:$B,$B11,'all_csv_BECF-pre-ret'!$AI:$AI,$C$1)</f>
        <v>0.57774478399999996</v>
      </c>
      <c r="F11" s="13">
        <f>MIN(E11/SUMIFS(PTCF!B:B,PTCF!A:A,calcs!B11),1)</f>
        <v>0.64193864888888885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4.4424879999999996E-3</v>
      </c>
      <c r="D13" s="14">
        <f>MIN(C13/SUMIFS(PTCF!B:B,PTCF!A:A,calcs!B13),1)</f>
        <v>4.9360977777777775E-3</v>
      </c>
      <c r="E13" s="12">
        <f>SUMIFS('all_csv_BECF-pre-ret'!$E:$E,'all_csv_BECF-pre-ret'!$B:$B,$B13,'all_csv_BECF-pre-ret'!$AI:$AI,$C$1)</f>
        <v>9.0326369999999996E-3</v>
      </c>
      <c r="F13" s="14">
        <f>MIN(E13/SUMIFS(PTCF!B:B,PTCF!A:A,calcs!B13),1)</f>
        <v>1.0036263333333333E-2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0.194683931</v>
      </c>
      <c r="D14" s="13">
        <f>MIN(C14/SUMIFS(PTCF!B:B,PTCF!A:A,calcs!B14),1)</f>
        <v>0.21631547888888888</v>
      </c>
      <c r="E14" s="12">
        <f>SUMIFS('all_csv_BECF-pre-ret'!$E:$E,'all_csv_BECF-pre-ret'!$B:$B,$B14,'all_csv_BECF-pre-ret'!$AI:$AI,$C$1)</f>
        <v>0.18099749600000001</v>
      </c>
      <c r="F14" s="13">
        <f>MIN(E14/SUMIFS(PTCF!B:B,PTCF!A:A,calcs!B14),1)</f>
        <v>0.20110832888888888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0.828458268</v>
      </c>
      <c r="D19" s="16">
        <f>MIN(C19/SUMIFS(PTCF!B:B,PTCF!A:A,calcs!B19),1)</f>
        <v>0.92050918666666659</v>
      </c>
      <c r="E19" s="15">
        <f>SUMIFS('all_csv_BECF-pre-ret'!$E:$E,'all_csv_BECF-pre-ret'!$B:$B,$B19,'all_csv_BECF-pre-ret'!$AI:$AI,$C$1)</f>
        <v>0.82177110200000003</v>
      </c>
      <c r="F19" s="16">
        <f>MIN(E19/SUMIFS(PTCF!B:B,PTCF!A:A,calcs!B19),1)</f>
        <v>0.91307900222222227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4080.3</v>
      </c>
      <c r="D24">
        <f>SUMIFS('all_csv_SYC-SYEGC'!D:D,'all_csv_SYC-SYEGC'!$B:$B,calcs!$B$24,'all_csv_SYC-SYEGC'!$F:$F,calcs!$C$1)</f>
        <v>16907.299999999901</v>
      </c>
      <c r="E24">
        <f>SUM(C24:D24)</f>
        <v>20987.5999999999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9.8526310000000006E-2</v>
      </c>
      <c r="D27">
        <f>SUMIFS('all_csv_BECF-pre-nonret'!$D:$D,'all_csv_BECF-pre-nonret'!B:B,calcs!B27,'all_csv_BECF-pre-nonret'!AI:AI,calcs!C1)</f>
        <v>0.71198919000000005</v>
      </c>
    </row>
    <row r="28" spans="1:6" x14ac:dyDescent="0.25">
      <c r="C28">
        <f>$C$27*($C$24/$E$24)</f>
        <v>1.9154972588242673E-2</v>
      </c>
      <c r="D28">
        <f>$D$27*($D$24/$E$24)</f>
        <v>0.57356795594003074</v>
      </c>
      <c r="E28" s="9">
        <f>SUM(C28:D28)</f>
        <v>0.59272292852827346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7.2612482999999894E-2</v>
      </c>
      <c r="D31">
        <f>SUMIFS('all_csv_BECF-pre-nonret'!$D:$D,'all_csv_BECF-pre-nonret'!B:B,calcs!B31,'all_csv_BECF-pre-nonret'!AI:AI,calcs!C1)</f>
        <v>0.71198919000000005</v>
      </c>
    </row>
    <row r="32" spans="1:6" x14ac:dyDescent="0.25">
      <c r="C32">
        <f>$C$31*($C$24/$E$24)</f>
        <v>1.4116941164540061E-2</v>
      </c>
      <c r="D32">
        <f>$D$31*($D$24/$E$24)</f>
        <v>0.57356795594003074</v>
      </c>
      <c r="E32" s="9">
        <f>SUM(C32:D32)</f>
        <v>0.58768489710457084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0.3467806433333333</v>
      </c>
      <c r="H2" s="8">
        <f>SUMIFS(calcs!$F$4:$F$19,calcs!$B$4:$B$19,$A2)</f>
        <v>0.37197378333333331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0.65858103169808158</v>
      </c>
      <c r="H3" s="8">
        <f>SUMIFS(calcs!$F$4:$F$19,calcs!$B$4:$B$19,$A3)</f>
        <v>0.65298321900507872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0.79135904777777777</v>
      </c>
      <c r="H9" s="8">
        <f>SUMIFS(calcs!$F$4:$F$19,calcs!$B$4:$B$19,$A9)</f>
        <v>0.64193864888888885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0.21631547888888888</v>
      </c>
      <c r="H12" s="8">
        <f>SUMIFS(calcs!$F$4:$F$19,calcs!$B$4:$B$19,$A12)</f>
        <v>0.20110832888888888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2022-11-30T00:46:53Z</dcterms:modified>
</cp:coreProperties>
</file>