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land/BLAPE/"/>
    </mc:Choice>
  </mc:AlternateContent>
  <xr:revisionPtr revIDLastSave="0" documentId="8_{C1D8EF18-57BA-6B4E-8901-960BF752FC72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<sst xmlns="http://schemas.openxmlformats.org/spreadsheetml/2006/main" count="15367" uniqueCount="462">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</sst>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102</v>
      </c>
      <c r="C1" s="57">
        <v>44348</v>
      </c>
      <c r="H1" s="53" t="s">
        <v>2</v>
      </c>
    </row>
    <row r="2" spans="1:8" x14ac:dyDescent="0.2">
      <c r="B2" s="2" t="str">
        <f>LOOKUP(B1,F2:G51,G2:G51)</f>
        <v>RI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Rhode Island</v>
      </c>
      <c r="B18" s="2">
        <f>SUMIFS('LULUCF Dataframe EPA'!AD2:AD766,'LULUCF Dataframe EPA'!A2:A766,Data!A18)</f>
        <v>-1.7053267179282321</v>
      </c>
      <c r="C18" s="2">
        <f>B18/D11</f>
        <v>-1.5922422818908761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-1592242281890.8762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-1592242281890.8762</v>
      </c>
      <c r="C2" s="25">
        <f>$B$2*Data!C$11</f>
        <v>-1648784499909.543</v>
      </c>
      <c r="D2" s="25">
        <f>$B$2*Data!D$11</f>
        <v>-1705326717928.2324</v>
      </c>
      <c r="E2" s="25">
        <f>$B$2*Data!E$11</f>
        <v>-1761868935946.8989</v>
      </c>
      <c r="F2" s="25">
        <f>$B$2*Data!F$11</f>
        <v>-1818411153965.5657</v>
      </c>
      <c r="G2" s="25">
        <f>$B$2*Data!G$11</f>
        <v>-1874953371984.2551</v>
      </c>
      <c r="H2" s="25">
        <f>$B$2*Data!H$11</f>
        <v>-1853812958125.6316</v>
      </c>
      <c r="I2" s="25">
        <f>$B$2*Data!I$11</f>
        <v>-1832672544267.0193</v>
      </c>
      <c r="J2" s="25">
        <f>$B$2*Data!J$11</f>
        <v>-1811532130408.4016</v>
      </c>
      <c r="K2" s="25">
        <f>$B$2*Data!K$11</f>
        <v>-1790391716549.7893</v>
      </c>
      <c r="L2" s="25">
        <f>$B$2*Data!L$11</f>
        <v>-1769251302691.1772</v>
      </c>
      <c r="M2" s="25">
        <f>$B$2*Data!M$11</f>
        <v>-1718581421855.447</v>
      </c>
      <c r="N2" s="25">
        <f>$B$2*Data!N$11</f>
        <v>-1667911541019.7109</v>
      </c>
      <c r="O2" s="25">
        <f>$B$2*Data!O$11</f>
        <v>-1617241660183.9978</v>
      </c>
      <c r="P2" s="25">
        <f>$B$2*Data!P$11</f>
        <v>-1566571779348.262</v>
      </c>
      <c r="Q2" s="25">
        <f>$B$2*Data!Q$11</f>
        <v>-1515901898512.5488</v>
      </c>
      <c r="R2" s="25">
        <f>$B$2*Data!R$11</f>
        <v>-1515306275741.1333</v>
      </c>
      <c r="S2" s="25">
        <f>$B$2*Data!S$11</f>
        <v>-1514710652969.72</v>
      </c>
      <c r="T2" s="25">
        <f>$B$2*Data!T$11</f>
        <v>-1514115030198.3066</v>
      </c>
      <c r="U2" s="25">
        <f>$B$2*Data!U$11</f>
        <v>-1513519407426.8931</v>
      </c>
      <c r="V2" s="25">
        <f>$B$2*Data!V$11</f>
        <v>-1512923784655.48</v>
      </c>
      <c r="W2" s="25">
        <f>$B$2*Data!W$11</f>
        <v>-1512328161884.0664</v>
      </c>
      <c r="X2" s="25">
        <f>$B$2*Data!X$11</f>
        <v>-1511732539112.6533</v>
      </c>
      <c r="Y2" s="25">
        <f>$B$2*Data!Y$11</f>
        <v>-1511136916341.2397</v>
      </c>
      <c r="Z2" s="25">
        <f>$B$2*Data!Z$11</f>
        <v>-1510541293569.8264</v>
      </c>
      <c r="AA2" s="25">
        <f>$B$2*Data!AA$11</f>
        <v>-1509945670798.4131</v>
      </c>
      <c r="AB2" s="25">
        <f>$B$2*Data!AB$11</f>
        <v>-1509350048026.9995</v>
      </c>
      <c r="AC2" s="25">
        <f>$B$2*Data!AC$11</f>
        <v>-1508754425255.5864</v>
      </c>
      <c r="AD2" s="25">
        <f>$B$2*Data!AD$11</f>
        <v>-1508158802484.1729</v>
      </c>
      <c r="AE2" s="25">
        <f>$B$2*Data!AE$11</f>
        <v>-1507563179712.7595</v>
      </c>
      <c r="AF2" s="25">
        <f>$B$2*Data!AF$11</f>
        <v>-1506967556941.3462</v>
      </c>
      <c r="AG2" s="25">
        <f>$B$2*Data!AG$11</f>
        <v>-1506371934169.9329</v>
      </c>
      <c r="AH2" s="25">
        <f>$B$2*Data!AH$11</f>
        <v>-1505776311398.5195</v>
      </c>
      <c r="AI2" s="25">
        <f>$B$2*Data!AI$11</f>
        <v>-1505180688627.106</v>
      </c>
      <c r="AJ2" s="25">
        <f>$B$2*Data!AJ$11</f>
        <v>-1504585065855.6926</v>
      </c>
      <c r="AK2" s="25">
        <f>$B$2*Data!AK$11</f>
        <v>-1503989443084.2793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684619098.11350739</v>
      </c>
      <c r="C11" s="25">
        <f>(ABS(C$2)*'data from RPEpUACE'!$B11)+SUMIFS('Override Calcs'!$E$4:$E$6,'Override Calcs'!$A$4:$A$6,About!$B$2,'Override Calcs'!$B$4:$B$6,"CH4")</f>
        <v>708930650.91268742</v>
      </c>
      <c r="D11" s="25">
        <f>(ABS(D$2)*'data from RPEpUACE'!$B11)+SUMIFS('Override Calcs'!$E$4:$E$6,'Override Calcs'!$A$4:$A$6,About!$B$2,'Override Calcs'!$B$4:$B$6,"CH4")</f>
        <v>733242203.71187723</v>
      </c>
      <c r="E11" s="25">
        <f>(ABS(E$2)*'data from RPEpUACE'!$B11)+SUMIFS('Override Calcs'!$E$4:$E$6,'Override Calcs'!$A$4:$A$6,About!$B$2,'Override Calcs'!$B$4:$B$6,"CH4")</f>
        <v>757553756.51105714</v>
      </c>
      <c r="F11" s="25">
        <f>(ABS(F$2)*'data from RPEpUACE'!$B11)+SUMIFS('Override Calcs'!$E$4:$E$6,'Override Calcs'!$A$4:$A$6,About!$B$2,'Override Calcs'!$B$4:$B$6,"CH4")</f>
        <v>781865309.31023717</v>
      </c>
      <c r="G11" s="25">
        <f>(ABS(G$2)*'data from RPEpUACE'!$B11)+SUMIFS('Override Calcs'!$E$4:$E$6,'Override Calcs'!$A$4:$A$6,About!$B$2,'Override Calcs'!$B$4:$B$6,"CH4")</f>
        <v>806176862.10942698</v>
      </c>
      <c r="H11" s="25">
        <f>(ABS(H$2)*'data from RPEpUACE'!$B11)+SUMIFS('Override Calcs'!$E$4:$E$6,'Override Calcs'!$A$4:$A$6,About!$B$2,'Override Calcs'!$B$4:$B$6,"CH4")</f>
        <v>797087082.72456515</v>
      </c>
      <c r="I11" s="25">
        <f>(ABS(I$2)*'data from RPEpUACE'!$B11)+SUMIFS('Override Calcs'!$E$4:$E$6,'Override Calcs'!$A$4:$A$6,About!$B$2,'Override Calcs'!$B$4:$B$6,"CH4")</f>
        <v>787997303.33970809</v>
      </c>
      <c r="J11" s="25">
        <f>(ABS(J$2)*'data from RPEpUACE'!$B11)+SUMIFS('Override Calcs'!$E$4:$E$6,'Override Calcs'!$A$4:$A$6,About!$B$2,'Override Calcs'!$B$4:$B$6,"CH4")</f>
        <v>778907523.95484865</v>
      </c>
      <c r="K11" s="25">
        <f>(ABS(K$2)*'data from RPEpUACE'!$B11)+SUMIFS('Override Calcs'!$E$4:$E$6,'Override Calcs'!$A$4:$A$6,About!$B$2,'Override Calcs'!$B$4:$B$6,"CH4")</f>
        <v>769817744.56999159</v>
      </c>
      <c r="L11" s="25">
        <f>(ABS(L$2)*'data from RPEpUACE'!$B11)+SUMIFS('Override Calcs'!$E$4:$E$6,'Override Calcs'!$A$4:$A$6,About!$B$2,'Override Calcs'!$B$4:$B$6,"CH4")</f>
        <v>760727965.18513465</v>
      </c>
      <c r="M11" s="25">
        <f>(ABS(M$2)*'data from RPEpUACE'!$B11)+SUMIFS('Override Calcs'!$E$4:$E$6,'Override Calcs'!$A$4:$A$6,About!$B$2,'Override Calcs'!$B$4:$B$6,"CH4")</f>
        <v>738941351.10396564</v>
      </c>
      <c r="N11" s="25">
        <f>(ABS(N$2)*'data from RPEpUACE'!$B11)+SUMIFS('Override Calcs'!$E$4:$E$6,'Override Calcs'!$A$4:$A$6,About!$B$2,'Override Calcs'!$B$4:$B$6,"CH4")</f>
        <v>717154737.02279401</v>
      </c>
      <c r="O11" s="25">
        <f>(ABS(O$2)*'data from RPEpUACE'!$B11)+SUMIFS('Override Calcs'!$E$4:$E$6,'Override Calcs'!$A$4:$A$6,About!$B$2,'Override Calcs'!$B$4:$B$6,"CH4")</f>
        <v>695368122.94163227</v>
      </c>
      <c r="P11" s="25">
        <f>(ABS(P$2)*'data from RPEpUACE'!$B11)+SUMIFS('Override Calcs'!$E$4:$E$6,'Override Calcs'!$A$4:$A$6,About!$B$2,'Override Calcs'!$B$4:$B$6,"CH4")</f>
        <v>673581508.86046088</v>
      </c>
      <c r="Q11" s="25">
        <f>(ABS(Q$2)*'data from RPEpUACE'!$B11)+SUMIFS('Override Calcs'!$E$4:$E$6,'Override Calcs'!$A$4:$A$6,About!$B$2,'Override Calcs'!$B$4:$B$6,"CH4")</f>
        <v>651794894.77929914</v>
      </c>
      <c r="R11" s="25">
        <f>(ABS(R$2)*'data from RPEpUACE'!$B11)+SUMIFS('Override Calcs'!$E$4:$E$6,'Override Calcs'!$A$4:$A$6,About!$B$2,'Override Calcs'!$B$4:$B$6,"CH4")</f>
        <v>651538793.85218513</v>
      </c>
      <c r="S11" s="25">
        <f>(ABS(S$2)*'data from RPEpUACE'!$B11)+SUMIFS('Override Calcs'!$E$4:$E$6,'Override Calcs'!$A$4:$A$6,About!$B$2,'Override Calcs'!$B$4:$B$6,"CH4")</f>
        <v>651282692.92507207</v>
      </c>
      <c r="T11" s="25">
        <f>(ABS(T$2)*'data from RPEpUACE'!$B11)+SUMIFS('Override Calcs'!$E$4:$E$6,'Override Calcs'!$A$4:$A$6,About!$B$2,'Override Calcs'!$B$4:$B$6,"CH4")</f>
        <v>651026591.99795902</v>
      </c>
      <c r="U11" s="25">
        <f>(ABS(U$2)*'data from RPEpUACE'!$B11)+SUMIFS('Override Calcs'!$E$4:$E$6,'Override Calcs'!$A$4:$A$6,About!$B$2,'Override Calcs'!$B$4:$B$6,"CH4")</f>
        <v>650770491.07084584</v>
      </c>
      <c r="V11" s="25">
        <f>(ABS(V$2)*'data from RPEpUACE'!$B11)+SUMIFS('Override Calcs'!$E$4:$E$6,'Override Calcs'!$A$4:$A$6,About!$B$2,'Override Calcs'!$B$4:$B$6,"CH4")</f>
        <v>650514390.14373291</v>
      </c>
      <c r="W11" s="25">
        <f>(ABS(W$2)*'data from RPEpUACE'!$B11)+SUMIFS('Override Calcs'!$E$4:$E$6,'Override Calcs'!$A$4:$A$6,About!$B$2,'Override Calcs'!$B$4:$B$6,"CH4")</f>
        <v>650258289.21661973</v>
      </c>
      <c r="X11" s="25">
        <f>(ABS(X$2)*'data from RPEpUACE'!$B11)+SUMIFS('Override Calcs'!$E$4:$E$6,'Override Calcs'!$A$4:$A$6,About!$B$2,'Override Calcs'!$B$4:$B$6,"CH4")</f>
        <v>650002188.28950679</v>
      </c>
      <c r="Y11" s="25">
        <f>(ABS(Y$2)*'data from RPEpUACE'!$B11)+SUMIFS('Override Calcs'!$E$4:$E$6,'Override Calcs'!$A$4:$A$6,About!$B$2,'Override Calcs'!$B$4:$B$6,"CH4")</f>
        <v>649746087.36239362</v>
      </c>
      <c r="Z11" s="25">
        <f>(ABS(Z$2)*'data from RPEpUACE'!$B11)+SUMIFS('Override Calcs'!$E$4:$E$6,'Override Calcs'!$A$4:$A$6,About!$B$2,'Override Calcs'!$B$4:$B$6,"CH4")</f>
        <v>649489986.43528056</v>
      </c>
      <c r="AA11" s="25">
        <f>(ABS(AA$2)*'data from RPEpUACE'!$B11)+SUMIFS('Override Calcs'!$E$4:$E$6,'Override Calcs'!$A$4:$A$6,About!$B$2,'Override Calcs'!$B$4:$B$6,"CH4")</f>
        <v>649233885.50816751</v>
      </c>
      <c r="AB11" s="25">
        <f>(ABS(AB$2)*'data from RPEpUACE'!$B11)+SUMIFS('Override Calcs'!$E$4:$E$6,'Override Calcs'!$A$4:$A$6,About!$B$2,'Override Calcs'!$B$4:$B$6,"CH4")</f>
        <v>648977784.58105433</v>
      </c>
      <c r="AC11" s="25">
        <f>(ABS(AC$2)*'data from RPEpUACE'!$B11)+SUMIFS('Override Calcs'!$E$4:$E$6,'Override Calcs'!$A$4:$A$6,About!$B$2,'Override Calcs'!$B$4:$B$6,"CH4")</f>
        <v>648721683.65394139</v>
      </c>
      <c r="AD11" s="25">
        <f>(ABS(AD$2)*'data from RPEpUACE'!$B11)+SUMIFS('Override Calcs'!$E$4:$E$6,'Override Calcs'!$A$4:$A$6,About!$B$2,'Override Calcs'!$B$4:$B$6,"CH4")</f>
        <v>648465582.72682822</v>
      </c>
      <c r="AE11" s="25">
        <f>(ABS(AE$2)*'data from RPEpUACE'!$B11)+SUMIFS('Override Calcs'!$E$4:$E$6,'Override Calcs'!$A$4:$A$6,About!$B$2,'Override Calcs'!$B$4:$B$6,"CH4")</f>
        <v>648209481.79971516</v>
      </c>
      <c r="AF11" s="25">
        <f>(ABS(AF$2)*'data from RPEpUACE'!$B11)+SUMIFS('Override Calcs'!$E$4:$E$6,'Override Calcs'!$A$4:$A$6,About!$B$2,'Override Calcs'!$B$4:$B$6,"CH4")</f>
        <v>647953380.87260211</v>
      </c>
      <c r="AG11" s="25">
        <f>(ABS(AG$2)*'data from RPEpUACE'!$B11)+SUMIFS('Override Calcs'!$E$4:$E$6,'Override Calcs'!$A$4:$A$6,About!$B$2,'Override Calcs'!$B$4:$B$6,"CH4")</f>
        <v>647697279.94548905</v>
      </c>
      <c r="AH11" s="25">
        <f>(ABS(AH$2)*'data from RPEpUACE'!$B11)+SUMIFS('Override Calcs'!$E$4:$E$6,'Override Calcs'!$A$4:$A$6,About!$B$2,'Override Calcs'!$B$4:$B$6,"CH4")</f>
        <v>647441179.01837599</v>
      </c>
      <c r="AI11" s="25">
        <f>(ABS(AI$2)*'data from RPEpUACE'!$B11)+SUMIFS('Override Calcs'!$E$4:$E$6,'Override Calcs'!$A$4:$A$6,About!$B$2,'Override Calcs'!$B$4:$B$6,"CH4")</f>
        <v>647185078.09126282</v>
      </c>
      <c r="AJ11" s="25">
        <f>(ABS(AJ$2)*'data from RPEpUACE'!$B11)+SUMIFS('Override Calcs'!$E$4:$E$6,'Override Calcs'!$A$4:$A$6,About!$B$2,'Override Calcs'!$B$4:$B$6,"CH4")</f>
        <v>646928977.16414976</v>
      </c>
      <c r="AK11" s="25">
        <f>(ABS(AK$2)*'data from RPEpUACE'!$B11)+SUMIFS('Override Calcs'!$E$4:$E$6,'Override Calcs'!$A$4:$A$6,About!$B$2,'Override Calcs'!$B$4:$B$6,"CH4")</f>
        <v>646672876.23703671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55734456.050049715</v>
      </c>
      <c r="C12" s="25">
        <f>(ABS(C$2)*'data from RPEpUACE'!$B12)+SUMIFS('Override Calcs'!$E$4:$E$6,'Override Calcs'!$A$4:$A$6,About!$B$2,'Override Calcs'!$B$4:$B$6,"N2O")</f>
        <v>57713645.901352562</v>
      </c>
      <c r="D12" s="25">
        <f>(ABS(D$2)*'data from RPEpUACE'!$B12)+SUMIFS('Override Calcs'!$E$4:$E$6,'Override Calcs'!$A$4:$A$6,About!$B$2,'Override Calcs'!$B$4:$B$6,"N2O")</f>
        <v>59692835.752656206</v>
      </c>
      <c r="E12" s="25">
        <f>(ABS(E$2)*'data from RPEpUACE'!$B12)+SUMIFS('Override Calcs'!$E$4:$E$6,'Override Calcs'!$A$4:$A$6,About!$B$2,'Override Calcs'!$B$4:$B$6,"N2O")</f>
        <v>61672025.603959046</v>
      </c>
      <c r="F12" s="25">
        <f>(ABS(F$2)*'data from RPEpUACE'!$B12)+SUMIFS('Override Calcs'!$E$4:$E$6,'Override Calcs'!$A$4:$A$6,About!$B$2,'Override Calcs'!$B$4:$B$6,"N2O")</f>
        <v>63651215.455261894</v>
      </c>
      <c r="G12" s="25">
        <f>(ABS(G$2)*'data from RPEpUACE'!$B12)+SUMIFS('Override Calcs'!$E$4:$E$6,'Override Calcs'!$A$4:$A$6,About!$B$2,'Override Calcs'!$B$4:$B$6,"N2O")</f>
        <v>65630405.306565538</v>
      </c>
      <c r="H12" s="25">
        <f>(ABS(H$2)*'data from RPEpUACE'!$B12)+SUMIFS('Override Calcs'!$E$4:$E$6,'Override Calcs'!$A$4:$A$6,About!$B$2,'Override Calcs'!$B$4:$B$6,"N2O")</f>
        <v>64890411.47492072</v>
      </c>
      <c r="I12" s="25">
        <f>(ABS(I$2)*'data from RPEpUACE'!$B12)+SUMIFS('Override Calcs'!$E$4:$E$6,'Override Calcs'!$A$4:$A$6,About!$B$2,'Override Calcs'!$B$4:$B$6,"N2O")</f>
        <v>64150417.643276297</v>
      </c>
      <c r="J12" s="25">
        <f>(ABS(J$2)*'data from RPEpUACE'!$B12)+SUMIFS('Override Calcs'!$E$4:$E$6,'Override Calcs'!$A$4:$A$6,About!$B$2,'Override Calcs'!$B$4:$B$6,"N2O")</f>
        <v>63410423.811631687</v>
      </c>
      <c r="K12" s="25">
        <f>(ABS(K$2)*'data from RPEpUACE'!$B12)+SUMIFS('Override Calcs'!$E$4:$E$6,'Override Calcs'!$A$4:$A$6,About!$B$2,'Override Calcs'!$B$4:$B$6,"N2O")</f>
        <v>62670429.979987264</v>
      </c>
      <c r="L12" s="25">
        <f>(ABS(L$2)*'data from RPEpUACE'!$B12)+SUMIFS('Override Calcs'!$E$4:$E$6,'Override Calcs'!$A$4:$A$6,About!$B$2,'Override Calcs'!$B$4:$B$6,"N2O")</f>
        <v>61930436.148342848</v>
      </c>
      <c r="M12" s="25">
        <f>(ABS(M$2)*'data from RPEpUACE'!$B12)+SUMIFS('Override Calcs'!$E$4:$E$6,'Override Calcs'!$A$4:$A$6,About!$B$2,'Override Calcs'!$B$4:$B$6,"N2O")</f>
        <v>60156800.139163055</v>
      </c>
      <c r="N12" s="25">
        <f>(ABS(N$2)*'data from RPEpUACE'!$B12)+SUMIFS('Override Calcs'!$E$4:$E$6,'Override Calcs'!$A$4:$A$6,About!$B$2,'Override Calcs'!$B$4:$B$6,"N2O")</f>
        <v>58383164.12998306</v>
      </c>
      <c r="O12" s="25">
        <f>(ABS(O$2)*'data from RPEpUACE'!$B12)+SUMIFS('Override Calcs'!$E$4:$E$6,'Override Calcs'!$A$4:$A$6,About!$B$2,'Override Calcs'!$B$4:$B$6,"N2O")</f>
        <v>56609528.120803863</v>
      </c>
      <c r="P12" s="25">
        <f>(ABS(P$2)*'data from RPEpUACE'!$B12)+SUMIFS('Override Calcs'!$E$4:$E$6,'Override Calcs'!$A$4:$A$6,About!$B$2,'Override Calcs'!$B$4:$B$6,"N2O")</f>
        <v>54835892.111623868</v>
      </c>
      <c r="Q12" s="25">
        <f>(ABS(Q$2)*'data from RPEpUACE'!$B12)+SUMIFS('Override Calcs'!$E$4:$E$6,'Override Calcs'!$A$4:$A$6,About!$B$2,'Override Calcs'!$B$4:$B$6,"N2O")</f>
        <v>53062256.102444671</v>
      </c>
      <c r="R12" s="25">
        <f>(ABS(R$2)*'data from RPEpUACE'!$B12)+SUMIFS('Override Calcs'!$E$4:$E$6,'Override Calcs'!$A$4:$A$6,About!$B$2,'Override Calcs'!$B$4:$B$6,"N2O")</f>
        <v>53041407.069886357</v>
      </c>
      <c r="S12" s="25">
        <f>(ABS(S$2)*'data from RPEpUACE'!$B12)+SUMIFS('Override Calcs'!$E$4:$E$6,'Override Calcs'!$A$4:$A$6,About!$B$2,'Override Calcs'!$B$4:$B$6,"N2O")</f>
        <v>53020558.037328124</v>
      </c>
      <c r="T12" s="25">
        <f>(ABS(T$2)*'data from RPEpUACE'!$B12)+SUMIFS('Override Calcs'!$E$4:$E$6,'Override Calcs'!$A$4:$A$6,About!$B$2,'Override Calcs'!$B$4:$B$6,"N2O")</f>
        <v>52999709.004769884</v>
      </c>
      <c r="U12" s="25">
        <f>(ABS(U$2)*'data from RPEpUACE'!$B12)+SUMIFS('Override Calcs'!$E$4:$E$6,'Override Calcs'!$A$4:$A$6,About!$B$2,'Override Calcs'!$B$4:$B$6,"N2O")</f>
        <v>52978859.972211637</v>
      </c>
      <c r="V12" s="25">
        <f>(ABS(V$2)*'data from RPEpUACE'!$B12)+SUMIFS('Override Calcs'!$E$4:$E$6,'Override Calcs'!$A$4:$A$6,About!$B$2,'Override Calcs'!$B$4:$B$6,"N2O")</f>
        <v>52958010.939653412</v>
      </c>
      <c r="W12" s="25">
        <f>(ABS(W$2)*'data from RPEpUACE'!$B12)+SUMIFS('Override Calcs'!$E$4:$E$6,'Override Calcs'!$A$4:$A$6,About!$B$2,'Override Calcs'!$B$4:$B$6,"N2O")</f>
        <v>52937161.907095164</v>
      </c>
      <c r="X12" s="25">
        <f>(ABS(X$2)*'data from RPEpUACE'!$B12)+SUMIFS('Override Calcs'!$E$4:$E$6,'Override Calcs'!$A$4:$A$6,About!$B$2,'Override Calcs'!$B$4:$B$6,"N2O")</f>
        <v>52916312.874536939</v>
      </c>
      <c r="Y12" s="25">
        <f>(ABS(Y$2)*'data from RPEpUACE'!$B12)+SUMIFS('Override Calcs'!$E$4:$E$6,'Override Calcs'!$A$4:$A$6,About!$B$2,'Override Calcs'!$B$4:$B$6,"N2O")</f>
        <v>52895463.841978692</v>
      </c>
      <c r="Z12" s="25">
        <f>(ABS(Z$2)*'data from RPEpUACE'!$B12)+SUMIFS('Override Calcs'!$E$4:$E$6,'Override Calcs'!$A$4:$A$6,About!$B$2,'Override Calcs'!$B$4:$B$6,"N2O")</f>
        <v>52874614.809420452</v>
      </c>
      <c r="AA12" s="25">
        <f>(ABS(AA$2)*'data from RPEpUACE'!$B12)+SUMIFS('Override Calcs'!$E$4:$E$6,'Override Calcs'!$A$4:$A$6,About!$B$2,'Override Calcs'!$B$4:$B$6,"N2O")</f>
        <v>52853765.776862212</v>
      </c>
      <c r="AB12" s="25">
        <f>(ABS(AB$2)*'data from RPEpUACE'!$B12)+SUMIFS('Override Calcs'!$E$4:$E$6,'Override Calcs'!$A$4:$A$6,About!$B$2,'Override Calcs'!$B$4:$B$6,"N2O")</f>
        <v>52832916.744303972</v>
      </c>
      <c r="AC12" s="25">
        <f>(ABS(AC$2)*'data from RPEpUACE'!$B12)+SUMIFS('Override Calcs'!$E$4:$E$6,'Override Calcs'!$A$4:$A$6,About!$B$2,'Override Calcs'!$B$4:$B$6,"N2O")</f>
        <v>52812067.711745739</v>
      </c>
      <c r="AD12" s="25">
        <f>(ABS(AD$2)*'data from RPEpUACE'!$B12)+SUMIFS('Override Calcs'!$E$4:$E$6,'Override Calcs'!$A$4:$A$6,About!$B$2,'Override Calcs'!$B$4:$B$6,"N2O")</f>
        <v>52791218.679187492</v>
      </c>
      <c r="AE12" s="25">
        <f>(ABS(AE$2)*'data from RPEpUACE'!$B12)+SUMIFS('Override Calcs'!$E$4:$E$6,'Override Calcs'!$A$4:$A$6,About!$B$2,'Override Calcs'!$B$4:$B$6,"N2O")</f>
        <v>52770369.646629259</v>
      </c>
      <c r="AF12" s="25">
        <f>(ABS(AF$2)*'data from RPEpUACE'!$B12)+SUMIFS('Override Calcs'!$E$4:$E$6,'Override Calcs'!$A$4:$A$6,About!$B$2,'Override Calcs'!$B$4:$B$6,"N2O")</f>
        <v>52749520.614071019</v>
      </c>
      <c r="AG12" s="25">
        <f>(ABS(AG$2)*'data from RPEpUACE'!$B12)+SUMIFS('Override Calcs'!$E$4:$E$6,'Override Calcs'!$A$4:$A$6,About!$B$2,'Override Calcs'!$B$4:$B$6,"N2O")</f>
        <v>52728671.581512779</v>
      </c>
      <c r="AH12" s="25">
        <f>(ABS(AH$2)*'data from RPEpUACE'!$B12)+SUMIFS('Override Calcs'!$E$4:$E$6,'Override Calcs'!$A$4:$A$6,About!$B$2,'Override Calcs'!$B$4:$B$6,"N2O")</f>
        <v>52707822.548954546</v>
      </c>
      <c r="AI12" s="25">
        <f>(ABS(AI$2)*'data from RPEpUACE'!$B12)+SUMIFS('Override Calcs'!$E$4:$E$6,'Override Calcs'!$A$4:$A$6,About!$B$2,'Override Calcs'!$B$4:$B$6,"N2O")</f>
        <v>52686973.516396299</v>
      </c>
      <c r="AJ12" s="25">
        <f>(ABS(AJ$2)*'data from RPEpUACE'!$B12)+SUMIFS('Override Calcs'!$E$4:$E$6,'Override Calcs'!$A$4:$A$6,About!$B$2,'Override Calcs'!$B$4:$B$6,"N2O")</f>
        <v>52666124.483838059</v>
      </c>
      <c r="AK12" s="25">
        <f>(ABS(AK$2)*'data from RPEpUACE'!$B12)+SUMIFS('Override Calcs'!$E$4:$E$6,'Override Calcs'!$A$4:$A$6,About!$B$2,'Override Calcs'!$B$4:$B$6,"N2O")</f>
        <v>52645275.451279826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2021-06-01T20:53:22Z</dcterms:modified>
</cp:coreProperties>
</file>