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RI/bldgs/SYCEU/"/>
    </mc:Choice>
  </mc:AlternateContent>
  <xr:revisionPtr revIDLastSave="0" documentId="8_{B636B867-165C-7B42-A9A8-B7510868D93D}"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31" l="1"/>
  <c r="E5" i="31"/>
  <c r="G6" i="31"/>
  <c r="C8" i="31"/>
  <c r="E9" i="31"/>
  <c r="G10" i="31"/>
  <c r="D2" i="31"/>
  <c r="H3" i="39"/>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4" i="18"/>
  <c r="D6" i="18"/>
  <c r="G7" i="18"/>
  <c r="C9" i="18"/>
  <c r="E10" i="18"/>
  <c r="G11" i="18"/>
  <c r="B2" i="1"/>
  <c r="B3" i="31" s="1"/>
  <c r="G8" i="39"/>
  <c r="B8" i="30" s="1"/>
  <c r="G3" i="39"/>
  <c r="G4" i="39"/>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18" l="1"/>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G10" i="30"/>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<sst xmlns="http://schemas.openxmlformats.org/spreadsheetml/2006/main" count="26269" uniqueCount="759">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</sst>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744</v>
      </c>
      <c r="C1" s="84">
        <v>45357</v>
      </c>
      <c r="F1" s="82" t="s">
        <v>652</v>
      </c>
      <c r="G1" s="82" t="s">
        <v>652</v>
      </c>
    </row>
    <row r="2" spans="1:7" x14ac:dyDescent="0.2">
      <c r="A2" s="84">
        <v>45357</v>
      </c>
      <c r="B2" t="str">
        <f>LOOKUP(B1,F2:G51,G2:G51)</f>
        <v>RI</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1369731436464.22</v>
      </c>
      <c r="C2" s="14">
        <f>IFERROR(SUMIFS(BCEU!$C:$C,BCEU!$B:$B,$A2,BCEU!$H:$H,C$1,BCEU!$D:$D,About!$B$2,BCEU!$F:$F,"urban"),0)</f>
        <v>451775259430.33301</v>
      </c>
      <c r="D2" s="14">
        <f>IFERROR(SUMIFS(BCEU!$C:$C,BCEU!$B:$B,$A2,BCEU!$H:$H,D$1,BCEU!$D:$D,About!$B$2,BCEU!$F:$F,"urban"),0)</f>
        <v>0</v>
      </c>
      <c r="E2" s="14">
        <f>IFERROR(SUMIFS(BCEU!$C:$C,BCEU!$B:$B,$A2,BCEU!$H:$H,E$1,BCEU!$D:$D,About!$B$2,BCEU!$F:$F,"urban"),0)</f>
        <v>768821824800.43604</v>
      </c>
      <c r="F2" s="14">
        <f>IFERROR(SUMIFS(BCEU!$C:$C,BCEU!$B:$B,$A2,BCEU!$H:$H,F$1,BCEU!$D:$D,About!$B$2,BCEU!$F:$F,"urban"),0)</f>
        <v>3308596815935.9199</v>
      </c>
      <c r="G2" s="14">
        <f>IFERROR(SUMIFS(BCEU!$C:$C,BCEU!$B:$B,$A2,BCEU!$H:$H,G$1,BCEU!$D:$D,About!$B$2,BCEU!$F:$F,"urban"),0)</f>
        <v>3936017784358.79</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11830808133561.199</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5586619510609.3301</v>
      </c>
      <c r="G4" s="14">
        <f>IFERROR(SUMIFS(BCEU!$C:$C,BCEU!$B:$B,$A4,BCEU!$H:$H,G$1,BCEU!$D:$D,About!$B$2,BCEU!$F:$F,"urban"),0)</f>
        <v>0</v>
      </c>
    </row>
    <row r="5" spans="1:9" x14ac:dyDescent="0.2">
      <c r="A5" s="1" t="s">
        <v>79</v>
      </c>
      <c r="B5" s="14">
        <f>IFERROR(SUMIFS(BCEU!$C:$C,BCEU!$B:$B,$A5,BCEU!$H:$H,B$1,BCEU!$D:$D,About!$B$2,BCEU!$F:$F,"urban"),0)</f>
        <v>11309563128674.4</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1109997697621.6201</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1087166834794.54</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18210499745.3022</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1325606319995.73</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182223058915.29199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134663084682.183</v>
      </c>
      <c r="C2" s="14">
        <f>IFERROR(SUMIFS(BCEU!$C:$C,BCEU!$B:$B,$A2,BCEU!$G:$G,C$1,BCEU!$D:$D,About!$B$2,BCEU!$F:$F,"rural"),0)</f>
        <v>0</v>
      </c>
      <c r="D2" s="14">
        <f>IFERROR(SUMIFS(BCEU!$C:$C,BCEU!$B:$B,$A2,BCEU!$G:$G,D$1,BCEU!$D:$D,About!$B$2,BCEU!$F:$F,"rural"),0)</f>
        <v>0</v>
      </c>
      <c r="E2" s="14">
        <f>IFERROR(SUMIFS(BCEU!$C:$C,BCEU!$B:$B,$A2,BCEU!$G:$G,E$1,BCEU!$D:$D,About!$B$2,BCEU!$F:$F,"rural"),0)</f>
        <v>75585560601.475098</v>
      </c>
      <c r="F2" s="14">
        <f>IFERROR(SUMIFS(BCEU!$C:$C,BCEU!$B:$B,$A2,BCEU!$G:$G,F$1,BCEU!$D:$D,About!$B$2,BCEU!$F:$F,"rural"),0)</f>
        <v>0</v>
      </c>
      <c r="G2" s="14">
        <f>IFERROR(SUMIFS(BCEU!$C:$C,BCEU!$B:$B,$A2,BCEU!$G:$G,G$1,BCEU!$D:$D,About!$B$2,BCEU!$F:$F,"rural"),0)</f>
        <v>381680993216.85699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1162583919408.9099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1111362476721.95</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106833165205.457</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1789500254.6977799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130264016937.44299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252598858108.995</v>
      </c>
      <c r="C2" s="14">
        <f>IFERROR(SUMIFS(BCEU!$C:$C,BCEU!$B:$B,$A2,BCEU!$G:$G,C$1,BCEU!$D:$D,About!$B$2,BCEU!$F:$F,"commercial"),0)</f>
        <v>0</v>
      </c>
      <c r="D2" s="14">
        <f>IFERROR(SUMIFS(BCEU!$C:$C,BCEU!$B:$B,$A2,BCEU!$G:$G,D$1,BCEU!$D:$D,About!$B$2,BCEU!$F:$F,"commercial"),0)</f>
        <v>0</v>
      </c>
      <c r="E2" s="14">
        <f>IFERROR(SUMIFS(BCEU!$C:$C,BCEU!$B:$B,$A2,BCEU!$G:$G,E$1,BCEU!$D:$D,About!$B$2,BCEU!$F:$F,"commercial"),0)</f>
        <v>1081351824888.42</v>
      </c>
      <c r="F2" s="14">
        <f>IFERROR(SUMIFS(BCEU!$C:$C,BCEU!$B:$B,$A2,BCEU!$G:$G,F$1,BCEU!$D:$D,About!$B$2,BCEU!$F:$F,"commercial"),0)</f>
        <v>0</v>
      </c>
      <c r="G2" s="14">
        <f>IFERROR(SUMIFS(BCEU!$C:$C,BCEU!$B:$B,$A2,BCEU!$G:$G,G$1,BCEU!$D:$D,About!$B$2,BCEU!$F:$F,"commercial"),0)</f>
        <v>7338934158631.3701</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5222580320442.5996</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4368383852372.6001</v>
      </c>
    </row>
    <row r="5" spans="1:9" x14ac:dyDescent="0.2">
      <c r="A5" s="1" t="s">
        <v>79</v>
      </c>
      <c r="B5" s="14">
        <f>IFERROR(SUMIFS(BCEU!$C:$C,BCEU!$B:$B,$A5,BCEU!$G:$G,B$1,BCEU!$D:$D,About!$B$2,BCEU!$F:$F,"commercial"),0)</f>
        <v>3349432503290.8398</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465720086363.25897</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214000000000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3000000000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2000000000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769000000000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2024-03-06T21:41:24Z</dcterms:modified>
</cp:coreProperties>
</file>