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A10907C9-9DB5-4AD1-A65F-AD97B1D40336}"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4" i="23"/>
  <c r="AD4" i="23"/>
  <c r="F5" i="23"/>
  <c r="N5" i="23"/>
  <c r="F6" i="23"/>
  <c r="N6" i="23"/>
  <c r="F7" i="23"/>
  <c r="N7" i="23"/>
  <c r="AD7" i="23"/>
  <c r="N8" i="23"/>
  <c r="V8" i="23"/>
  <c r="N9" i="23"/>
  <c r="V9" i="23"/>
  <c r="AD9" i="23"/>
  <c r="N10" i="23"/>
  <c r="V10" i="23"/>
  <c r="N11" i="23"/>
  <c r="V11" i="23"/>
  <c r="AD11" i="23"/>
  <c r="N12" i="23"/>
  <c r="V12" i="23"/>
  <c r="N13" i="23"/>
  <c r="V13" i="23"/>
  <c r="AD13" i="23"/>
  <c r="N14" i="23"/>
  <c r="V14" i="23"/>
  <c r="N15" i="23"/>
  <c r="V15" i="23"/>
  <c r="AD15" i="23"/>
  <c r="N16" i="23"/>
  <c r="V16" i="23"/>
  <c r="N17" i="23"/>
  <c r="V17" i="23"/>
  <c r="AD17" i="23"/>
  <c r="N18" i="23"/>
  <c r="V18" i="23"/>
  <c r="O19" i="23"/>
  <c r="X19" i="23"/>
  <c r="AG19" i="23"/>
  <c r="T20" i="23"/>
  <c r="AC20" i="23"/>
  <c r="AB21" i="23"/>
  <c r="G22" i="23"/>
  <c r="Q22" i="23"/>
  <c r="G23" i="23"/>
  <c r="Q23" i="23"/>
  <c r="Q24" i="23"/>
  <c r="K25" i="23"/>
  <c r="I26" i="23"/>
  <c r="AG27" i="23"/>
  <c r="AB28" i="23"/>
  <c r="S31" i="23"/>
  <c r="Q32" i="23"/>
  <c r="T33" i="23"/>
  <c r="Y35" i="23"/>
  <c r="AB36" i="23"/>
  <c r="AB40" i="23"/>
  <c r="I42" i="23"/>
  <c r="Y43" i="23"/>
  <c r="D47" i="23"/>
  <c r="C49" i="23"/>
  <c r="X54" i="23"/>
  <c r="AC57" i="23"/>
  <c r="I60" i="23"/>
  <c r="W66" i="23"/>
  <c r="M77" i="23"/>
  <c r="H5" i="23"/>
  <c r="P5" i="23"/>
  <c r="X5" i="23"/>
  <c r="H6" i="23"/>
  <c r="P6" i="23"/>
  <c r="H7" i="23"/>
  <c r="P7" i="23"/>
  <c r="X7" i="23"/>
  <c r="H8" i="23"/>
  <c r="P8" i="23"/>
  <c r="H9" i="23"/>
  <c r="P9" i="23"/>
  <c r="X9" i="23"/>
  <c r="H10" i="23"/>
  <c r="P10" i="23"/>
  <c r="H11" i="23"/>
  <c r="P11" i="23"/>
  <c r="X11" i="23"/>
  <c r="H12" i="23"/>
  <c r="P12" i="23"/>
  <c r="H13" i="23"/>
  <c r="P13" i="23"/>
  <c r="X13" i="23"/>
  <c r="H14" i="23"/>
  <c r="P14" i="23"/>
  <c r="H15" i="23"/>
  <c r="P15" i="23"/>
  <c r="X15" i="23"/>
  <c r="H16" i="23"/>
  <c r="P16" i="23"/>
  <c r="H17" i="23"/>
  <c r="P17" i="23"/>
  <c r="X17" i="23"/>
  <c r="H18" i="23"/>
  <c r="P18" i="23"/>
  <c r="H19" i="23"/>
  <c r="Q19" i="23"/>
  <c r="Z19" i="23"/>
  <c r="M20" i="23"/>
  <c r="V20" i="23"/>
  <c r="T21" i="23"/>
  <c r="AE21" i="23"/>
  <c r="I22" i="23"/>
  <c r="AE22" i="23"/>
  <c r="I23" i="23"/>
  <c r="I24" i="23"/>
  <c r="T24" i="23"/>
  <c r="S25" i="23"/>
  <c r="K27" i="23"/>
  <c r="I28" i="23"/>
  <c r="AB30" i="23"/>
  <c r="Y31" i="23"/>
  <c r="AB32" i="23"/>
  <c r="AG34" i="23"/>
  <c r="AG35" i="23"/>
  <c r="Y39" i="23"/>
  <c r="C41" i="23"/>
  <c r="L42" i="23"/>
  <c r="AA45" i="23"/>
  <c r="Y47" i="23"/>
  <c r="C53" i="23"/>
  <c r="Y55" i="23"/>
  <c r="G58" i="23"/>
  <c r="I64" i="23"/>
  <c r="AA68" i="23"/>
  <c r="AG16" i="23"/>
  <c r="I17" i="23"/>
  <c r="Q17" i="23"/>
  <c r="AG17" i="23"/>
  <c r="I18" i="23"/>
  <c r="AG18" i="23"/>
  <c r="I19" i="23"/>
  <c r="R19" i="23"/>
  <c r="E20" i="23"/>
  <c r="N20" i="23"/>
  <c r="J21" i="23"/>
  <c r="U21" i="23"/>
  <c r="AF21" i="23"/>
  <c r="U22" i="23"/>
  <c r="AF22" i="23"/>
  <c r="AF23" i="23"/>
  <c r="J24" i="23"/>
  <c r="Y24" i="23"/>
  <c r="Q26" i="23"/>
  <c r="L27" i="23"/>
  <c r="C30" i="23"/>
  <c r="AG30" i="23"/>
  <c r="AA31" i="23"/>
  <c r="AG33" i="23"/>
  <c r="C35" i="23"/>
  <c r="Q38" i="23"/>
  <c r="AA39" i="23"/>
  <c r="D41" i="23"/>
  <c r="L44" i="23"/>
  <c r="K46" i="23"/>
  <c r="T51" i="23"/>
  <c r="D53" i="23"/>
  <c r="AC55" i="23"/>
  <c r="M61" i="23"/>
  <c r="J64" i="23"/>
  <c r="AH87" i="23"/>
  <c r="Z87" i="23"/>
  <c r="R87" i="23"/>
  <c r="AH86" i="23"/>
  <c r="Z86" i="23"/>
  <c r="AH85" i="23"/>
  <c r="Z85" i="23"/>
  <c r="R85" i="23"/>
  <c r="AH84" i="23"/>
  <c r="Z84" i="23"/>
  <c r="AH83" i="23"/>
  <c r="Z83" i="23"/>
  <c r="R83" i="23"/>
  <c r="AH82" i="23"/>
  <c r="Z82" i="23"/>
  <c r="AH81" i="23"/>
  <c r="Z81" i="23"/>
  <c r="R81" i="23"/>
  <c r="AH80" i="23"/>
  <c r="Z80" i="23"/>
  <c r="AH79" i="23"/>
  <c r="Z79" i="23"/>
  <c r="R79" i="23"/>
  <c r="AH78" i="23"/>
  <c r="Z78" i="23"/>
  <c r="AH77" i="23"/>
  <c r="Z77" i="23"/>
  <c r="R77" i="23"/>
  <c r="AH76" i="23"/>
  <c r="Z76" i="23"/>
  <c r="AH75" i="23"/>
  <c r="Z75" i="23"/>
  <c r="R75" i="23"/>
  <c r="AH74" i="23"/>
  <c r="Z74" i="23"/>
  <c r="AH73" i="23"/>
  <c r="Z73" i="23"/>
  <c r="R73" i="23"/>
  <c r="AH72" i="23"/>
  <c r="Z72" i="23"/>
  <c r="AH71" i="23"/>
  <c r="Z71" i="23"/>
  <c r="R71" i="23"/>
  <c r="AH70" i="23"/>
  <c r="Z70" i="23"/>
  <c r="AH69" i="23"/>
  <c r="Z69" i="23"/>
  <c r="R69" i="23"/>
  <c r="AH68" i="23"/>
  <c r="Z68" i="23"/>
  <c r="AH67" i="23"/>
  <c r="Z67" i="23"/>
  <c r="R67" i="23"/>
  <c r="AH66" i="23"/>
  <c r="AG87" i="23"/>
  <c r="I87" i="23"/>
  <c r="AG86" i="23"/>
  <c r="Y86" i="23"/>
  <c r="I86" i="23"/>
  <c r="AG85" i="23"/>
  <c r="I85" i="23"/>
  <c r="AG84" i="23"/>
  <c r="Y84" i="23"/>
  <c r="I84" i="23"/>
  <c r="AG83" i="23"/>
  <c r="I83" i="23"/>
  <c r="AG82" i="23"/>
  <c r="Y82" i="23"/>
  <c r="I82" i="23"/>
  <c r="AG81" i="23"/>
  <c r="I81" i="23"/>
  <c r="AG80" i="23"/>
  <c r="Y80" i="23"/>
  <c r="I80" i="23"/>
  <c r="AG79" i="23"/>
  <c r="I79" i="23"/>
  <c r="AG78" i="23"/>
  <c r="Y78" i="23"/>
  <c r="I78" i="23"/>
  <c r="AG77" i="23"/>
  <c r="I77" i="23"/>
  <c r="AG76" i="23"/>
  <c r="Y76" i="23"/>
  <c r="I76" i="23"/>
  <c r="AG75" i="23"/>
  <c r="I75" i="23"/>
  <c r="AG74" i="23"/>
  <c r="Y74" i="23"/>
  <c r="I74" i="23"/>
  <c r="AG73" i="23"/>
  <c r="I73" i="23"/>
  <c r="AG72" i="23"/>
  <c r="Y72" i="23"/>
  <c r="I72" i="23"/>
  <c r="AG71" i="23"/>
  <c r="I71" i="23"/>
  <c r="AG70" i="23"/>
  <c r="Y70" i="23"/>
  <c r="I70" i="23"/>
  <c r="AG69" i="23"/>
  <c r="I69" i="23"/>
  <c r="AG68" i="23"/>
  <c r="Y68" i="23"/>
  <c r="AF87" i="23"/>
  <c r="X87" i="23"/>
  <c r="AF86" i="23"/>
  <c r="X86" i="23"/>
  <c r="P86" i="23"/>
  <c r="AF85" i="23"/>
  <c r="X85" i="23"/>
  <c r="AF84" i="23"/>
  <c r="X84" i="23"/>
  <c r="P84" i="23"/>
  <c r="AF83" i="23"/>
  <c r="X83" i="23"/>
  <c r="H83" i="23"/>
  <c r="AF82" i="23"/>
  <c r="X82" i="23"/>
  <c r="P82" i="23"/>
  <c r="AF81" i="23"/>
  <c r="X81" i="23"/>
  <c r="H81" i="23"/>
  <c r="AF80" i="23"/>
  <c r="X80" i="23"/>
  <c r="P80" i="23"/>
  <c r="AF79" i="23"/>
  <c r="X79" i="23"/>
  <c r="H79" i="23"/>
  <c r="AF78" i="23"/>
  <c r="X78" i="23"/>
  <c r="P78" i="23"/>
  <c r="AF77" i="23"/>
  <c r="X77" i="23"/>
  <c r="H77" i="23"/>
  <c r="AF76" i="23"/>
  <c r="X76" i="23"/>
  <c r="P76" i="23"/>
  <c r="H76" i="23"/>
  <c r="AF75" i="23"/>
  <c r="X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H78" i="23" l="1"/>
  <c r="H80" i="23"/>
  <c r="H82" i="23"/>
  <c r="H84" i="23"/>
  <c r="H86" i="23"/>
  <c r="Q68" i="23"/>
  <c r="Q70" i="23"/>
  <c r="Q72" i="23"/>
  <c r="Q74" i="23"/>
  <c r="Q76" i="23"/>
  <c r="Q78" i="23"/>
  <c r="Q80" i="23"/>
  <c r="Q82" i="23"/>
  <c r="Q84" i="23"/>
  <c r="Q86" i="23"/>
  <c r="J67" i="23"/>
  <c r="J69" i="23"/>
  <c r="J71" i="23"/>
  <c r="J73" i="23"/>
  <c r="J75" i="23"/>
  <c r="J77" i="23"/>
  <c r="J79" i="23"/>
  <c r="J81" i="23"/>
  <c r="J83" i="23"/>
  <c r="J85" i="23"/>
  <c r="J87" i="23"/>
  <c r="AF58" i="23"/>
  <c r="Q42" i="23"/>
  <c r="AG32" i="23"/>
  <c r="T25" i="23"/>
  <c r="J22" i="23"/>
  <c r="AB19" i="23"/>
  <c r="Y17" i="23"/>
  <c r="E61" i="23"/>
  <c r="K44" i="23"/>
  <c r="AA33" i="23"/>
  <c r="L26" i="23"/>
  <c r="T22" i="23"/>
  <c r="D20" i="23"/>
  <c r="AF17" i="23"/>
  <c r="AF15" i="23"/>
  <c r="AF13" i="23"/>
  <c r="AF11" i="23"/>
  <c r="AF9" i="23"/>
  <c r="AF7" i="23"/>
  <c r="AF5" i="23"/>
  <c r="M63" i="23"/>
  <c r="T45" i="23"/>
  <c r="T34" i="23"/>
  <c r="C27" i="23"/>
  <c r="AB22" i="23"/>
  <c r="J20" i="23"/>
  <c r="F18" i="23"/>
  <c r="F16" i="23"/>
  <c r="F14" i="23"/>
  <c r="F12" i="23"/>
  <c r="F10" i="23"/>
  <c r="F8" i="23"/>
  <c r="AD5" i="23"/>
  <c r="Q7" i="29"/>
  <c r="O7" i="29"/>
  <c r="K4" i="29"/>
  <c r="H85" i="23"/>
  <c r="H87" i="23"/>
  <c r="Q69" i="23"/>
  <c r="Q71" i="23"/>
  <c r="Q73" i="23"/>
  <c r="Q75" i="23"/>
  <c r="Q77" i="23"/>
  <c r="Q79" i="23"/>
  <c r="Q81" i="23"/>
  <c r="Q83" i="23"/>
  <c r="Q85" i="23"/>
  <c r="Q87" i="23"/>
  <c r="J68" i="23"/>
  <c r="J70" i="23"/>
  <c r="J72" i="23"/>
  <c r="J74" i="23"/>
  <c r="J76" i="23"/>
  <c r="J78" i="23"/>
  <c r="J80" i="23"/>
  <c r="J82" i="23"/>
  <c r="J84" i="23"/>
  <c r="J86" i="23"/>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 i="23" s="1"/>
  <c r="F17" i="23"/>
  <c r="F15" i="23"/>
  <c r="F13" i="23"/>
  <c r="F11" i="23"/>
  <c r="F9" i="23"/>
  <c r="AD6" i="23"/>
  <c r="V4" i="23"/>
  <c r="P75" i="23"/>
  <c r="P77" i="23"/>
  <c r="P79" i="23"/>
  <c r="P81" i="23"/>
  <c r="P83" i="23"/>
  <c r="P85" i="23"/>
  <c r="P87" i="23"/>
  <c r="Y69" i="23"/>
  <c r="Y71" i="23"/>
  <c r="Y73" i="23"/>
  <c r="Y75" i="23"/>
  <c r="Y77" i="23"/>
  <c r="Y79" i="23"/>
  <c r="Y81" i="23"/>
  <c r="Y83" i="23"/>
  <c r="Y85" i="23"/>
  <c r="Y87" i="23"/>
  <c r="R68" i="23"/>
  <c r="R70" i="23"/>
  <c r="R72" i="23"/>
  <c r="R74" i="23"/>
  <c r="R76" i="23"/>
  <c r="R78" i="23"/>
  <c r="R80" i="23"/>
  <c r="R82" i="23"/>
  <c r="R84" i="23"/>
  <c r="R86" i="23"/>
  <c r="AC70" i="23"/>
  <c r="AA47" i="23"/>
  <c r="I36" i="23"/>
  <c r="K28" i="23"/>
  <c r="J23" i="23"/>
  <c r="W20" i="23"/>
  <c r="Q18" i="23"/>
  <c r="AD79" i="23"/>
  <c r="T49" i="23"/>
  <c r="C37" i="23"/>
  <c r="C29" i="23"/>
  <c r="T23" i="23"/>
  <c r="AE20" i="23"/>
  <c r="X18" i="23"/>
  <c r="X16" i="23"/>
  <c r="X14" i="23"/>
  <c r="X12" i="23"/>
  <c r="X10" i="23"/>
  <c r="X8" i="23"/>
  <c r="X6" i="23"/>
  <c r="X4" i="23"/>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C1" i="23" s="1"/>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Z1" i="23"/>
  <c r="T1" i="23"/>
  <c r="AH1" i="23"/>
  <c r="L1" i="23"/>
  <c r="J1" i="23"/>
  <c r="S1" i="23"/>
  <c r="I1" i="23"/>
  <c r="E1" i="23"/>
  <c r="D1" i="23"/>
  <c r="K1" i="23"/>
  <c r="C1" i="23"/>
  <c r="G41" i="27" s="1"/>
  <c r="AF1" i="23"/>
  <c r="X1" i="23"/>
  <c r="P1" i="23"/>
  <c r="W1" i="23" l="1"/>
  <c r="AG1" i="23"/>
  <c r="O41" i="27"/>
  <c r="P41" i="27" s="1"/>
  <c r="J41" i="27"/>
  <c r="K41" i="27" s="1"/>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M17" i="29"/>
  <c r="L17" i="29" s="1"/>
  <c r="J32" i="19" s="1"/>
  <c r="P304"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<sst xmlns="http://schemas.openxmlformats.org/spreadsheetml/2006/main" count="30722" uniqueCount="2647">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</sst>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2405</v>
      </c>
      <c r="C1" s="199">
        <v>45736</v>
      </c>
      <c r="G1" s="123" t="s">
        <v>2270</v>
      </c>
      <c r="H1" s="123" t="s">
        <v>2271</v>
      </c>
    </row>
    <row r="2" spans="1:8" x14ac:dyDescent="0.25">
      <c r="B2" t="str">
        <f>_xlfn.XLOOKUP(B1,H:H,G:G,0,0,1)</f>
        <v>RI</v>
      </c>
      <c r="C2" t="str">
        <f>_xlfn.XLOOKUP(B2,G:G, H:H, 0,0,1)</f>
        <v>Rhode Island</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Rhode Island.</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Rhode Island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**Rhode Island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**Rhode Island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Rhode Island.</v>
      </c>
      <c r="L9" s="143" t="str">
        <f>J9&amp;K9</f>
        <v>**Description:** This policy prevents new capacity of the selected type(s) from being built or deployed.  // **Guidance for setting values:** No new coal is planned in Rhode Island.</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Rhode Island</v>
      </c>
      <c r="B3" s="183">
        <f>ROUND(SUMIFS(B$4:B$54, $A$4:$A$54, $A$3),0)</f>
        <v>924</v>
      </c>
      <c r="C3" s="184">
        <f t="shared" ref="C3" si="0">ROUND(SUMIFS(C$4:C$54, $A$4:$A$54, $A$3),0)</f>
        <v>1</v>
      </c>
      <c r="D3" s="183">
        <f>SUMIFS(D$4:D$54, $A$4:$A$54, $A$3)</f>
        <v>1142517</v>
      </c>
      <c r="E3" s="183">
        <f>SUMIFS(E$4:E$54, $A$4:$A$54, $A$3)</f>
        <v>12783.000000001</v>
      </c>
      <c r="F3" s="134">
        <f>ROUND(SUMIFS(F$4:F$54,$A$4:$A$54,$A$3)*100,0)</f>
        <v>-99</v>
      </c>
      <c r="G3" s="58">
        <f>SUMIFS(G$4:G$54, $A$4:$A$54, $A$3)</f>
        <v>51858</v>
      </c>
      <c r="H3" s="58">
        <f>SUMIFS(H$4:H$54, $A$4:$A$54, $A$3)</f>
        <v>1330952</v>
      </c>
      <c r="I3" s="134">
        <f>ROUND(SUMIFS(I$4:I$54,$A$4:$A$54,$A$3)*100,0)</f>
        <v>2467</v>
      </c>
      <c r="J3" s="134">
        <f>ROUND(SUMIFS(J$4:J$54, $A$4:$A$54, $A$3),0)</f>
        <v>379</v>
      </c>
      <c r="K3" s="58">
        <f t="shared" ref="K3:AI3" si="1">ROUND(SUMIFS(K$4:K$54, $A$4:$A$54, $A$3),0)</f>
        <v>138</v>
      </c>
      <c r="L3" s="134">
        <f t="shared" si="1"/>
        <v>181</v>
      </c>
      <c r="M3" s="58">
        <f t="shared" si="1"/>
        <v>0</v>
      </c>
      <c r="N3" s="58">
        <f t="shared" si="1"/>
        <v>0</v>
      </c>
      <c r="O3" s="58">
        <f t="shared" si="1"/>
        <v>0</v>
      </c>
      <c r="P3" s="58">
        <f t="shared" si="1"/>
        <v>0</v>
      </c>
      <c r="Q3" s="58">
        <f t="shared" si="1"/>
        <v>0</v>
      </c>
      <c r="R3" s="58">
        <f t="shared" si="1"/>
        <v>0</v>
      </c>
      <c r="S3" s="134">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4">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4">
        <f t="shared" si="3"/>
        <v>0</v>
      </c>
      <c r="AP3" s="134">
        <f t="shared" si="3"/>
        <v>521</v>
      </c>
      <c r="AQ3" s="134">
        <f t="shared" si="3"/>
        <v>1098082</v>
      </c>
      <c r="AR3" s="134">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55</v>
      </c>
      <c r="BT3" s="134">
        <f>ROUND(SUMIFS(BT$4:BT$54,$A$4:$A$54,$A$3)*100,0)</f>
        <v>52</v>
      </c>
      <c r="BU3" s="134">
        <f t="shared" ref="BU3:CH3" si="7">ROUND(SUMIFS(BU$4:BU$54,$A$4:$A$54,$A$3)*100,0)</f>
        <v>60</v>
      </c>
      <c r="BV3" s="134">
        <f t="shared" si="7"/>
        <v>72</v>
      </c>
      <c r="BW3" s="134">
        <f t="shared" si="7"/>
        <v>5</v>
      </c>
      <c r="BX3" s="134">
        <f t="shared" si="7"/>
        <v>9</v>
      </c>
      <c r="BY3" s="134">
        <f t="shared" si="7"/>
        <v>32</v>
      </c>
      <c r="BZ3" s="134">
        <f>ROUND(SUMIFS(BZ$4:BZ$54,$A$4:$A$54,$A$3)*100,0)</f>
        <v>32</v>
      </c>
      <c r="CA3" s="134">
        <f>ROUND(SUMIFS(CA$4:CA$54,$A$4:$A$54,$A$3)*100,0)</f>
        <v>100</v>
      </c>
      <c r="CB3" s="134">
        <f>ROUND(SUMIFS(CB$4:CB$54,$A$4:$A$54,$A$3)*100,0)</f>
        <v>100</v>
      </c>
      <c r="CC3" s="134">
        <f t="shared" si="7"/>
        <v>5</v>
      </c>
      <c r="CD3" s="134">
        <f t="shared" si="7"/>
        <v>9</v>
      </c>
      <c r="CE3" s="134">
        <f t="shared" si="7"/>
        <v>32</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9</v>
      </c>
      <c r="H41" t="s">
        <v>2407</v>
      </c>
      <c r="I41" s="132">
        <v>2040</v>
      </c>
      <c r="J41" s="132">
        <f t="shared" si="0"/>
        <v>1.7999999999999996</v>
      </c>
      <c r="K41" s="132">
        <f t="shared" si="1"/>
        <v>1.7999999999999996</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RI</v>
      </c>
      <c r="C1" s="115">
        <f>SUM(C4:C87)</f>
        <v>8.7686451843405013</v>
      </c>
      <c r="D1" s="115">
        <f t="shared" ref="D1:AG1" si="0">SUM(D4:D87)</f>
        <v>10.5225086363046</v>
      </c>
      <c r="E1" s="115">
        <f t="shared" si="0"/>
        <v>12.876762825642798</v>
      </c>
      <c r="F1" s="115">
        <f t="shared" si="0"/>
        <v>10.5439563470119</v>
      </c>
      <c r="G1" s="115">
        <f t="shared" si="0"/>
        <v>12.5711324295875</v>
      </c>
      <c r="H1" s="115">
        <f t="shared" si="0"/>
        <v>11.866339406801</v>
      </c>
      <c r="I1" s="115">
        <f t="shared" si="0"/>
        <v>13.4112944030691</v>
      </c>
      <c r="J1" s="115">
        <f t="shared" si="0"/>
        <v>13.152515638247799</v>
      </c>
      <c r="K1" s="115">
        <f t="shared" si="0"/>
        <v>13.692759099262299</v>
      </c>
      <c r="L1" s="115">
        <f t="shared" si="0"/>
        <v>13.097846003497301</v>
      </c>
      <c r="M1" s="115">
        <f t="shared" si="0"/>
        <v>11.706974842927799</v>
      </c>
      <c r="N1" s="115">
        <f t="shared" si="0"/>
        <v>12.3558625170469</v>
      </c>
      <c r="O1" s="115">
        <f t="shared" si="0"/>
        <v>11.670751291838002</v>
      </c>
      <c r="P1" s="115">
        <f t="shared" si="0"/>
        <v>11.5796853809467</v>
      </c>
      <c r="Q1" s="115">
        <f t="shared" si="0"/>
        <v>11.125325551017198</v>
      </c>
      <c r="R1" s="115">
        <f t="shared" si="0"/>
        <v>11.298678246001399</v>
      </c>
      <c r="S1" s="115">
        <f t="shared" si="0"/>
        <v>10.8055661577151</v>
      </c>
      <c r="T1" s="115">
        <f t="shared" si="0"/>
        <v>11.3387883013362</v>
      </c>
      <c r="U1" s="115">
        <f t="shared" si="0"/>
        <v>10.917407908785998</v>
      </c>
      <c r="V1" s="115">
        <f t="shared" si="0"/>
        <v>11.491374788120501</v>
      </c>
      <c r="W1" s="115">
        <f t="shared" si="0"/>
        <v>11.299719572772601</v>
      </c>
      <c r="X1" s="115">
        <f t="shared" si="0"/>
        <v>11.353278797244499</v>
      </c>
      <c r="Y1" s="115">
        <f t="shared" si="0"/>
        <v>10.740564638627299</v>
      </c>
      <c r="Z1" s="115">
        <f t="shared" si="0"/>
        <v>10.427080488171301</v>
      </c>
      <c r="AA1" s="115">
        <f t="shared" si="0"/>
        <v>11.017106682190898</v>
      </c>
      <c r="AB1" s="115">
        <f t="shared" si="0"/>
        <v>11.2279305716728</v>
      </c>
      <c r="AC1" s="115">
        <f t="shared" si="0"/>
        <v>10.004218403095798</v>
      </c>
      <c r="AD1" s="115">
        <f t="shared" si="0"/>
        <v>10.256351778813302</v>
      </c>
      <c r="AE1" s="115">
        <f t="shared" si="0"/>
        <v>11.419644345851999</v>
      </c>
      <c r="AF1" s="115">
        <f t="shared" si="0"/>
        <v>10.771239773722801</v>
      </c>
      <c r="AG1" s="115">
        <f t="shared" si="0"/>
        <v>10.218615373226401</v>
      </c>
      <c r="AH1" s="115">
        <f>SUM(AH4:AH87)</f>
        <v>10.874852894121499</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119" t="s">
        <v>479</v>
      </c>
      <c r="B5" s="120" t="s">
        <v>1964</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119" t="s">
        <v>479</v>
      </c>
      <c r="B6" s="120" t="s">
        <v>1965</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119" t="s">
        <v>479</v>
      </c>
      <c r="B7" s="120" t="s">
        <v>1966</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119" t="s">
        <v>479</v>
      </c>
      <c r="B8" s="120" t="s">
        <v>1967</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119" t="s">
        <v>479</v>
      </c>
      <c r="B9" s="120" t="s">
        <v>1968</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119" t="s">
        <v>479</v>
      </c>
      <c r="B10" s="120" t="s">
        <v>1969</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2025-03-20T20:54:43Z</dcterms:modified>
</cp:coreProperties>
</file>