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RI\webappdata\"/>
    </mc:Choice>
  </mc:AlternateContent>
  <xr:revisionPtr revIDLastSave="0" documentId="8_{6B763A35-0469-41F6-91F4-76B37F6A1903}"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O2024" i="31"/>
  <c r="N2024" i="31"/>
  <c r="M2024" i="31"/>
  <c r="L2024" i="31"/>
  <c r="K2024" i="31"/>
  <c r="J2024" i="31"/>
  <c r="B2024" i="31"/>
  <c r="A2024" i="31"/>
  <c r="R2023" i="31"/>
  <c r="Q2023" i="31"/>
  <c r="O2023" i="31"/>
  <c r="N2023" i="31"/>
  <c r="M2023" i="31"/>
  <c r="L2023" i="31"/>
  <c r="K2023" i="31"/>
  <c r="J2023" i="31"/>
  <c r="B2023" i="31"/>
  <c r="A2023" i="31"/>
  <c r="R2022" i="31"/>
  <c r="Q2022" i="31"/>
  <c r="O2022" i="31"/>
  <c r="N2022" i="31"/>
  <c r="M2022" i="31"/>
  <c r="L2022" i="31"/>
  <c r="K2022" i="31"/>
  <c r="J2022" i="31"/>
  <c r="B2022" i="31"/>
  <c r="A2022" i="31"/>
  <c r="R2021" i="31"/>
  <c r="Q2021" i="31"/>
  <c r="O2021" i="31"/>
  <c r="N2021" i="31"/>
  <c r="M2021" i="31"/>
  <c r="L2021" i="31"/>
  <c r="K2021" i="31"/>
  <c r="J2021" i="31"/>
  <c r="B2021" i="31"/>
  <c r="A2021" i="31"/>
  <c r="R2020" i="31"/>
  <c r="Q2020" i="31"/>
  <c r="O2020" i="31"/>
  <c r="N2020" i="31"/>
  <c r="M2020" i="31"/>
  <c r="L2020" i="31"/>
  <c r="K2020" i="31"/>
  <c r="J2020" i="31"/>
  <c r="B2020" i="31"/>
  <c r="A2020" i="31"/>
  <c r="R2019" i="31"/>
  <c r="Q2019" i="31"/>
  <c r="O2019" i="31"/>
  <c r="N2019" i="31"/>
  <c r="M2019" i="31"/>
  <c r="L2019" i="31"/>
  <c r="K2019" i="31"/>
  <c r="J2019" i="31"/>
  <c r="B2019" i="31"/>
  <c r="A2019" i="31"/>
  <c r="R2018" i="31"/>
  <c r="Q2018" i="31"/>
  <c r="O2018" i="31"/>
  <c r="N2018" i="31"/>
  <c r="M2018" i="31"/>
  <c r="L2018" i="31"/>
  <c r="K2018" i="31"/>
  <c r="J2018" i="31"/>
  <c r="B2018" i="31"/>
  <c r="A2018" i="31"/>
  <c r="R2017" i="31"/>
  <c r="Q2017" i="31"/>
  <c r="O2017" i="31"/>
  <c r="N2017" i="31"/>
  <c r="M2017" i="31"/>
  <c r="L2017" i="31"/>
  <c r="K2017" i="31"/>
  <c r="J2017" i="31"/>
  <c r="B2017" i="31"/>
  <c r="A2017" i="31"/>
  <c r="R2016" i="31"/>
  <c r="Q2016" i="31"/>
  <c r="O2016" i="31"/>
  <c r="N2016" i="31"/>
  <c r="M2016" i="31"/>
  <c r="L2016" i="31"/>
  <c r="K2016" i="31"/>
  <c r="J2016" i="31"/>
  <c r="B2016" i="31"/>
  <c r="A2016" i="31"/>
  <c r="R2015" i="31"/>
  <c r="Q2015" i="31"/>
  <c r="O2015" i="31"/>
  <c r="N2015" i="31"/>
  <c r="M2015" i="31"/>
  <c r="L2015" i="31"/>
  <c r="K2015" i="31"/>
  <c r="J2015" i="31"/>
  <c r="B2015" i="31"/>
  <c r="A2015" i="31"/>
  <c r="R2014" i="31"/>
  <c r="Q2014" i="31"/>
  <c r="O2014" i="31"/>
  <c r="N2014" i="31"/>
  <c r="M2014" i="31"/>
  <c r="L2014" i="31"/>
  <c r="K2014" i="31"/>
  <c r="J2014" i="31"/>
  <c r="B2014" i="31"/>
  <c r="A2014" i="31"/>
  <c r="R2013" i="31"/>
  <c r="Q2013" i="31"/>
  <c r="O2013" i="31"/>
  <c r="N2013" i="31"/>
  <c r="M2013" i="31"/>
  <c r="L2013" i="31"/>
  <c r="K2013" i="31"/>
  <c r="J2013" i="31"/>
  <c r="B2013" i="31"/>
  <c r="A2013" i="31"/>
  <c r="R2012" i="31"/>
  <c r="Q2012" i="31"/>
  <c r="O2012" i="31"/>
  <c r="N2012" i="31"/>
  <c r="M2012" i="31"/>
  <c r="L2012" i="31"/>
  <c r="K2012" i="31"/>
  <c r="J2012" i="31"/>
  <c r="B2012" i="31"/>
  <c r="A2012" i="31"/>
  <c r="R2011" i="31"/>
  <c r="Q2011" i="31"/>
  <c r="O2011" i="31"/>
  <c r="N2011" i="31"/>
  <c r="M2011" i="31"/>
  <c r="L2011" i="31"/>
  <c r="K2011" i="31"/>
  <c r="J2011" i="31"/>
  <c r="B2011" i="31"/>
  <c r="A2011" i="31"/>
  <c r="R2010" i="31"/>
  <c r="Q2010" i="31"/>
  <c r="O2010" i="31"/>
  <c r="N2010" i="31"/>
  <c r="M2010" i="31"/>
  <c r="L2010" i="31"/>
  <c r="K2010" i="31"/>
  <c r="J2010" i="31"/>
  <c r="B2010" i="31"/>
  <c r="A2010" i="31"/>
  <c r="R2009" i="31"/>
  <c r="Q2009" i="31"/>
  <c r="O2009" i="31"/>
  <c r="N2009" i="31"/>
  <c r="M2009" i="31"/>
  <c r="L2009" i="31"/>
  <c r="K2009" i="31"/>
  <c r="J2009" i="31"/>
  <c r="B2009" i="31"/>
  <c r="A2009" i="31"/>
  <c r="R2008" i="31"/>
  <c r="Q2008" i="31"/>
  <c r="O2008" i="31"/>
  <c r="N2008" i="31"/>
  <c r="M2008" i="31"/>
  <c r="L2008" i="31"/>
  <c r="K2008" i="31"/>
  <c r="J2008" i="31"/>
  <c r="B2008" i="31"/>
  <c r="A2008" i="31"/>
  <c r="R2007" i="31"/>
  <c r="Q2007" i="31"/>
  <c r="O2007" i="31"/>
  <c r="N2007" i="31"/>
  <c r="M2007" i="31"/>
  <c r="L2007" i="31"/>
  <c r="K2007" i="31"/>
  <c r="J2007" i="31"/>
  <c r="B2007" i="31"/>
  <c r="A2007" i="31"/>
  <c r="R2006" i="31"/>
  <c r="Q2006" i="31"/>
  <c r="O2006" i="31"/>
  <c r="N2006" i="31"/>
  <c r="M2006" i="31"/>
  <c r="L2006" i="31"/>
  <c r="K2006" i="31"/>
  <c r="J2006" i="31"/>
  <c r="B2006" i="31"/>
  <c r="A2006" i="31"/>
  <c r="R2005" i="31"/>
  <c r="Q2005" i="31"/>
  <c r="O2005" i="31"/>
  <c r="N2005" i="31"/>
  <c r="M2005" i="31"/>
  <c r="L2005" i="31"/>
  <c r="K2005" i="31"/>
  <c r="J2005" i="31"/>
  <c r="B2005" i="31"/>
  <c r="A2005" i="31"/>
  <c r="R2004" i="31"/>
  <c r="Q2004" i="31"/>
  <c r="O2004" i="31"/>
  <c r="N2004" i="31"/>
  <c r="M2004" i="31"/>
  <c r="L2004" i="31"/>
  <c r="K2004" i="31"/>
  <c r="J2004" i="31"/>
  <c r="B2004" i="31"/>
  <c r="A2004" i="31"/>
  <c r="R2003" i="31"/>
  <c r="Q2003" i="31"/>
  <c r="O2003" i="31"/>
  <c r="N2003" i="31"/>
  <c r="M2003" i="31"/>
  <c r="L2003" i="31"/>
  <c r="K2003" i="31"/>
  <c r="J2003" i="31"/>
  <c r="B2003" i="31"/>
  <c r="A2003" i="31"/>
  <c r="R2002" i="31"/>
  <c r="Q2002" i="31"/>
  <c r="O2002" i="31"/>
  <c r="N2002" i="31"/>
  <c r="M2002" i="31"/>
  <c r="L2002" i="31"/>
  <c r="K2002" i="31"/>
  <c r="J2002" i="31"/>
  <c r="B2002" i="31"/>
  <c r="A2002" i="31"/>
  <c r="R2001" i="31"/>
  <c r="Q2001" i="31"/>
  <c r="O2001" i="31"/>
  <c r="N2001" i="31"/>
  <c r="M2001" i="31"/>
  <c r="L2001" i="31"/>
  <c r="K2001" i="31"/>
  <c r="J2001" i="31"/>
  <c r="B2001" i="31"/>
  <c r="A2001" i="31"/>
  <c r="R2000" i="31"/>
  <c r="Q2000" i="31"/>
  <c r="O2000" i="31"/>
  <c r="N2000" i="31"/>
  <c r="M2000" i="31"/>
  <c r="L2000" i="31"/>
  <c r="K2000" i="31"/>
  <c r="J2000" i="31"/>
  <c r="B2000" i="31"/>
  <c r="A2000" i="31"/>
  <c r="R1999" i="31"/>
  <c r="Q1999" i="31"/>
  <c r="O1999" i="31"/>
  <c r="N1999" i="31"/>
  <c r="M1999" i="31"/>
  <c r="L1999" i="31"/>
  <c r="K1999" i="31"/>
  <c r="J1999" i="31"/>
  <c r="B1999" i="31"/>
  <c r="A1999" i="31"/>
  <c r="R1998" i="31"/>
  <c r="Q1998" i="31"/>
  <c r="O1998" i="31"/>
  <c r="N1998" i="31"/>
  <c r="M1998" i="31"/>
  <c r="L1998" i="31"/>
  <c r="K1998" i="31"/>
  <c r="J1998" i="31"/>
  <c r="B1998" i="31"/>
  <c r="A1998" i="31"/>
  <c r="R1997" i="31"/>
  <c r="Q1997" i="31"/>
  <c r="O1997" i="31"/>
  <c r="N1997" i="31"/>
  <c r="M1997" i="31"/>
  <c r="L1997" i="31"/>
  <c r="K1997" i="31"/>
  <c r="J1997" i="31"/>
  <c r="B1997" i="31"/>
  <c r="A1997" i="31"/>
  <c r="R1996" i="31"/>
  <c r="Q1996" i="31"/>
  <c r="O1996" i="31"/>
  <c r="N1996" i="31"/>
  <c r="M1996" i="31"/>
  <c r="L1996" i="31"/>
  <c r="K1996" i="31"/>
  <c r="J1996" i="31"/>
  <c r="B1996" i="31"/>
  <c r="A1996" i="31"/>
  <c r="R1995" i="31"/>
  <c r="Q1995" i="31"/>
  <c r="O1995" i="31"/>
  <c r="N1995" i="31"/>
  <c r="M1995" i="31"/>
  <c r="L1995" i="31"/>
  <c r="K1995" i="31"/>
  <c r="J1995" i="31"/>
  <c r="B1995" i="31"/>
  <c r="A1995" i="31"/>
  <c r="R1994" i="31"/>
  <c r="Q1994" i="31"/>
  <c r="O1994" i="31"/>
  <c r="N1994" i="31"/>
  <c r="M1994" i="31"/>
  <c r="L1994" i="31"/>
  <c r="K1994" i="31"/>
  <c r="J1994" i="31"/>
  <c r="B1994" i="31"/>
  <c r="A1994" i="31"/>
  <c r="R1993" i="31"/>
  <c r="Q1993" i="31"/>
  <c r="O1993" i="31"/>
  <c r="N1993" i="31"/>
  <c r="M1993" i="31"/>
  <c r="L1993" i="31"/>
  <c r="K1993" i="31"/>
  <c r="J1993" i="31"/>
  <c r="B1993" i="31"/>
  <c r="A1993" i="31"/>
  <c r="R1992" i="31"/>
  <c r="Q1992" i="31"/>
  <c r="O1992" i="31"/>
  <c r="N1992" i="31"/>
  <c r="M1992" i="31"/>
  <c r="L1992" i="31"/>
  <c r="K1992" i="31"/>
  <c r="J1992" i="31"/>
  <c r="B1992" i="31"/>
  <c r="A1992" i="31"/>
  <c r="R1991" i="31"/>
  <c r="Q1991" i="31"/>
  <c r="O1991" i="31"/>
  <c r="N1991" i="31"/>
  <c r="M1991" i="31"/>
  <c r="L1991" i="31"/>
  <c r="K1991" i="31"/>
  <c r="J1991" i="31"/>
  <c r="B1991" i="31"/>
  <c r="A1991" i="31"/>
  <c r="R1990" i="31"/>
  <c r="Q1990" i="31"/>
  <c r="O1990" i="31"/>
  <c r="N1990" i="31"/>
  <c r="M1990" i="31"/>
  <c r="L1990" i="31"/>
  <c r="K1990" i="31"/>
  <c r="J1990" i="31"/>
  <c r="B1990" i="31"/>
  <c r="A1990" i="31"/>
  <c r="Q1989" i="31"/>
  <c r="O1989" i="31"/>
  <c r="N1989" i="31"/>
  <c r="M1989" i="31"/>
  <c r="L1989" i="31"/>
  <c r="K1989" i="31"/>
  <c r="J1989" i="31"/>
  <c r="B1989" i="31"/>
  <c r="A1989" i="31"/>
  <c r="Q1988" i="31"/>
  <c r="O1988" i="31"/>
  <c r="N1988" i="31"/>
  <c r="M1988" i="31"/>
  <c r="L1988" i="31"/>
  <c r="K1988" i="31"/>
  <c r="J1988" i="31"/>
  <c r="B1988" i="31"/>
  <c r="A1988" i="31"/>
  <c r="Q1987" i="31"/>
  <c r="O1987" i="31"/>
  <c r="N1987" i="31"/>
  <c r="M1987" i="31"/>
  <c r="L1987" i="31"/>
  <c r="K1987" i="31"/>
  <c r="J1987" i="31"/>
  <c r="B1987" i="31"/>
  <c r="A1987" i="31"/>
  <c r="Q1986" i="31"/>
  <c r="O1986" i="31"/>
  <c r="N1986" i="31"/>
  <c r="M1986" i="31"/>
  <c r="L1986" i="31"/>
  <c r="K1986" i="31"/>
  <c r="J1986" i="31"/>
  <c r="B1986" i="31"/>
  <c r="A1986" i="31"/>
  <c r="Q1985" i="31"/>
  <c r="O1985" i="31"/>
  <c r="N1985" i="31"/>
  <c r="M1985" i="31"/>
  <c r="L1985" i="31"/>
  <c r="K1985" i="31"/>
  <c r="J1985" i="31"/>
  <c r="B1985" i="31"/>
  <c r="A1985" i="31"/>
  <c r="R1984" i="31"/>
  <c r="Q1984" i="31"/>
  <c r="O1984" i="31"/>
  <c r="N1984" i="31"/>
  <c r="M1984" i="31"/>
  <c r="L1984" i="31"/>
  <c r="K1984" i="31"/>
  <c r="J1984" i="31"/>
  <c r="B1984" i="31"/>
  <c r="A1984" i="31"/>
  <c r="R1983" i="31"/>
  <c r="Q1983" i="31"/>
  <c r="O1983" i="31"/>
  <c r="N1983" i="31"/>
  <c r="M1983" i="31"/>
  <c r="L1983" i="31"/>
  <c r="K1983" i="31"/>
  <c r="J1983" i="31"/>
  <c r="B1983" i="31"/>
  <c r="A1983" i="31"/>
  <c r="R1982" i="31"/>
  <c r="Q1982" i="31"/>
  <c r="O1982" i="31"/>
  <c r="N1982" i="31"/>
  <c r="M1982" i="31"/>
  <c r="L1982" i="31"/>
  <c r="K1982" i="31"/>
  <c r="J1982" i="31"/>
  <c r="B1982" i="31"/>
  <c r="A1982" i="31"/>
  <c r="R1981" i="31"/>
  <c r="Q1981" i="31"/>
  <c r="O1981" i="31"/>
  <c r="N1981" i="31"/>
  <c r="M1981" i="31"/>
  <c r="L1981" i="31"/>
  <c r="K1981" i="31"/>
  <c r="J1981" i="31"/>
  <c r="B1981" i="31"/>
  <c r="A1981" i="31"/>
  <c r="R1980" i="31"/>
  <c r="Q1980" i="31"/>
  <c r="O1980" i="31"/>
  <c r="N1980" i="31"/>
  <c r="M1980" i="31"/>
  <c r="L1980" i="31"/>
  <c r="K1980" i="31"/>
  <c r="J1980" i="31"/>
  <c r="B1980" i="31"/>
  <c r="A1980" i="31"/>
  <c r="R1979" i="31"/>
  <c r="Q1979" i="31"/>
  <c r="O1979" i="31"/>
  <c r="N1979" i="31"/>
  <c r="M1979" i="31"/>
  <c r="L1979" i="31"/>
  <c r="K1979" i="31"/>
  <c r="J1979" i="31"/>
  <c r="B1979" i="31"/>
  <c r="A1979" i="31"/>
  <c r="R1978" i="31"/>
  <c r="Q1978" i="31"/>
  <c r="O1978" i="31"/>
  <c r="N1978" i="31"/>
  <c r="M1978" i="31"/>
  <c r="L1978" i="31"/>
  <c r="K1978" i="31"/>
  <c r="J1978" i="31"/>
  <c r="B1978" i="31"/>
  <c r="A1978" i="31"/>
  <c r="R1977" i="31"/>
  <c r="Q1977" i="31"/>
  <c r="O1977" i="31"/>
  <c r="N1977" i="31"/>
  <c r="M1977" i="31"/>
  <c r="L1977" i="31"/>
  <c r="K1977" i="31"/>
  <c r="J1977" i="31"/>
  <c r="B1977" i="31"/>
  <c r="A1977" i="31"/>
  <c r="R1976" i="31"/>
  <c r="Q1976" i="31"/>
  <c r="O1976" i="31"/>
  <c r="N1976" i="31"/>
  <c r="M1976" i="31"/>
  <c r="L1976" i="31"/>
  <c r="K1976" i="31"/>
  <c r="J1976" i="31"/>
  <c r="B1976" i="31"/>
  <c r="A1976" i="31"/>
  <c r="R1975" i="31"/>
  <c r="Q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P1989" i="31" s="1"/>
  <c r="P1986" i="31" l="1"/>
  <c r="P1988" i="31"/>
  <c r="P1985" i="31"/>
  <c r="P1987" i="31"/>
  <c r="C190" i="3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O7" i="29" s="1"/>
  <c r="G35" i="27"/>
  <c r="G23" i="27"/>
  <c r="A1" i="23"/>
  <c r="F5" i="23" s="1"/>
  <c r="G34" i="27"/>
  <c r="J34" i="27" s="1"/>
  <c r="K34" i="27" s="1"/>
  <c r="G22" i="27"/>
  <c r="L14" i="29" a="1"/>
  <c r="L14" i="29" s="1"/>
  <c r="J19" i="19" s="1"/>
  <c r="G24" i="27"/>
  <c r="J24" i="27" s="1"/>
  <c r="K24" i="27" s="1"/>
  <c r="G40" i="27"/>
  <c r="G25" i="27"/>
  <c r="O25" i="27" s="1"/>
  <c r="P25" i="27" s="1"/>
  <c r="G7" i="27"/>
  <c r="G28" i="27"/>
  <c r="J28" i="27" s="1"/>
  <c r="K28" i="27" s="1"/>
  <c r="G48" i="27"/>
  <c r="O48" i="27" s="1"/>
  <c r="P48" i="27" s="1"/>
  <c r="G8" i="27"/>
  <c r="G29" i="27"/>
  <c r="G49" i="27"/>
  <c r="G10" i="27"/>
  <c r="G32" i="27"/>
  <c r="F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N4" i="23" l="1"/>
  <c r="Q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D1" i="23" s="1"/>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K1" i="23" s="1"/>
  <c r="AA35" i="23"/>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Z1" i="23"/>
  <c r="AA1" i="23"/>
  <c r="S1" i="23"/>
  <c r="AF1" i="23"/>
  <c r="X1" i="23"/>
  <c r="L1" i="23" l="1"/>
  <c r="H1" i="23"/>
  <c r="Y1" i="23"/>
  <c r="C1" i="23"/>
  <c r="G41" i="27" s="1"/>
  <c r="P1" i="23"/>
  <c r="U1" i="23"/>
  <c r="I1" i="23"/>
  <c r="T1" i="23"/>
  <c r="AB1" i="23"/>
  <c r="E1" i="23"/>
  <c r="AG1" i="23"/>
  <c r="AC1" i="23"/>
  <c r="Q1" i="23"/>
  <c r="R1" i="23"/>
  <c r="L7" i="29"/>
  <c r="W1" i="23"/>
  <c r="G1" i="23"/>
  <c r="N1" i="23"/>
  <c r="M1" i="23"/>
  <c r="O1" i="23"/>
  <c r="G21" i="27"/>
  <c r="O21" i="27" s="1"/>
  <c r="G6" i="27"/>
  <c r="L9" i="29"/>
  <c r="J28" i="19" s="1"/>
  <c r="CJ3" i="28"/>
  <c r="C3" i="28"/>
  <c r="BO3" i="28"/>
  <c r="L3" i="28"/>
  <c r="BX3" i="28"/>
  <c r="AS3" i="28"/>
  <c r="BB3" i="28"/>
  <c r="E3" i="28"/>
  <c r="AM3" i="28"/>
  <c r="K3" i="29" s="1"/>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O41" i="27" l="1"/>
  <c r="P41" i="27" s="1"/>
  <c r="J41" i="27"/>
  <c r="K41" i="27" s="1"/>
  <c r="J21" i="27"/>
  <c r="N13" i="29"/>
  <c r="S2" i="29"/>
  <c r="R13" i="29"/>
  <c r="O13" i="29"/>
  <c r="L10" i="29"/>
  <c r="J7" i="19" s="1"/>
  <c r="K8" i="29"/>
  <c r="L8" i="29" s="1"/>
  <c r="J74" i="19" s="1"/>
  <c r="P1605" i="31" s="1"/>
  <c r="P2" i="29"/>
  <c r="R2" i="29"/>
  <c r="L3" i="29"/>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D2" i="20"/>
  <c r="P21" i="27"/>
  <c r="E3" i="20" s="1"/>
  <c r="D3" i="20"/>
  <c r="B43" i="18"/>
  <c r="E2" i="20" l="1"/>
  <c r="P88" i="31"/>
  <c r="P69" i="31"/>
  <c r="P103" i="31"/>
  <c r="P89" i="31"/>
  <c r="P65" i="31"/>
  <c r="P79" i="31"/>
  <c r="P102" i="31"/>
  <c r="P63" i="31"/>
  <c r="P87" i="31"/>
  <c r="P75" i="31"/>
  <c r="P80" i="31"/>
  <c r="P97" i="31"/>
  <c r="P95" i="31"/>
  <c r="P99" i="31"/>
  <c r="P67" i="31"/>
  <c r="P72" i="31"/>
  <c r="P83" i="31"/>
  <c r="P100" i="31"/>
  <c r="P64" i="31"/>
  <c r="P92" i="31"/>
  <c r="P76" i="31"/>
  <c r="P77" i="31"/>
  <c r="P68" i="31"/>
  <c r="P85" i="31"/>
  <c r="P98" i="31"/>
  <c r="P94" i="31"/>
  <c r="P81" i="31"/>
  <c r="P101" i="31"/>
  <c r="P90" i="31"/>
  <c r="P73" i="31"/>
  <c r="P84" i="31"/>
  <c r="P86" i="31"/>
  <c r="P91" i="31"/>
  <c r="P74" i="31"/>
  <c r="P96" i="31"/>
  <c r="P66" i="31"/>
  <c r="P93" i="31"/>
  <c r="P82" i="31"/>
  <c r="P78" i="31"/>
  <c r="P104" i="31"/>
  <c r="P70" i="31"/>
  <c r="P71" i="31"/>
  <c r="L12" i="29"/>
  <c r="J38" i="19" s="1"/>
  <c r="P369" i="31" s="1"/>
  <c r="L2" i="29"/>
  <c r="J18" i="19" s="1"/>
  <c r="P208" i="31" s="1"/>
  <c r="L13" i="29"/>
  <c r="J73" i="19" s="1"/>
  <c r="P1598" i="31" s="1"/>
  <c r="J119" i="19"/>
  <c r="K119" i="19"/>
  <c r="P2011" i="31" l="1"/>
  <c r="P2014" i="31"/>
  <c r="P2013" i="31"/>
  <c r="P2010" i="31"/>
  <c r="P2012" i="31"/>
  <c r="P363" i="3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P1999" i="31" l="1"/>
  <c r="P1997" i="31"/>
  <c r="P1995" i="31"/>
  <c r="P1998" i="31"/>
  <c r="P1996" i="31"/>
  <c r="P1976" i="31"/>
  <c r="P1977" i="31"/>
  <c r="P1978" i="31"/>
  <c r="P1979" i="31"/>
  <c r="P1975" i="31"/>
  <c r="P1994" i="31"/>
  <c r="P1992" i="31"/>
  <c r="P1991" i="31"/>
  <c r="P1993" i="31"/>
  <c r="P1990" i="31"/>
  <c r="P2019" i="31"/>
  <c r="P2017" i="31"/>
  <c r="P2015" i="31"/>
  <c r="P2018" i="31"/>
  <c r="P2016" i="31"/>
  <c r="P1984" i="31"/>
  <c r="P1982" i="31"/>
  <c r="P1980" i="31"/>
  <c r="P1983" i="31"/>
  <c r="P1981" i="31"/>
  <c r="P2021" i="31"/>
  <c r="P2023" i="31"/>
  <c r="P2024" i="31"/>
  <c r="P2022" i="31"/>
  <c r="P2020" i="31"/>
  <c r="P2008" i="31"/>
  <c r="P2006" i="31"/>
  <c r="P2009" i="31"/>
  <c r="P2005" i="31"/>
  <c r="P2007" i="31"/>
  <c r="P2003" i="31"/>
  <c r="P2004" i="31"/>
  <c r="P2002" i="31"/>
  <c r="P2000" i="31"/>
  <c r="P2001" i="31"/>
  <c r="F213" i="8"/>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<sst xmlns="http://schemas.openxmlformats.org/spreadsheetml/2006/main" count="30722" uniqueCount="2649">
  <si>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</si>
  <si>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</si>
  <si>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</si>
  <si>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</si>
  <si>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</si>
  <si>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</si>
  <si>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</si>
  <si>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</si>
  <si>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</si>
  <si>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</si>
  <si>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</si>
  <si>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</si>
  <si>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</si>
  <si>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</si>
  <si>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</si>
  <si>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</si>
  <si>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</si>
  <si>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</si>
  <si>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</si>
  <si>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</si>
  <si>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</si>
  <si>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</si>
  <si>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</si>
  <si>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</si>
  <si>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</si>
  <si>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</si>
  <si>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</si>
  <si>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</si>
  <si>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</si>
  <si>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</si>
  <si>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</si>
  <si>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</si>
  <si>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</si>
  <si>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</si>
  <si>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</si>
  <si>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</si>
  <si>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</si>
  <si>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</si>
  <si>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</si>
  <si>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</si>
  <si>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</si>
  <si>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</si>
  <si>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</si>
  <si>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</si>
  <si>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</si>
  <si>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</si>
  <si>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</si>
  <si>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</si>
  <si>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</si>
  <si>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</si>
  <si>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</si>
  <si>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</si>
  <si>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</si>
  <si>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</si>
  <si>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</si>
  <si>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</si>
  <si>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</si>
  <si>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</si>
  <si>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</si>
  <si>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</si>
  <si>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</si>
  <si>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</si>
  <si>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</si>
  <si>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</si>
  <si>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</si>
  <si>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</si>
  <si>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</si>
  <si>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</si>
  <si>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</si>
  <si>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</si>
  <si>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</si>
  <si>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</si>
  <si>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</si>
  <si>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</si>
  <si>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</si>
  <si>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</si>
  <si>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</si>
  <si>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</si>
  <si>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</si>
  <si>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</si>
  <si>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</si>
  <si>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</si>
  <si>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</si>
  <si>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</si>
  <si>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</si>
  <si>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</si>
  <si>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</si>
  <si>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</si>
  <si>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</si>
  <si>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</si>
  <si>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</si>
  <si>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</si>
  <si>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</si>
  <si>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</si>
  <si>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</si>
  <si>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</si>
  <si>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</si>
  <si>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</si>
  <si>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</si>
  <si>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</si>
  <si>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</si>
  <si>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</si>
  <si>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</si>
  <si>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</si>
  <si>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</si>
  <si>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</si>
  <si>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</si>
  <si>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</si>
  <si>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</si>
  <si>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</si>
  <si>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</si>
  <si>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</si>
  <si>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</si>
  <si>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</si>
  <si>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</si>
  <si>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</si>
  <si>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</si>
  <si>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</si>
  <si>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</si>
  <si>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</si>
  <si>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</si>
  <si>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</si>
  <si>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</si>
  <si>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</si>
  <si>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</si>
  <si>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</si>
  <si>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</si>
  <si>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</si>
  <si>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</si>
  <si>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</si>
  <si>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</si>
  <si>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</si>
  <si>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</si>
  <si>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</si>
  <si>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</si>
  <si>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</si>
  <si>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</si>
  <si>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</si>
  <si>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</si>
  <si>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</si>
  <si>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</si>
  <si>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</si>
  <si>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</si>
  <si>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</si>
  <si>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</si>
  <si>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</si>
  <si>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</si>
  <si>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</si>
  <si>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</si>
  <si>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</si>
  <si>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</si>
  <si>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</si>
  <si>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</si>
  <si>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</si>
  <si>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</si>
  <si>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</si>
  <si>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</si>
  <si>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</si>
  <si>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</si>
  <si>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</si>
  <si>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</si>
  <si>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</si>
  <si>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</si>
  <si>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</si>
  <si>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</si>
  <si>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</si>
  <si>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</si>
  <si>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</si>
  <si>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</si>
  <si>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</si>
  <si>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</si>
  <si>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</si>
  <si>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</si>
  <si>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</si>
  <si>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</si>
  <si>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</si>
  <si>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</si>
  <si>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</si>
  <si>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</si>
  <si>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</si>
  <si>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</si>
  <si>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</si>
  <si>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</si>
  <si>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</si>
  <si>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</si>
  <si>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</si>
  <si>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</si>
  <si>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</si>
  <si>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</si>
  <si>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</si>
  <si>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</si>
  <si>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</si>
  <si>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</si>
  <si>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</si>
  <si>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</si>
  <si>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</si>
  <si>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</si>
  <si>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</si>
  <si>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</si>
  <si>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</si>
  <si>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</si>
  <si>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</si>
  <si>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</si>
  <si>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</si>
  <si>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</si>
  <si>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</si>
  <si>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</si>
  <si>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</si>
  <si>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</si>
  <si>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</si>
  <si>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</si>
  <si>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</si>
  <si>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</si>
  <si>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</si>
  <si>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</si>
  <si>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</si>
  <si>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</si>
  <si>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</si>
  <si>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</si>
  <si>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</si>
  <si>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</si>
  <si>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</si>
  <si>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</si>
  <si>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</si>
  <si>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</si>
  <si>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</si>
  <si>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</si>
  <si>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</si>
  <si>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</si>
  <si>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</si>
  <si>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</si>
  <si>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</si>
  <si>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</si>
  <si>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</si>
  <si>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</si>
  <si>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</si>
  <si>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</si>
  <si>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</si>
  <si>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</si>
  <si>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</si>
  <si>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</si>
  <si>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</si>
  <si>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</si>
  <si>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</si>
  <si>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</si>
  <si>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</si>
  <si>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</si>
  <si>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</si>
  <si>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</si>
  <si>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</si>
  <si>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</si>
  <si>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</si>
  <si>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</si>
  <si>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</si>
  <si>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</si>
  <si>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</si>
  <si>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</si>
  <si>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</si>
  <si>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</si>
  <si>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</si>
  <si>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</si>
  <si>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</si>
  <si>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</si>
  <si>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</si>
  <si>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</si>
  <si>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</si>
  <si>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</si>
  <si>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</si>
  <si>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</si>
  <si>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</si>
  <si>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</si>
  <si>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</si>
  <si>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</si>
  <si>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</si>
  <si>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</si>
  <si>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</si>
  <si>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</si>
  <si>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</si>
  <si>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</si>
  <si>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</si>
  <si>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</si>
  <si>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</si>
  <si>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</si>
  <si>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</si>
  <si>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</si>
  <si>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</si>
  <si>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</si>
  <si>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</si>
  <si>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</si>
  <si>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</si>
  <si>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</si>
  <si>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</si>
  <si>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</si>
  <si>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</si>
  <si>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</si>
  <si>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</si>
  <si>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</si>
  <si>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</si>
  <si>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</si>
  <si>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</si>
  <si>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</si>
  <si>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</si>
  <si>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</si>
  <si>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</si>
  <si>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</si>
  <si>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</si>
  <si>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</si>
  <si>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</si>
  <si>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</si>
  <si>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</si>
  <si>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</si>
  <si>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</si>
  <si>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</si>
  <si>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</si>
  <si>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</si>
  <si>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</si>
  <si>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</si>
  <si>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</si>
  <si>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</si>
  <si>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</si>
  <si>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</si>
  <si>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</si>
  <si>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</si>
  <si>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</si>
  <si>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</si>
  <si>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</si>
  <si>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</si>
  <si>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</si>
  <si>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</si>
  <si>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</si>
  <si>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</si>
  <si>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</si>
  <si>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</si>
  <si>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</si>
  <si>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</si>
  <si>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</si>
  <si>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</si>
  <si>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</si>
  <si>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</si>
  <si>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</si>
  <si>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</si>
  <si>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</si>
  <si>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</si>
  <si>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</si>
  <si>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</si>
  <si>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</si>
  <si>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</si>
  <si>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</si>
  <si>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</si>
  <si>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</si>
  <si>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</si>
  <si>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</si>
  <si>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</si>
  <si>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</si>
  <si>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</si>
  <si>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</si>
  <si>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</si>
  <si>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</si>
  <si>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</si>
  <si>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</si>
  <si>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</si>
  <si>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</si>
  <si>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</si>
  <si>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</si>
  <si>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</si>
  <si>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</si>
  <si>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</si>
  <si>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</si>
  <si>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</si>
  <si>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</si>
  <si>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</si>
  <si>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</si>
  <si>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</si>
  <si>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</si>
  <si>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</si>
  <si>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</si>
  <si>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</si>
  <si>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</si>
  <si>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</si>
  <si>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</si>
  <si>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</si>
  <si>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</si>
  <si>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</si>
  <si>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</si>
  <si>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</si>
  <si>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</si>
  <si>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</si>
  <si>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</si>
  <si>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</si>
  <si>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</si>
  <si>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</si>
  <si>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</si>
  <si>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</si>
  <si>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</si>
  <si>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</si>
  <si>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</si>
  <si>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</si>
  <si>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</si>
  <si>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</si>
  <si>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</si>
  <si>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</si>
  <si>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</si>
  <si>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</si>
  <si>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</si>
  <si>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</si>
  <si>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</si>
  <si>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</si>
  <si>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</si>
  <si>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</si>
  <si>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</si>
  <si>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</si>
  <si>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</si>
  <si>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</si>
  <si>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</si>
  <si>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</si>
  <si>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</si>
  <si>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</si>
  <si>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</si>
  <si>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</si>
  <si>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</si>
  <si>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</si>
  <si>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</si>
  <si>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</si>
  <si>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</si>
  <si>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</si>
  <si>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</si>
  <si>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</si>
  <si>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</si>
  <si>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</si>
  <si>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</si>
  <si>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</si>
  <si>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</si>
  <si>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</si>
  <si>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</si>
  <si>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</si>
  <si>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</si>
  <si>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</si>
  <si>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</si>
  <si>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</si>
  <si>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</si>
  <si>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</si>
  <si>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</si>
  <si>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</si>
  <si>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</si>
  <si>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</si>
  <si>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</si>
  <si>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</si>
  <si>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</si>
  <si>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</si>
  <si>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</si>
  <si>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</si>
  <si>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</si>
  <si>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</si>
  <si>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</si>
  <si>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</si>
  <si>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</si>
  <si>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</si>
  <si>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</si>
  <si>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</si>
  <si>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</si>
  <si>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</si>
  <si>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</si>
  <si>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</si>
  <si>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</si>
  <si>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</si>
  <si>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</si>
  <si>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</si>
  <si>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</si>
  <si>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</si>
  <si>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</si>
  <si>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</si>
  <si>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</si>
  <si>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</si>
  <si>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</si>
  <si>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</si>
  <si>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</si>
  <si>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</si>
  <si>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</si>
  <si>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</si>
  <si>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</si>
  <si>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</si>
  <si>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</si>
  <si>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</si>
  <si>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</si>
  <si>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</si>
  <si>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</si>
  <si>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</si>
  <si>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</si>
  <si>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</si>
  <si>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</si>
  <si>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</si>
  <si>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</si>
  <si>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</si>
  <si>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</si>
  <si>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</si>
  <si>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</si>
  <si>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</si>
  <si>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</si>
  <si>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</si>
  <si>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</si>
  <si>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</si>
  <si>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</si>
  <si>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</si>
  <si>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</si>
  <si>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</si>
  <si>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</si>
  <si>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</si>
  <si>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</si>
  <si>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</si>
  <si>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</si>
  <si>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</si>
  <si>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</si>
  <si>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</si>
  <si>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</si>
  <si>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</si>
  <si>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</si>
  <si>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</si>
  <si>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</si>
  <si>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</si>
  <si>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</si>
  <si>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</si>
  <si>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</si>
  <si>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</si>
  <si>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</si>
  <si>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</si>
  <si>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</si>
  <si>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</si>
  <si>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</si>
  <si>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</si>
  <si>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</si>
  <si>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</si>
  <si>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</si>
  <si>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</si>
  <si>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</si>
  <si>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</si>
  <si>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</si>
  <si>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</si>
  <si>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</si>
  <si>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</si>
  <si>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</si>
  <si>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</si>
  <si>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</si>
  <si>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</si>
  <si>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</si>
  <si>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</si>
  <si>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</si>
  <si>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</si>
  <si>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</si>
  <si>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</si>
  <si>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</si>
  <si>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</si>
  <si>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</si>
  <si>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</si>
  <si>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</si>
  <si>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</si>
  <si>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</si>
  <si>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</si>
  <si>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</si>
  <si>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</si>
  <si>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</si>
  <si>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</si>
  <si>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</si>
  <si>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</si>
  <si>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</si>
  <si>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</si>
  <si>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</si>
  <si>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</si>
  <si>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</si>
  <si>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</si>
  <si>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</si>
  <si>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</si>
  <si>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</si>
  <si>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</si>
  <si>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</si>
  <si>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</si>
  <si>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</si>
  <si>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</si>
  <si>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</si>
  <si>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</si>
  <si>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</si>
  <si>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</si>
  <si>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</si>
  <si>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</si>
  <si>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</si>
  <si>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</si>
  <si>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</si>
  <si>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</si>
  <si>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</si>
  <si>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</si>
  <si>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</si>
  <si>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</si>
  <si>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</si>
  <si>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</si>
  <si>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</si>
  <si>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</si>
  <si>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</si>
  <si>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</si>
  <si>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</si>
  <si>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</si>
  <si>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</si>
  <si>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</si>
  <si>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</si>
  <si>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</si>
  <si>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</si>
  <si>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</si>
  <si>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</si>
  <si>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</si>
  <si>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</si>
  <si>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</si>
  <si>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</si>
  <si>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</si>
  <si>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</si>
  <si>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</si>
  <si>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</si>
  <si>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</si>
  <si>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</si>
  <si>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</si>
  <si>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</si>
  <si>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</si>
  <si>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</si>
  <si>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</si>
  <si>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</si>
  <si>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</si>
  <si>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</si>
  <si>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</si>
  <si>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</si>
  <si>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</si>
  <si>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</si>
  <si>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</si>
  <si>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</si>
  <si>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</si>
  <si>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</si>
  <si>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</si>
  <si>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</si>
  <si>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</si>
  <si>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</si>
  <si>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</si>
  <si>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</si>
  <si>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</si>
  <si>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</si>
  <si>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</si>
  <si>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</si>
  <si>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</si>
  <si>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</si>
  <si>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</si>
  <si>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</si>
  <si>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</si>
  <si>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</si>
  <si>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</si>
  <si>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</si>
  <si>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</si>
  <si>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</si>
  <si>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</si>
  <si>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</si>
  <si>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</si>
  <si>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</si>
  <si>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</si>
  <si>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</si>
  <si>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</si>
  <si>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</si>
  <si>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</si>
  <si>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</si>
  <si>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</si>
  <si>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</si>
  <si>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</si>
  <si>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</si>
  <si>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</si>
  <si>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</si>
  <si>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</si>
  <si>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</si>
  <si>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</si>
  <si>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</si>
  <si>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</si>
  <si>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</si>
  <si>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</si>
  <si>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</si>
  <si>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</si>
  <si>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</si>
  <si>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</si>
  <si>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</si>
  <si>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</si>
  <si>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</si>
  <si>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</si>
  <si>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</si>
  <si>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</si>
  <si>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</si>
  <si>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</si>
  <si>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</si>
  <si>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</si>
  <si>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</si>
  <si>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</si>
  <si>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</si>
  <si>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</si>
  <si>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</si>
  <si>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</si>
  <si>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</si>
  <si>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</si>
  <si>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</si>
  <si>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</si>
  <si>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</si>
  <si>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</si>
  <si>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</si>
  <si>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</si>
  <si>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</si>
  <si>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</si>
  <si>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</si>
  <si>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</si>
  <si>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</si>
  <si>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</si>
  <si>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</si>
  <si>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</si>
  <si>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</si>
  <si>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</si>
  <si>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</si>
  <si>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</si>
  <si>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</si>
  <si>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</si>
  <si>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</si>
  <si>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</si>
  <si>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</si>
  <si>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</si>
  <si>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</si>
  <si>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</si>
  <si>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</si>
  <si>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</si>
  <si>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</si>
  <si>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</si>
  <si>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</si>
  <si>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</si>
  <si>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</si>
  <si>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</si>
  <si>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</si>
  <si>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</si>
  <si>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</si>
  <si>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</si>
  <si>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</si>
  <si>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</si>
  <si>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</si>
  <si>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</si>
  <si>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</si>
  <si>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</si>
  <si>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</si>
  <si>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</si>
  <si>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</si>
  <si>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</si>
  <si>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</si>
  <si>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</si>
  <si>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</si>
  <si>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</si>
  <si>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</si>
  <si>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</si>
  <si>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</si>
  <si>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</si>
  <si>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</si>
  <si>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</si>
  <si>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</si>
  <si>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</si>
  <si>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</si>
  <si>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</si>
  <si>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</si>
  <si>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</si>
  <si>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</si>
  <si>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</si>
  <si>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</si>
  <si>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</si>
  <si>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</si>
  <si>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</si>
  <si>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</si>
  <si>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</si>
  <si>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</si>
  <si>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</si>
  <si>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</si>
  <si>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</si>
  <si>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</si>
  <si>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</si>
  <si>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</si>
  <si>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</si>
  <si>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</si>
  <si>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</si>
  <si>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</si>
  <si>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</si>
  <si>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</si>
  <si>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</si>
  <si>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</si>
  <si>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</si>
  <si>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</si>
  <si>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</si>
  <si>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</si>
  <si>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</si>
  <si>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</si>
  <si>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</si>
  <si>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</si>
  <si>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</si>
  <si>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</si>
  <si>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</si>
  <si>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</si>
  <si>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</si>
  <si>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</si>
  <si>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</si>
  <si>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</si>
  <si>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</si>
  <si>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</si>
  <si>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</si>
  <si>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</si>
  <si>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</si>
  <si>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</si>
  <si>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</si>
  <si>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</si>
  <si>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</si>
  <si>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</si>
  <si>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</si>
  <si>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</si>
  <si>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</si>
  <si>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</si>
  <si>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</si>
  <si>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</si>
  <si>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</si>
  <si>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</si>
  <si>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</si>
  <si>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</si>
  <si>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</si>
  <si>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</si>
  <si>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</si>
  <si>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</si>
  <si>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</si>
  <si>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</si>
  <si>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</si>
  <si>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</si>
  <si>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</si>
  <si>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</si>
  <si>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</si>
  <si>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</si>
  <si>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</si>
  <si>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</si>
  <si>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</si>
  <si>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</si>
  <si>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</si>
  <si>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</si>
  <si>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</si>
  <si>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</si>
  <si>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</si>
  <si>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</si>
  <si>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</si>
  <si>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</si>
  <si>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</si>
  <si>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</si>
  <si>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</si>
  <si>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</si>
  <si>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</si>
  <si>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</si>
  <si>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</si>
  <si>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</si>
  <si>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</si>
  <si>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</si>
  <si>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</si>
  <si>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</si>
  <si>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</si>
  <si>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</si>
  <si>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</si>
  <si>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</si>
  <si>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</si>
  <si>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</si>
  <si>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</si>
  <si>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</si>
  <si>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</si>
  <si>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</si>
  <si>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</si>
  <si>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</si>
  <si>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</si>
  <si>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</si>
  <si>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</si>
  <si>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</si>
  <si>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</si>
  <si>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</si>
  <si>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</si>
  <si>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</si>
  <si>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</si>
  <si>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</si>
  <si>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</si>
  <si>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</si>
  <si>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</si>
  <si>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</si>
  <si>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</si>
  <si>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</si>
  <si>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</si>
  <si>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</si>
  <si>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</si>
  <si>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</si>
  <si>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</si>
  <si>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</si>
  <si>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</si>
  <si>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</si>
  <si>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</si>
  <si>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</si>
  <si>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</si>
  <si>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</si>
  <si>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</si>
  <si>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</si>
  <si>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</si>
  <si>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</si>
  <si>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</si>
  <si>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</si>
  <si>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</si>
  <si>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</si>
  <si>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</si>
  <si>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</si>
  <si>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</si>
  <si>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</si>
  <si>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</si>
  <si>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</si>
  <si>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</si>
  <si>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</si>
  <si>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</si>
  <si>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</si>
  <si>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</si>
  <si>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</si>
  <si>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</si>
  <si>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</si>
  <si>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</si>
  <si>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</si>
  <si>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</si>
  <si>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</si>
  <si>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</si>
  <si>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</si>
  <si>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</si>
  <si>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</si>
  <si>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</si>
  <si>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</si>
  <si>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</si>
  <si>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</si>
  <si>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</si>
  <si>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</si>
  <si>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</si>
  <si>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</si>
  <si>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</si>
  <si>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</si>
  <si>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</si>
  <si>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</si>
  <si>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</si>
  <si>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</si>
  <si>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</si>
  <si>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</si>
  <si>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</si>
  <si>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</si>
  <si>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</si>
  <si>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</si>
  <si>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</si>
  <si>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</si>
  <si>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</si>
  <si>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</si>
  <si>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</si>
  <si>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</si>
  <si>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</si>
  <si>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</si>
  <si>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</si>
  <si>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</si>
  <si>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</si>
  <si>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</si>
  <si>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</si>
  <si>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</si>
  <si>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</si>
  <si>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</si>
  <si>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</si>
  <si>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</si>
  <si>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</si>
  <si>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</si>
  <si>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</si>
  <si>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</si>
  <si>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</si>
  <si>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</si>
  <si>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</si>
  <si>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</si>
  <si>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</si>
  <si>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</si>
  <si>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</si>
  <si>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</si>
  <si>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</si>
  <si>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</si>
  <si>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</si>
  <si>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</si>
  <si>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</si>
  <si>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</si>
  <si>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</si>
  <si>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</si>
  <si>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</si>
  <si>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</si>
  <si>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</si>
  <si>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</si>
  <si>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</si>
  <si>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</si>
  <si>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</si>
  <si>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</si>
  <si>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</si>
  <si>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</si>
  <si>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</si>
  <si>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</si>
  <si>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</si>
  <si>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</si>
  <si>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</si>
  <si>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</si>
  <si>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</si>
  <si>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</si>
  <si>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</si>
  <si>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</si>
  <si>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</si>
  <si>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</si>
  <si>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</si>
  <si>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</si>
  <si>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</si>
  <si>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</si>
  <si>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</si>
  <si>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</si>
  <si>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</si>
  <si>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</si>
  <si>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</si>
  <si>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</si>
  <si>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</si>
  <si>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</si>
  <si>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</si>
  <si>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</si>
  <si>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</si>
  <si>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</si>
  <si>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</si>
  <si>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</si>
  <si>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</si>
  <si>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</si>
  <si>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</si>
  <si>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</si>
  <si>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</si>
  <si>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</si>
  <si>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</si>
  <si>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</si>
  <si>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</si>
  <si>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</si>
  <si>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</si>
  <si>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</si>
  <si>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</si>
  <si>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</si>
  <si>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</si>
  <si>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</si>
  <si>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</si>
  <si>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</si>
  <si>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</si>
  <si>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</si>
  <si>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</si>
  <si>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</si>
  <si>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</si>
  <si>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</si>
  <si>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</si>
  <si>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</si>
  <si>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</si>
  <si>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</si>
  <si>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</si>
  <si>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</si>
  <si>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</si>
  <si>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</si>
  <si>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</si>
  <si>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</si>
  <si>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</si>
  <si>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</si>
  <si>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</si>
  <si>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</si>
  <si>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</si>
  <si>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</si>
  <si>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</si>
  <si>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</si>
  <si>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</si>
  <si>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</si>
  <si>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</si>
  <si>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</si>
  <si>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</si>
  <si>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</si>
  <si>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</si>
  <si>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</si>
  <si>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</si>
  <si>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</si>
  <si>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</si>
  <si>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</si>
  <si>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</si>
  <si>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</si>
  <si>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</si>
  <si>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</si>
  <si>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</si>
  <si>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</si>
  <si>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</si>
  <si>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</si>
  <si>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</si>
  <si>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</si>
  <si>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</si>
  <si>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</si>
  <si>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</si>
  <si>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</si>
  <si>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</si>
  <si>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</si>
  <si>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</si>
  <si>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</si>
  <si>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</si>
  <si>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</si>
  <si>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</si>
  <si>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</si>
  <si>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</si>
  <si>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</si>
  <si>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</si>
  <si>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</si>
  <si>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</si>
  <si>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</si>
  <si>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</si>
  <si>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</si>
  <si>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</si>
  <si>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</si>
  <si>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</si>
  <si>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</si>
  <si>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</si>
  <si>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</si>
  <si>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</si>
  <si>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</si>
  <si>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</si>
  <si>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</si>
  <si>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</si>
  <si>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</si>
  <si>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</si>
  <si>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</si>
  <si>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</si>
  <si>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</si>
  <si>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</si>
  <si>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</si>
  <si>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</si>
  <si>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</si>
  <si>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</si>
  <si>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</si>
  <si>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</si>
  <si>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</si>
  <si>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</si>
  <si>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</si>
  <si>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</si>
  <si>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</si>
  <si>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</si>
  <si>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</si>
  <si>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</si>
  <si>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</si>
  <si>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</si>
  <si>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</si>
  <si>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</si>
  <si>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</si>
  <si>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</si>
  <si>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</si>
  <si>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</si>
  <si>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</si>
  <si>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</si>
  <si>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</si>
  <si>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</si>
  <si>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</si>
  <si>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</si>
  <si>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</si>
  <si>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</si>
  <si>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</si>
  <si>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</si>
  <si>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</si>
  <si>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</si>
  <si>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</si>
  <si>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</si>
  <si>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</si>
  <si>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</si>
  <si>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</si>
  <si>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</si>
  <si>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</si>
  <si>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</si>
  <si>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</si>
  <si>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</si>
  <si>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</si>
  <si>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</si>
  <si>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</si>
  <si>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</si>
  <si>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</si>
  <si>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</si>
  <si>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</si>
  <si>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</si>
  <si>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</si>
  <si>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</si>
  <si>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</si>
  <si>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</si>
  <si>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</si>
  <si>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</si>
  <si>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</si>
  <si>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</si>
  <si>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</si>
  <si>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</si>
  <si>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</si>
  <si>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</si>
  <si>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</si>
  <si>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</si>
  <si>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</si>
  <si>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</si>
  <si>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</si>
  <si>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</si>
  <si>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</si>
  <si>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</si>
  <si>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</si>
  <si>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</si>
  <si>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</si>
  <si>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</si>
  <si>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</si>
  <si>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</si>
  <si>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</si>
  <si>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</si>
  <si>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</si>
  <si>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</si>
  <si>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</si>
  <si>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</si>
  <si>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</si>
  <si>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</si>
  <si>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</si>
  <si>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</si>
  <si>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</si>
  <si>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</si>
  <si>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</si>
  <si>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</si>
  <si>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</si>
  <si>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</si>
  <si>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</si>
  <si>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</si>
  <si>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</si>
  <si>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</si>
  <si>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</si>
  <si>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</si>
  <si>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</si>
  <si>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</si>
  <si>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</si>
  <si>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</si>
  <si>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</si>
  <si>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</si>
  <si>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</si>
  <si>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</si>
  <si>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</si>
  <si>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</si>
  <si>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</si>
  <si>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</si>
  <si>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</si>
  <si>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</si>
  <si>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</si>
  <si>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</si>
  <si>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</si>
  <si>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</si>
  <si>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</si>
  <si>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</si>
  <si>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</si>
  <si>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</si>
  <si>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</si>
  <si>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</si>
  <si>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</si>
  <si>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</si>
  <si>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</si>
  <si>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</si>
  <si>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</si>
  <si>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</si>
  <si>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</si>
  <si>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</si>
  <si>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</si>
  <si>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</si>
  <si>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</si>
  <si>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</si>
  <si>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</si>
  <si>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</si>
  <si>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</si>
  <si>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</si>
  <si>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</si>
  <si>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</si>
  <si>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</si>
  <si>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</si>
  <si>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</si>
  <si>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</si>
  <si>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</si>
  <si>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</si>
  <si>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</si>
  <si>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</si>
  <si>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</si>
  <si>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</si>
  <si>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</si>
  <si>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</si>
  <si>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</si>
  <si>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</si>
  <si>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</si>
  <si>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</si>
  <si>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</si>
  <si>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</si>
  <si>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</si>
  <si>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</si>
  <si>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</si>
  <si>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</si>
  <si>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</si>
  <si>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</si>
  <si>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</si>
  <si>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</si>
  <si>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</si>
  <si>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</si>
  <si>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</si>
  <si>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</si>
  <si>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</si>
  <si>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</si>
  <si>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</si>
  <si>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</si>
  <si>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</si>
  <si>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</si>
  <si>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</si>
  <si>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</si>
  <si>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</si>
  <si>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</si>
  <si>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</si>
  <si>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</si>
  <si>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</si>
  <si>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</si>
  <si>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</si>
  <si>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</si>
  <si>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</si>
  <si>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</si>
  <si>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</si>
  <si>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</si>
  <si>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</si>
  <si>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</si>
  <si>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</si>
  <si>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</si>
  <si>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</si>
  <si>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</si>
  <si>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</si>
  <si>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</si>
  <si>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</si>
  <si>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</si>
  <si>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</si>
  <si>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</si>
  <si>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</si>
  <si>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</si>
  <si>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</si>
  <si>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</si>
  <si>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</si>
  <si>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</si>
  <si>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</si>
  <si>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</si>
  <si>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</si>
  <si>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</si>
  <si>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</si>
  <si>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</si>
  <si>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</si>
  <si>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</si>
  <si>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</si>
  <si>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</si>
  <si>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</si>
  <si>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</si>
  <si>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</si>
  <si>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</si>
  <si>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</si>
  <si>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</si>
  <si>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</si>
  <si>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</si>
  <si>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</si>
  <si>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</si>
  <si>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</si>
  <si>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</si>
  <si>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</si>
  <si>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</si>
  <si>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</si>
  <si>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</si>
  <si>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</si>
  <si>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</si>
  <si>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</si>
  <si>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</si>
  <si>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</si>
  <si>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</si>
  <si>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</si>
  <si>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</si>
  <si>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</si>
  <si>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</si>
  <si>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</si>
  <si>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</si>
  <si>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</si>
  <si>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</si>
  <si>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</si>
  <si>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</si>
  <si>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</si>
  <si>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</si>
  <si>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</si>
  <si>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</si>
  <si>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</si>
  <si>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</si>
  <si>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</si>
  <si>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</si>
  <si>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</si>
  <si>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</si>
  <si>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</si>
  <si>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</si>
  <si>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</si>
  <si>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</si>
  <si>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</si>
  <si>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</si>
  <si>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</si>
  <si>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</si>
  <si>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</si>
  <si>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</si>
  <si>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</si>
  <si>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</si>
  <si>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</si>
  <si>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</si>
  <si>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</si>
  <si>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</si>
  <si>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</si>
  <si>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</si>
  <si>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</si>
  <si>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</si>
  <si>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</si>
  <si>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</si>
  <si>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</si>
  <si>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</si>
  <si>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</si>
  <si>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</si>
  <si>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</si>
  <si>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</si>
  <si>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</si>
  <si>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</si>
  <si>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</si>
  <si>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</si>
  <si>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</si>
  <si>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</si>
  <si>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</si>
  <si>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</si>
  <si>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</si>
  <si>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</si>
  <si>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</si>
  <si>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</si>
  <si>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</si>
  <si>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</si>
  <si>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</si>
  <si>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</si>
  <si>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</si>
  <si>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</si>
  <si>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</si>
  <si>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</si>
  <si>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</si>
  <si>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</si>
  <si>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</si>
  <si>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</si>
  <si>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</si>
  <si>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</si>
  <si>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</si>
  <si>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</si>
  <si>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</si>
  <si>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</si>
  <si>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</si>
  <si>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</si>
  <si>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</si>
  <si>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</si>
  <si>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</si>
  <si>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</si>
  <si>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</si>
  <si>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</si>
  <si>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</si>
  <si>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</si>
  <si>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</si>
  <si>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</si>
  <si>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</si>
  <si>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</si>
  <si>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</si>
  <si>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</si>
  <si>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</si>
  <si>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</si>
  <si>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</si>
  <si>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</si>
  <si>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</si>
  <si>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</si>
  <si>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</si>
  <si>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</si>
  <si>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</si>
  <si>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</si>
  <si>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</si>
  <si>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</si>
  <si>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</si>
  <si>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</si>
  <si>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</si>
  <si>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</si>
  <si>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</si>
  <si>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</si>
  <si>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</si>
  <si>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</si>
  <si>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</si>
  <si>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</si>
  <si>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</si>
  <si>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</si>
  <si>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</si>
  <si>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</si>
  <si>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</si>
  <si>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</si>
  <si>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</si>
  <si>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</si>
  <si>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</si>
  <si>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</si>
  <si>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</si>
  <si>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</si>
  <si>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</si>
  <si>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</si>
  <si>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</si>
  <si>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</si>
  <si>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</si>
  <si>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</si>
  <si>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</si>
  <si>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</si>
  <si>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</si>
  <si>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</si>
  <si>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</si>
  <si>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</si>
  <si>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</si>
  <si>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</si>
  <si>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</si>
  <si>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</si>
  <si>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</si>
  <si>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</si>
  <si>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</si>
  <si>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</si>
  <si>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</si>
  <si>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</si>
  <si>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</si>
  <si>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</si>
  <si>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</si>
  <si>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</si>
  <si>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</si>
  <si>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</si>
  <si>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</si>
  <si>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</si>
  <si>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</si>
  <si>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</si>
  <si>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</si>
  <si>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</si>
  <si>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</si>
  <si>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</si>
  <si>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</si>
  <si>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</si>
  <si>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</si>
  <si>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</si>
  <si>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</si>
  <si>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</si>
  <si>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</si>
  <si>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</si>
  <si>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</si>
  <si>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</si>
  <si>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</si>
  <si>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</si>
  <si>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</si>
  <si>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</si>
  <si>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</si>
  <si>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</si>
  <si>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</si>
  <si>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</si>
  <si>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</si>
  <si>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</si>
  <si>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</si>
  <si>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</si>
  <si>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</si>
  <si>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</si>
  <si>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</si>
  <si>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</si>
  <si>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</si>
  <si>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</si>
  <si>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</si>
  <si>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</si>
  <si>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</si>
  <si>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</si>
  <si>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</si>
  <si>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</si>
  <si>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</si>
  <si>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</si>
  <si>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</si>
  <si>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</si>
  <si>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</si>
  <si>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</si>
  <si>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</si>
  <si>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</si>
  <si>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</si>
  <si>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</si>
  <si>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</si>
  <si>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</si>
  <si>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</si>
  <si>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</si>
  <si>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</si>
  <si>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</si>
  <si>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</si>
  <si>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</si>
  <si>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</si>
  <si>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</si>
  <si>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</si>
  <si>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</si>
  <si>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</si>
  <si>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</si>
  <si>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</si>
  <si>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</si>
  <si>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</si>
  <si>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</si>
  <si>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</si>
  <si>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</si>
  <si>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</si>
  <si>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</si>
  <si>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</si>
  <si>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</si>
  <si>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</si>
  <si>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</si>
  <si>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</si>
  <si>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</si>
  <si>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</si>
  <si>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</si>
  <si>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</si>
  <si>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</si>
  <si>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</si>
  <si>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</si>
  <si>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</si>
  <si>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</si>
  <si>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</si>
  <si>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</si>
  <si>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</si>
  <si>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</si>
  <si>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</si>
  <si>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</si>
  <si>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</si>
  <si>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</si>
  <si>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</si>
  <si>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</si>
  <si>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</si>
  <si>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</si>
  <si>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</si>
  <si>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</si>
  <si>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</si>
  <si>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</si>
  <si>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</si>
  <si>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</si>
  <si>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</si>
  <si>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</si>
  <si>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</si>
  <si>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</si>
  <si>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</si>
  <si>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</si>
  <si>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</si>
  <si>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</si>
  <si>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</si>
  <si>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</si>
  <si>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</si>
  <si>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</si>
  <si>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</si>
  <si>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</si>
  <si>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</si>
  <si>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</si>
  <si>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</si>
  <si>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</si>
  <si>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</si>
  <si>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</si>
  <si>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</si>
  <si>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</si>
  <si>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</si>
  <si>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</si>
  <si>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</si>
  <si>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</si>
  <si>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</si>
  <si>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</si>
  <si>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</si>
  <si>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</si>
  <si>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</si>
  <si>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</si>
  <si>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</si>
  <si>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</si>
  <si>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</si>
  <si>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</si>
  <si>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</si>
  <si>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</si>
  <si>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</si>
  <si>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</si>
  <si>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</si>
  <si>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</si>
  <si>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</si>
  <si>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</si>
  <si>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</si>
  <si>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</si>
  <si>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</si>
  <si>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</si>
  <si>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</si>
  <si>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</si>
  <si>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</si>
  <si>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</si>
  <si>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</si>
  <si>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</si>
  <si>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</si>
  <si>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</si>
  <si>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</si>
  <si>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</si>
  <si>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</si>
  <si>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</si>
  <si>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</si>
  <si>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</si>
  <si>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</si>
  <si>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</si>
  <si>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</si>
  <si>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</si>
  <si>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</si>
  <si>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</si>
  <si>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</si>
  <si>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</si>
  <si>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</si>
  <si>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</si>
  <si>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</si>
  <si>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</si>
  <si>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</si>
  <si>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</si>
  <si>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</si>
  <si>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</si>
  <si>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</si>
  <si>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</si>
  <si>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</si>
  <si>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</si>
  <si>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</si>
  <si>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</si>
  <si>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</si>
  <si>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</si>
  <si>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</si>
  <si>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</si>
  <si>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</si>
  <si>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</si>
  <si>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</si>
  <si>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</si>
  <si>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</si>
  <si>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</si>
  <si>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</si>
  <si>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</si>
  <si>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</si>
  <si>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</si>
  <si>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</si>
  <si>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</si>
  <si>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</si>
  <si>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</si>
  <si>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</si>
  <si>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</si>
  <si>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</si>
  <si>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</si>
  <si>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</si>
  <si>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</si>
  <si>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</si>
  <si>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</si>
  <si>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</si>
  <si>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</si>
  <si>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</si>
  <si>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</si>
  <si>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</si>
  <si>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</si>
  <si>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</si>
  <si>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</si>
  <si>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</si>
  <si>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</si>
  <si>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</si>
  <si>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</si>
  <si>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</si>
  <si>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</si>
  <si>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</si>
  <si>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</si>
  <si>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</si>
  <si>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</si>
  <si>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</si>
  <si>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</si>
  <si>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</si>
  <si>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</si>
  <si>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</si>
  <si>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</si>
  <si>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</si>
  <si>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</si>
  <si>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</si>
  <si>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</si>
  <si>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</si>
  <si>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</si>
  <si>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</si>
  <si>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</si>
  <si>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</si>
  <si>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</si>
  <si>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</si>
  <si>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</si>
  <si>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</si>
  <si>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</si>
  <si>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</si>
  <si>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</si>
  <si>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</si>
  <si>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</si>
  <si>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</si>
  <si>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</si>
  <si>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</si>
  <si>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</si>
  <si>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</si>
  <si>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</si>
  <si>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</si>
  <si>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</si>
  <si>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</si>
  <si>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</si>
  <si>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</si>
  <si>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</si>
  <si>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</si>
  <si>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</si>
  <si>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</si>
  <si>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</si>
  <si>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</si>
  <si>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</si>
  <si>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</si>
  <si>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</si>
  <si>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</si>
  <si>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</si>
  <si>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</si>
  <si>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</si>
  <si>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</si>
  <si>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</si>
  <si>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</si>
  <si>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</si>
  <si>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</si>
  <si>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</si>
  <si>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</si>
  <si>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</si>
  <si>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</si>
  <si>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</si>
  <si>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</si>
  <si>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</si>
  <si>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</si>
  <si>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</si>
  <si>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</si>
  <si>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</si>
  <si>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</si>
  <si>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</si>
  <si>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</si>
  <si>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</si>
  <si>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</si>
  <si>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</si>
  <si>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</si>
  <si>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</si>
  <si>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</si>
  <si>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</si>
  <si>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</si>
  <si>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</si>
  <si>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</si>
  <si>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</si>
  <si>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</si>
  <si>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</si>
  <si>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</si>
  <si>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</si>
  <si>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</si>
  <si>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</si>
  <si>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</si>
  <si>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</si>
  <si>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</si>
  <si>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</si>
  <si>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</si>
  <si>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</si>
  <si>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</si>
  <si>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</si>
  <si>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</si>
  <si>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</si>
  <si>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</si>
  <si>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</si>
  <si>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</si>
  <si>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</si>
  <si>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</si>
  <si>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</si>
  <si>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</si>
  <si>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</si>
  <si>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</si>
  <si>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</si>
  <si>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</si>
  <si>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</si>
  <si>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</si>
  <si>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</si>
  <si>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</si>
  <si>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</si>
  <si>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</si>
  <si>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</si>
  <si>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</si>
  <si>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</si>
  <si>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</si>
  <si>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</si>
  <si>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</si>
  <si>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</si>
  <si>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</si>
  <si>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</si>
  <si>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</si>
  <si>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</si>
  <si>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</si>
  <si>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</si>
  <si>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</si>
  <si>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</si>
  <si>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</si>
  <si>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</si>
  <si>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</si>
  <si>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</si>
  <si>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</si>
  <si>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</si>
  <si>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</si>
  <si>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</si>
  <si>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</si>
  <si>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</si>
  <si>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</si>
  <si>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</si>
  <si>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</si>
  <si>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</si>
  <si>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</si>
  <si>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</si>
  <si>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</si>
  <si>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</si>
  <si>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</si>
  <si>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</si>
  <si>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</si>
  <si>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</si>
  <si>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</si>
  <si>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</si>
  <si>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</si>
  <si>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</si>
  <si>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</si>
  <si>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</si>
  <si>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</si>
  <si>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</si>
  <si>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</si>
  <si>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</si>
  <si>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</si>
  <si>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</si>
  <si>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</si>
  <si>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</si>
  <si>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</si>
  <si>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</si>
  <si>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</si>
  <si>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</si>
  <si>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</si>
  <si>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</si>
  <si>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</si>
  <si>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</si>
  <si>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</si>
  <si>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</si>
  <si>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</si>
  <si>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</si>
  <si>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</si>
  <si>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</si>
  <si>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</si>
  <si>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</si>
  <si>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</si>
  <si>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</si>
  <si>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</si>
  <si>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</si>
  <si>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</si>
  <si>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</si>
  <si>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</si>
  <si>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</si>
  <si>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</si>
  <si>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</si>
  <si>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</si>
  <si>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</si>
  <si>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</si>
  <si>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</si>
  <si>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</si>
  <si>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</si>
  <si>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</si>
  <si>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</si>
  <si>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</si>
  <si>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</si>
  <si>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</si>
  <si>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</si>
  <si>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</si>
  <si>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</si>
  <si>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</si>
  <si>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</si>
  <si>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</si>
  <si>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</si>
  <si>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</si>
  <si>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</si>
  <si>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</si>
  <si>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</si>
  <si>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</si>
  <si>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</si>
  <si>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</si>
  <si>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</si>
  <si>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</si>
  <si>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</si>
  <si>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</si>
  <si>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</si>
  <si>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</si>
  <si>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</si>
  <si>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</si>
  <si>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</si>
  <si>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</si>
  <si>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</si>
  <si>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</si>
  <si>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</si>
  <si>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</si>
  <si>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</si>
  <si>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</si>
  <si>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</si>
  <si>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</si>
  <si>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</si>
  <si>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</si>
  <si>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</si>
  <si>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</si>
  <si>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</si>
  <si>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</si>
  <si>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</si>
  <si>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</si>
  <si>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</si>
  <si>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</si>
  <si>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</si>
  <si>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</si>
  <si>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</si>
  <si>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</si>
  <si>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</si>
  <si>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</si>
  <si>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</si>
  <si>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</si>
  <si>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</si>
  <si>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</si>
  <si>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</si>
  <si>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</si>
  <si>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</si>
  <si>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</si>
  <si>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</si>
  <si>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</si>
  <si>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</si>
  <si>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</si>
  <si>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</si>
  <si>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</si>
  <si>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</si>
  <si>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</si>
  <si>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</si>
  <si>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</si>
  <si>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</si>
  <si>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</si>
  <si>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</si>
  <si>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</si>
  <si>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</si>
  <si>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</si>
  <si>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</si>
  <si>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</si>
  <si>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</si>
  <si>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</si>
  <si>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</si>
  <si>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</si>
  <si>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</si>
  <si>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</si>
  <si>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</si>
  <si>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</si>
  <si>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</si>
  <si>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</si>
  <si>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</si>
  <si>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</si>
  <si>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</si>
  <si>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</si>
  <si>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</si>
  <si>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</si>
  <si>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</si>
  <si>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</si>
  <si>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</si>
  <si>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</si>
  <si>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</si>
  <si>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</si>
  <si>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</si>
  <si>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</si>
  <si>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</si>
  <si>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</si>
  <si>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</si>
  <si>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</si>
  <si>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</si>
  <si>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</si>
  <si>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</si>
  <si>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</si>
  <si>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</si>
  <si>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</si>
  <si>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</si>
  <si>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</si>
  <si>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</si>
  <si>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</si>
  <si>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</si>
  <si>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</si>
  <si>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</si>
  <si>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</si>
  <si>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</si>
  <si>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</si>
  <si>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</si>
  <si>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</si>
  <si>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</si>
  <si>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</si>
  <si>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</si>
  <si>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</si>
  <si>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</si>
  <si>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</si>
  <si>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</si>
  <si>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</si>
  <si>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</si>
  <si>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</si>
  <si>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</si>
  <si>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</si>
  <si>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</si>
  <si>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</si>
  <si>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</si>
  <si>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</si>
  <si>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</si>
  <si>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</si>
  <si>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</si>
  <si>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</si>
  <si>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</si>
  <si>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</si>
  <si>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</si>
  <si>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</si>
  <si>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</si>
  <si>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</si>
  <si>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</si>
  <si>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</si>
  <si>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</si>
  <si>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</si>
  <si>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</si>
  <si>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</si>
  <si>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</si>
  <si>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</si>
  <si>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</si>
  <si>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</si>
  <si>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</si>
  <si>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</si>
  <si>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</si>
  <si>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</si>
  <si>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</si>
  <si>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</si>
  <si>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</si>
  <si>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</si>
  <si>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</si>
  <si>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</si>
  <si>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</si>
  <si>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</si>
  <si>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</si>
  <si>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</si>
  <si>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</si>
  <si>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</si>
  <si>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</si>
  <si>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</si>
  <si>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</si>
  <si>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</si>
  <si>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</si>
  <si>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</si>
  <si>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</si>
  <si>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</si>
  <si>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</si>
  <si>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</si>
  <si>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</si>
  <si>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</si>
  <si>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</si>
  <si>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</si>
  <si>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</si>
  <si>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</si>
  <si>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</si>
  <si>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</si>
  <si>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</si>
  <si>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</si>
  <si>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</si>
  <si>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</si>
  <si>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</si>
  <si>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</si>
  <si>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</si>
  <si>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</si>
  <si>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</si>
  <si>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</si>
  <si>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</si>
  <si>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</si>
  <si>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</si>
  <si>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</si>
  <si>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</si>
  <si>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</si>
  <si>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</si>
  <si>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</si>
  <si>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</si>
  <si>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</si>
  <si>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</si>
  <si>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</si>
  <si>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</si>
  <si>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</si>
  <si>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</si>
  <si>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</si>
  <si>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</si>
  <si>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</si>
  <si>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</si>
  <si>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</si>
  <si>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</si>
  <si>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</si>
  <si>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</si>
  <si>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</si>
  <si>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</si>
  <si>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</si>
  <si>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</si>
  <si>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</si>
  <si>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</si>
  <si>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</si>
  <si>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</si>
  <si>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</si>
  <si>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</si>
  <si>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</si>
  <si>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</si>
  <si>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</si>
  <si>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</si>
  <si>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</si>
  <si>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</si>
  <si>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</si>
  <si>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</si>
  <si>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</si>
  <si>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</si>
  <si>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</si>
  <si>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</si>
  <si>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</si>
  <si>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</si>
  <si>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</si>
  <si>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</si>
  <si>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</si>
  <si>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</si>
  <si>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</si>
  <si>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</si>
  <si>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</si>
  <si>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</si>
  <si>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</si>
  <si>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</si>
  <si>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</si>
  <si>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</si>
  <si>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</si>
  <si>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</si>
  <si>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</si>
  <si>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</si>
  <si>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</si>
  <si>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</si>
  <si>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</si>
  <si>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</si>
  <si>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</si>
  <si>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</si>
  <si>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</si>
  <si>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</si>
  <si>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</si>
  <si>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</si>
  <si>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</si>
  <si>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</si>
  <si>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</si>
  <si>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</si>
  <si>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</si>
  <si>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</si>
  <si>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</si>
  <si>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</si>
  <si>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</si>
  <si>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</si>
  <si>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</si>
  <si>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</si>
  <si>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</si>
  <si>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</si>
  <si>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</si>
  <si>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</si>
  <si>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</si>
  <si>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</si>
  <si>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</si>
  <si>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</si>
  <si>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</si>
  <si>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</si>
  <si>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</si>
  <si>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</si>
  <si>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</si>
  <si>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</si>
  <si>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</si>
  <si>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</si>
  <si>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</si>
  <si>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</si>
  <si>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</si>
  <si>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</si>
  <si>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</si>
  <si>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</si>
  <si>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</si>
  <si>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</si>
  <si>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</si>
  <si>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</si>
  <si>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</si>
  <si>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</si>
  <si>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</si>
  <si>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</si>
  <si>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</si>
  <si>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</si>
  <si>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</si>
  <si>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</si>
  <si>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</si>
  <si>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</si>
  <si>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</si>
  <si>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</si>
  <si>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</si>
  <si>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</si>
  <si>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</si>
  <si>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</si>
  <si>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</si>
  <si>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</si>
  <si>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</si>
  <si>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</si>
  <si>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</si>
  <si>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</si>
  <si>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</si>
  <si>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</si>
  <si>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</si>
  <si>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</si>
  <si>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</si>
  <si>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</si>
  <si>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</si>
  <si>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</si>
  <si>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</si>
  <si>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</si>
  <si>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</si>
  <si>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</si>
  <si>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</si>
  <si>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</si>
  <si>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</si>
  <si>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</si>
  <si>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</si>
  <si>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</si>
  <si>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</si>
  <si>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</si>
  <si>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</si>
  <si>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</si>
  <si>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</si>
  <si>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</si>
  <si>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</si>
  <si>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</si>
  <si>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</si>
  <si>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</si>
  <si>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</si>
  <si>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</si>
  <si>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</si>
  <si>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</si>
  <si>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</si>
  <si>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</si>
  <si>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</si>
  <si>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</si>
  <si>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</si>
  <si>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</si>
  <si>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</si>
  <si>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</si>
  <si>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</si>
  <si>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</si>
  <si>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</si>
  <si>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</si>
  <si>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</si>
  <si>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</si>
  <si>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</si>
  <si>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</si>
  <si>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</si>
  <si>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</si>
  <si>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</si>
  <si>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</si>
  <si>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</si>
  <si>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</si>
  <si>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</si>
  <si>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</si>
  <si>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</si>
  <si>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</si>
  <si>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</si>
  <si>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</si>
  <si>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</si>
  <si>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</si>
  <si>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</si>
  <si>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</si>
  <si>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</si>
  <si>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</si>
  <si>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</si>
  <si>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</si>
  <si>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</si>
  <si>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</si>
  <si>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</si>
  <si>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</si>
  <si>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</si>
  <si>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</si>
  <si>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</si>
  <si>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</si>
  <si>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</si>
  <si>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</si>
  <si>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</si>
  <si>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</si>
  <si>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</si>
  <si>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</si>
  <si>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</si>
  <si>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</si>
  <si>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</si>
  <si>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</si>
  <si>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</si>
  <si>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</si>
  <si>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</si>
  <si>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</si>
  <si>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</si>
  <si>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</si>
  <si>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</si>
  <si>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</si>
  <si>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</si>
  <si>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</si>
  <si>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</si>
  <si>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</si>
  <si>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</si>
  <si>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</si>
  <si>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</si>
  <si>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</si>
  <si>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</si>
  <si>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</si>
  <si>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</si>
  <si>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</si>
  <si>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</si>
  <si>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</si>
  <si>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</si>
  <si>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</si>
  <si>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</si>
  <si>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</si>
  <si>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</si>
  <si>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</si>
  <si>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</si>
  <si>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</si>
  <si>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</si>
  <si>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</si>
  <si>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</si>
  <si>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</si>
  <si>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</si>
  <si>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</si>
  <si>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</si>
  <si>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</si>
  <si>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</si>
  <si>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</si>
  <si>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</si>
  <si>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</si>
  <si>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</si>
  <si>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</si>
  <si>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</si>
  <si>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</si>
  <si>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</si>
  <si>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</si>
  <si>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</si>
  <si>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</si>
  <si>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</si>
  <si>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</si>
  <si>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</si>
  <si>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</si>
  <si>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</si>
  <si>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</si>
  <si>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</si>
  <si>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</si>
  <si>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</si>
  <si>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</si>
  <si>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</si>
  <si>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</si>
  <si>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</si>
  <si>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</si>
  <si>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</si>
  <si>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</si>
  <si>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</si>
  <si>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</si>
  <si>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</si>
  <si>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</si>
  <si>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</si>
  <si>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</si>
  <si>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</si>
  <si>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</si>
  <si>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</si>
  <si>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</si>
  <si>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</si>
  <si>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</si>
  <si>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</si>
  <si>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</si>
  <si>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</si>
  <si>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</si>
  <si>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</si>
  <si>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</si>
  <si>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</si>
  <si>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</si>
  <si>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</si>
  <si>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</si>
  <si>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</si>
  <si>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</si>
  <si>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</si>
  <si>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</si>
  <si>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</si>
  <si>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</si>
  <si>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</si>
  <si>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</si>
  <si>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</si>
  <si>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</si>
  <si>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</si>
  <si>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</si>
  <si>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</si>
  <si>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</si>
  <si>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</si>
  <si>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</si>
  <si>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</si>
  <si>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</si>
  <si>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</si>
  <si>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</si>
  <si>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</si>
  <si>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</si>
  <si>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</si>
  <si>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</si>
  <si>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</si>
  <si>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</si>
  <si>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</si>
  <si>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</si>
  <si>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</si>
  <si>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</si>
  <si>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</si>
  <si>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</si>
  <si>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</si>
  <si>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</si>
  <si>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</si>
  <si>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</si>
  <si>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</si>
  <si>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</si>
  <si>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</si>
  <si>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</si>
  <si>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</si>
  <si>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</si>
  <si>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</si>
  <si>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</si>
  <si>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</si>
  <si>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</si>
  <si>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</si>
  <si>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</si>
  <si>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</si>
  <si>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</si>
  <si>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</si>
  <si>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</si>
  <si>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</si>
  <si>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</si>
  <si>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</si>
  <si>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</si>
  <si>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</si>
  <si>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</si>
  <si>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</si>
  <si>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</si>
  <si>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</si>
  <si>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</si>
  <si>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</si>
  <si>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</si>
  <si>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</si>
  <si>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</si>
  <si>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</si>
  <si>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</si>
  <si>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</si>
  <si>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</si>
  <si>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</si>
  <si>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</si>
  <si>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</si>
  <si>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</si>
  <si>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</si>
  <si>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</si>
  <si>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</si>
  <si>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</si>
  <si>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</si>
  <si>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</si>
  <si>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</si>
  <si>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</si>
  <si>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</si>
  <si>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</si>
  <si>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</si>
  <si>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</si>
  <si>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</si>
  <si>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</si>
  <si>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</si>
  <si>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</si>
  <si>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</si>
  <si>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</si>
  <si>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</si>
  <si>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</si>
  <si>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</si>
  <si>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</si>
  <si>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</si>
  <si>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</si>
  <si>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</si>
  <si>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</si>
  <si>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</si>
  <si>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</si>
  <si>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</si>
  <si>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</si>
  <si>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</si>
  <si>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</si>
  <si>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</si>
  <si>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</si>
  <si>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</si>
  <si>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</si>
  <si>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</si>
  <si>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</si>
  <si>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</si>
  <si>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</si>
  <si>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</si>
  <si>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</si>
  <si>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</si>
  <si>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</si>
  <si>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</si>
  <si>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</si>
  <si>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</si>
  <si>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</si>
  <si>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</si>
  <si>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</si>
  <si>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</si>
  <si>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</si>
  <si>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</si>
  <si>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</si>
  <si>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</si>
  <si>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</si>
  <si>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</si>
  <si>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</si>
  <si>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</si>
  <si>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</si>
  <si>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</si>
  <si>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</si>
  <si>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</si>
  <si>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</si>
  <si>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</si>
  <si>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</si>
  <si>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</si>
  <si>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</si>
  <si>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</si>
  <si>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</si>
  <si>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</si>
  <si>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</si>
  <si>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</si>
  <si>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</si>
  <si>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</si>
  <si>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</si>
  <si>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</si>
  <si>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</si>
  <si>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</si>
  <si>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</si>
  <si>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</si>
  <si>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</si>
  <si>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</si>
  <si>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</si>
  <si>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</si>
  <si>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</si>
  <si>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</si>
  <si>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</si>
  <si>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</si>
  <si>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</si>
  <si>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</si>
  <si>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</si>
  <si>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Change in Expected Power Plant Capacity Factor</t>
  </si>
  <si>
    <t>**Description:**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</si>
  <si>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t>
  </si>
  <si>
    <t>**Description:** This policy increases the sequestration of CO2 by planting forests.  Planted forests are assumed to be managed with best practices and are not used for timber harvesting. // **Guidance for setting values:**</t>
  </si>
  <si>
    <t>**Description:**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</si>
  <si>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Wind</t>
  </si>
  <si>
    <t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t>
  </si>
  <si>
    <t>**Description:**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</si>
  <si>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t>
  </si>
  <si>
    <t>**Description:** The business-as-usual case includes all planned CCUS retrofits (as modeled by the EPA for its latest Clean Air Act Section 111 regulations for power plants). Turning this policy lever on assumes those retrofits do not happen.</t>
  </si>
  <si>
    <t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t>
  </si>
  <si>
    <t>**Description:**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t>
  </si>
  <si>
    <t>**Description:** By default, carbon taxes apply to only domestically produced goods. Turning this policy lever on enables carbon tax border adjustments, meaning the carbon tax will apply to both domestically produced and imported goods.</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</si>
  <si>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</si>
  <si>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t>
  </si>
  <si>
    <t>**Description:**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</si>
  <si>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t>
  </si>
  <si>
    <t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</si>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</sst>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14" fillId="0" borderId="0" xfId="1" applyNumberFormat="1" applyFont="1" applyFill="1" applyBorder="1" applyAlignment="1"/>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14" fillId="12" borderId="0" xfId="0" applyFont="1" applyFill="1"/>
    <xf numFmtId="0" fontId="14" fillId="12" borderId="0" xfId="0" applyFont="1" applyFill="1" applyAlignment="1">
      <alignment horizontal="left"/>
    </xf>
    <xf numFmtId="0" fontId="14" fillId="0" borderId="0" xfId="3474" applyNumberFormat="1" applyFont="1" applyFill="1" applyBorder="1" applyAlignment="1">
      <alignment wrapText="1"/>
    </xf>
    <xf numFmtId="9" fontId="0" fillId="0" borderId="0" xfId="3474" applyFont="1" applyFill="1" applyBorder="1" applyAlignment="1"/>
    <xf numFmtId="0" fontId="94" fillId="0" borderId="0" xfId="0" applyFont="1"/>
    <xf numFmtId="9" fontId="14" fillId="0" borderId="0" xfId="0" applyNumberFormat="1" applyFont="1"/>
    <xf numFmtId="0" fontId="14" fillId="0" borderId="0" xfId="3474" applyNumberFormat="1" applyFont="1" applyFill="1" applyBorder="1" applyAlignment="1"/>
    <xf numFmtId="49" fontId="0" fillId="0" borderId="28" xfId="0" applyNumberFormat="1" applyBorder="1"/>
    <xf numFmtId="49" fontId="14" fillId="0" borderId="27" xfId="3474" applyNumberFormat="1" applyFont="1" applyFill="1" applyBorder="1" applyAlignment="1"/>
    <xf numFmtId="49" fontId="14" fillId="0" borderId="0" xfId="3474" applyNumberFormat="1" applyFont="1" applyFill="1" applyBorder="1" applyAlignment="1"/>
    <xf numFmtId="49" fontId="0" fillId="0" borderId="27" xfId="0" applyNumberFormat="1" applyBorder="1"/>
    <xf numFmtId="2" fontId="0" fillId="0" borderId="0" xfId="3474" applyNumberFormat="1" applyFont="1" applyFill="1" applyBorder="1" applyAlignment="1"/>
    <xf numFmtId="0" fontId="20" fillId="3" borderId="27" xfId="0" applyFont="1" applyFill="1" applyBorder="1"/>
    <xf numFmtId="0" fontId="20" fillId="3" borderId="0" xfId="0" applyFont="1" applyFill="1"/>
    <xf numFmtId="0" fontId="0" fillId="99" borderId="28" xfId="0" applyFill="1" applyBorder="1"/>
    <xf numFmtId="49" fontId="14" fillId="0" borderId="27" xfId="0" applyNumberFormat="1" applyFont="1" applyBorder="1"/>
    <xf numFmtId="49" fontId="18" fillId="0" borderId="27" xfId="0" applyNumberFormat="1" applyFont="1" applyBorder="1"/>
    <xf numFmtId="0" fontId="95" fillId="0" borderId="0" xfId="0" applyFont="1"/>
    <xf numFmtId="0" fontId="14" fillId="92" borderId="0" xfId="0" applyFont="1" applyFill="1"/>
    <xf numFmtId="49" fontId="0" fillId="92" borderId="0" xfId="0" applyNumberForma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49" fontId="14" fillId="92" borderId="0" xfId="0" applyNumberFormat="1" applyFont="1" applyFill="1"/>
    <xf numFmtId="0" fontId="0" fillId="92" borderId="28" xfId="0" applyFill="1" applyBorder="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2398</v>
      </c>
      <c r="C1" s="194">
        <v>45747</v>
      </c>
      <c r="G1" s="123" t="s">
        <v>2263</v>
      </c>
      <c r="H1" s="123" t="s">
        <v>2264</v>
      </c>
    </row>
    <row r="2" spans="1:8" x14ac:dyDescent="0.25">
      <c r="B2" t="str">
        <f>_xlfn.XLOOKUP(B1,H:H,G:G,0,0,1)</f>
        <v>RI</v>
      </c>
      <c r="C2" t="str">
        <f>_xlfn.XLOOKUP(B2,G:G, H:H, 0,0,1)</f>
        <v>Rhode Island</v>
      </c>
      <c r="G2" t="s">
        <v>2080</v>
      </c>
      <c r="H2" t="s">
        <v>2280</v>
      </c>
    </row>
    <row r="3" spans="1:8" x14ac:dyDescent="0.25">
      <c r="A3" t="s">
        <v>103</v>
      </c>
      <c r="G3" t="s">
        <v>2081</v>
      </c>
      <c r="H3" t="s">
        <v>2281</v>
      </c>
    </row>
    <row r="4" spans="1:8" x14ac:dyDescent="0.25">
      <c r="A4" t="s">
        <v>136</v>
      </c>
      <c r="G4" t="s">
        <v>2082</v>
      </c>
      <c r="H4" t="s">
        <v>2282</v>
      </c>
    </row>
    <row r="5" spans="1:8" x14ac:dyDescent="0.25">
      <c r="A5" t="s">
        <v>107</v>
      </c>
      <c r="G5" t="s">
        <v>2083</v>
      </c>
      <c r="H5" t="s">
        <v>2283</v>
      </c>
    </row>
    <row r="6" spans="1:8" x14ac:dyDescent="0.25">
      <c r="A6" t="s">
        <v>104</v>
      </c>
      <c r="G6" t="s">
        <v>2084</v>
      </c>
      <c r="H6" t="s">
        <v>2284</v>
      </c>
    </row>
    <row r="7" spans="1:8" x14ac:dyDescent="0.25">
      <c r="G7" t="s">
        <v>474</v>
      </c>
      <c r="H7" t="s">
        <v>2290</v>
      </c>
    </row>
    <row r="8" spans="1:8" x14ac:dyDescent="0.25">
      <c r="A8" t="s">
        <v>105</v>
      </c>
      <c r="G8" t="s">
        <v>2085</v>
      </c>
      <c r="H8" t="s">
        <v>2296</v>
      </c>
    </row>
    <row r="9" spans="1:8" x14ac:dyDescent="0.25">
      <c r="A9" t="s">
        <v>106</v>
      </c>
      <c r="G9" t="s">
        <v>2086</v>
      </c>
      <c r="H9" t="s">
        <v>2086</v>
      </c>
    </row>
    <row r="10" spans="1:8" x14ac:dyDescent="0.25">
      <c r="A10" s="36" t="s">
        <v>1003</v>
      </c>
      <c r="G10" t="s">
        <v>2087</v>
      </c>
      <c r="H10" t="s">
        <v>2302</v>
      </c>
    </row>
    <row r="11" spans="1:8" x14ac:dyDescent="0.25">
      <c r="A11" s="36"/>
      <c r="G11" t="s">
        <v>2088</v>
      </c>
      <c r="H11" t="s">
        <v>2307</v>
      </c>
    </row>
    <row r="12" spans="1:8" x14ac:dyDescent="0.25">
      <c r="A12" t="s">
        <v>108</v>
      </c>
      <c r="G12" t="s">
        <v>2089</v>
      </c>
      <c r="H12" t="s">
        <v>2311</v>
      </c>
    </row>
    <row r="13" spans="1:8" x14ac:dyDescent="0.25">
      <c r="A13" t="s">
        <v>109</v>
      </c>
      <c r="G13" t="s">
        <v>2090</v>
      </c>
      <c r="H13" t="s">
        <v>2312</v>
      </c>
    </row>
    <row r="14" spans="1:8" x14ac:dyDescent="0.25">
      <c r="A14" t="s">
        <v>110</v>
      </c>
      <c r="G14" t="s">
        <v>2091</v>
      </c>
      <c r="H14" t="s">
        <v>2313</v>
      </c>
    </row>
    <row r="15" spans="1:8" x14ac:dyDescent="0.25">
      <c r="G15" t="s">
        <v>2092</v>
      </c>
      <c r="H15" t="s">
        <v>2314</v>
      </c>
    </row>
    <row r="16" spans="1:8" x14ac:dyDescent="0.25">
      <c r="A16" s="37" t="s">
        <v>1089</v>
      </c>
      <c r="B16" s="38"/>
      <c r="G16" t="s">
        <v>2093</v>
      </c>
      <c r="H16" t="s">
        <v>2315</v>
      </c>
    </row>
    <row r="17" spans="1:8" x14ac:dyDescent="0.25">
      <c r="A17" t="s">
        <v>1072</v>
      </c>
      <c r="B17" s="15">
        <f>MAX(PolicyLevers!H:H)</f>
        <v>2769</v>
      </c>
      <c r="G17" t="s">
        <v>2094</v>
      </c>
      <c r="H17" t="s">
        <v>2316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2095</v>
      </c>
      <c r="H18" t="s">
        <v>2317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2096</v>
      </c>
      <c r="H19" t="s">
        <v>2318</v>
      </c>
    </row>
    <row r="20" spans="1:8" x14ac:dyDescent="0.25">
      <c r="G20" t="s">
        <v>2097</v>
      </c>
      <c r="H20" t="s">
        <v>2321</v>
      </c>
    </row>
    <row r="21" spans="1:8" x14ac:dyDescent="0.25">
      <c r="A21" s="37" t="s">
        <v>1437</v>
      </c>
      <c r="B21" s="38"/>
      <c r="G21" t="s">
        <v>2098</v>
      </c>
      <c r="H21" t="s">
        <v>2326</v>
      </c>
    </row>
    <row r="22" spans="1:8" x14ac:dyDescent="0.25">
      <c r="A22" t="s">
        <v>1431</v>
      </c>
      <c r="G22" t="s">
        <v>2099</v>
      </c>
      <c r="H22" t="s">
        <v>2331</v>
      </c>
    </row>
    <row r="23" spans="1:8" x14ac:dyDescent="0.25">
      <c r="A23" t="s">
        <v>1432</v>
      </c>
      <c r="G23" t="s">
        <v>2100</v>
      </c>
      <c r="H23" t="s">
        <v>2337</v>
      </c>
    </row>
    <row r="24" spans="1:8" x14ac:dyDescent="0.25">
      <c r="A24" t="s">
        <v>1433</v>
      </c>
      <c r="G24" t="s">
        <v>2101</v>
      </c>
      <c r="H24" t="s">
        <v>2342</v>
      </c>
    </row>
    <row r="25" spans="1:8" x14ac:dyDescent="0.25">
      <c r="A25" t="s">
        <v>1434</v>
      </c>
      <c r="G25" t="s">
        <v>2102</v>
      </c>
      <c r="H25" t="s">
        <v>2348</v>
      </c>
    </row>
    <row r="26" spans="1:8" x14ac:dyDescent="0.25">
      <c r="G26" t="s">
        <v>2103</v>
      </c>
      <c r="H26" t="s">
        <v>2354</v>
      </c>
    </row>
    <row r="27" spans="1:8" x14ac:dyDescent="0.25">
      <c r="A27" s="37" t="s">
        <v>1435</v>
      </c>
      <c r="B27" s="38"/>
      <c r="C27" s="38"/>
      <c r="G27" t="s">
        <v>2104</v>
      </c>
      <c r="H27" t="s">
        <v>2355</v>
      </c>
    </row>
    <row r="28" spans="1:8" x14ac:dyDescent="0.25">
      <c r="A28" t="s">
        <v>1082</v>
      </c>
      <c r="G28" t="s">
        <v>2105</v>
      </c>
      <c r="H28" t="s">
        <v>2356</v>
      </c>
    </row>
    <row r="29" spans="1:8" x14ac:dyDescent="0.25">
      <c r="A29" t="s">
        <v>1068</v>
      </c>
      <c r="G29" t="s">
        <v>2106</v>
      </c>
      <c r="H29" t="s">
        <v>2358</v>
      </c>
    </row>
    <row r="30" spans="1:8" x14ac:dyDescent="0.25">
      <c r="A30" t="s">
        <v>1069</v>
      </c>
      <c r="G30" t="s">
        <v>2107</v>
      </c>
      <c r="H30" t="s">
        <v>2362</v>
      </c>
    </row>
    <row r="31" spans="1:8" x14ac:dyDescent="0.25">
      <c r="A31" t="s">
        <v>1070</v>
      </c>
      <c r="G31" t="s">
        <v>475</v>
      </c>
      <c r="H31" t="s">
        <v>2363</v>
      </c>
    </row>
    <row r="32" spans="1:8" x14ac:dyDescent="0.25">
      <c r="A32" t="s">
        <v>1071</v>
      </c>
      <c r="G32" t="s">
        <v>2108</v>
      </c>
      <c r="H32" t="s">
        <v>2364</v>
      </c>
    </row>
    <row r="33" spans="1:8" x14ac:dyDescent="0.25">
      <c r="G33" t="s">
        <v>2109</v>
      </c>
      <c r="H33" t="s">
        <v>2369</v>
      </c>
    </row>
    <row r="34" spans="1:8" x14ac:dyDescent="0.25">
      <c r="A34" t="s">
        <v>1083</v>
      </c>
      <c r="G34" t="s">
        <v>2110</v>
      </c>
      <c r="H34" t="s">
        <v>2375</v>
      </c>
    </row>
    <row r="35" spans="1:8" x14ac:dyDescent="0.25">
      <c r="A35" t="s">
        <v>1066</v>
      </c>
      <c r="G35" t="s">
        <v>2111</v>
      </c>
      <c r="H35" t="s">
        <v>2378</v>
      </c>
    </row>
    <row r="36" spans="1:8" x14ac:dyDescent="0.25">
      <c r="A36" t="s">
        <v>1067</v>
      </c>
      <c r="G36" t="s">
        <v>2112</v>
      </c>
      <c r="H36" t="s">
        <v>2382</v>
      </c>
    </row>
    <row r="37" spans="1:8" x14ac:dyDescent="0.25">
      <c r="G37" t="s">
        <v>2113</v>
      </c>
      <c r="H37" t="s">
        <v>2386</v>
      </c>
    </row>
    <row r="38" spans="1:8" x14ac:dyDescent="0.25">
      <c r="A38" t="s">
        <v>1084</v>
      </c>
      <c r="G38" t="s">
        <v>2114</v>
      </c>
      <c r="H38" t="s">
        <v>2387</v>
      </c>
    </row>
    <row r="39" spans="1:8" x14ac:dyDescent="0.25">
      <c r="A39" t="s">
        <v>1073</v>
      </c>
      <c r="G39" t="s">
        <v>2115</v>
      </c>
      <c r="H39" t="s">
        <v>2388</v>
      </c>
    </row>
    <row r="40" spans="1:8" x14ac:dyDescent="0.25">
      <c r="A40" t="s">
        <v>1074</v>
      </c>
      <c r="G40" t="s">
        <v>2116</v>
      </c>
      <c r="H40" t="s">
        <v>2393</v>
      </c>
    </row>
    <row r="41" spans="1:8" x14ac:dyDescent="0.25">
      <c r="G41" t="s">
        <v>2117</v>
      </c>
      <c r="H41" t="s">
        <v>2398</v>
      </c>
    </row>
    <row r="42" spans="1:8" x14ac:dyDescent="0.25">
      <c r="A42" t="s">
        <v>1085</v>
      </c>
      <c r="G42" t="s">
        <v>2118</v>
      </c>
      <c r="H42" t="s">
        <v>2403</v>
      </c>
    </row>
    <row r="43" spans="1:8" x14ac:dyDescent="0.25">
      <c r="A43" t="s">
        <v>1075</v>
      </c>
      <c r="G43" t="s">
        <v>2119</v>
      </c>
      <c r="H43" t="s">
        <v>2404</v>
      </c>
    </row>
    <row r="44" spans="1:8" x14ac:dyDescent="0.25">
      <c r="A44" t="s">
        <v>1076</v>
      </c>
      <c r="G44" t="s">
        <v>2120</v>
      </c>
      <c r="H44" t="s">
        <v>2405</v>
      </c>
    </row>
    <row r="45" spans="1:8" x14ac:dyDescent="0.25">
      <c r="G45" t="s">
        <v>2121</v>
      </c>
      <c r="H45" t="s">
        <v>2406</v>
      </c>
    </row>
    <row r="46" spans="1:8" x14ac:dyDescent="0.25">
      <c r="A46" s="37" t="s">
        <v>1436</v>
      </c>
      <c r="B46" s="38"/>
      <c r="G46" t="s">
        <v>2122</v>
      </c>
      <c r="H46" t="s">
        <v>2407</v>
      </c>
    </row>
    <row r="47" spans="1:8" x14ac:dyDescent="0.25">
      <c r="A47" t="s">
        <v>1077</v>
      </c>
      <c r="G47" t="s">
        <v>2123</v>
      </c>
      <c r="H47" t="s">
        <v>2408</v>
      </c>
    </row>
    <row r="48" spans="1:8" x14ac:dyDescent="0.25">
      <c r="A48" t="s">
        <v>1078</v>
      </c>
      <c r="G48" t="s">
        <v>2124</v>
      </c>
      <c r="H48" t="s">
        <v>2410</v>
      </c>
    </row>
    <row r="49" spans="1:8" x14ac:dyDescent="0.25">
      <c r="G49" t="s">
        <v>2125</v>
      </c>
      <c r="H49" t="s">
        <v>2414</v>
      </c>
    </row>
    <row r="50" spans="1:8" x14ac:dyDescent="0.25">
      <c r="A50" t="s">
        <v>1079</v>
      </c>
      <c r="G50" t="s">
        <v>2126</v>
      </c>
      <c r="H50" t="s">
        <v>2418</v>
      </c>
    </row>
    <row r="51" spans="1:8" x14ac:dyDescent="0.25">
      <c r="A51" t="s">
        <v>1086</v>
      </c>
      <c r="G51" t="s">
        <v>2127</v>
      </c>
      <c r="H51" t="s">
        <v>2419</v>
      </c>
    </row>
    <row r="52" spans="1:8" x14ac:dyDescent="0.25">
      <c r="A52" t="s">
        <v>1080</v>
      </c>
      <c r="G52" t="s">
        <v>2128</v>
      </c>
      <c r="H52" t="s">
        <v>2420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13" zoomScaleNormal="100" workbookViewId="0">
      <selection activeCell="G34" sqref="G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30" t="s">
        <v>143</v>
      </c>
      <c r="N3" s="231" t="s">
        <v>144</v>
      </c>
    </row>
    <row r="4" spans="1:14" x14ac:dyDescent="0.25">
      <c r="A4" s="143" t="s">
        <v>4</v>
      </c>
      <c r="B4" s="143" t="s">
        <v>630</v>
      </c>
      <c r="C4" t="s">
        <v>625</v>
      </c>
      <c r="D4" s="143" t="s">
        <v>624</v>
      </c>
      <c r="E4" s="143" t="s">
        <v>626</v>
      </c>
      <c r="F4" s="223">
        <v>0</v>
      </c>
      <c r="G4" s="223">
        <v>1</v>
      </c>
      <c r="H4" s="223">
        <v>0.02</v>
      </c>
      <c r="I4" s="143" t="s">
        <v>627</v>
      </c>
      <c r="J4" s="88" t="s">
        <v>1625</v>
      </c>
      <c r="K4" s="101" t="s">
        <v>629</v>
      </c>
      <c r="L4" s="143" t="s">
        <v>628</v>
      </c>
    </row>
    <row r="5" spans="1:14" x14ac:dyDescent="0.25">
      <c r="A5" s="143" t="s">
        <v>4</v>
      </c>
      <c r="B5" s="143" t="s">
        <v>695</v>
      </c>
      <c r="C5" t="s">
        <v>1632</v>
      </c>
      <c r="D5" s="143" t="s">
        <v>696</v>
      </c>
      <c r="E5" s="143" t="s">
        <v>697</v>
      </c>
      <c r="F5" s="103">
        <v>-2</v>
      </c>
      <c r="G5" s="103">
        <v>3</v>
      </c>
      <c r="H5" s="103">
        <v>0.1</v>
      </c>
      <c r="I5" s="143" t="s">
        <v>1115</v>
      </c>
      <c r="J5" s="78" t="s">
        <v>2636</v>
      </c>
      <c r="K5" s="143"/>
      <c r="L5" s="143" t="s">
        <v>935</v>
      </c>
      <c r="M5" s="102" t="s">
        <v>1429</v>
      </c>
    </row>
    <row r="6" spans="1:14" x14ac:dyDescent="0.25">
      <c r="A6" s="143" t="s">
        <v>4</v>
      </c>
      <c r="B6" s="143" t="s">
        <v>1629</v>
      </c>
      <c r="C6" t="s">
        <v>1630</v>
      </c>
      <c r="D6" s="143" t="s">
        <v>699</v>
      </c>
      <c r="E6" t="s">
        <v>1633</v>
      </c>
      <c r="F6" s="104">
        <v>0</v>
      </c>
      <c r="G6" s="104">
        <v>1</v>
      </c>
      <c r="H6" s="104">
        <v>0.02</v>
      </c>
      <c r="I6" s="88" t="s">
        <v>694</v>
      </c>
      <c r="J6" s="88" t="s">
        <v>1631</v>
      </c>
      <c r="K6" s="101"/>
      <c r="L6" s="101" t="s">
        <v>936</v>
      </c>
      <c r="M6" s="105" t="s">
        <v>698</v>
      </c>
    </row>
    <row r="7" spans="1:14" x14ac:dyDescent="0.25">
      <c r="A7" s="143" t="s">
        <v>4</v>
      </c>
      <c r="B7" s="143" t="s">
        <v>1609</v>
      </c>
      <c r="C7" t="s">
        <v>1611</v>
      </c>
      <c r="D7" s="143" t="s">
        <v>1613</v>
      </c>
      <c r="E7" t="s">
        <v>1614</v>
      </c>
      <c r="F7" s="199">
        <v>-45000</v>
      </c>
      <c r="G7" s="199">
        <v>50000</v>
      </c>
      <c r="H7" s="199">
        <v>100</v>
      </c>
      <c r="I7" s="199" t="s">
        <v>1616</v>
      </c>
      <c r="J7" s="232" t="str">
        <f>_xlfn.XLOOKUP($C7,'State Policy Descriptions'!$C:$C,'State Policy Descriptions'!$L:$L,0,1,1)</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K7" s="101" t="s">
        <v>457</v>
      </c>
      <c r="L7" s="101" t="s">
        <v>458</v>
      </c>
      <c r="M7" s="105" t="s">
        <v>459</v>
      </c>
    </row>
    <row r="8" spans="1:14" x14ac:dyDescent="0.25">
      <c r="A8" s="143" t="s">
        <v>4</v>
      </c>
      <c r="B8" s="143" t="s">
        <v>1610</v>
      </c>
      <c r="C8" t="s">
        <v>1612</v>
      </c>
      <c r="D8" s="143" t="s">
        <v>1613</v>
      </c>
      <c r="E8" t="s">
        <v>1615</v>
      </c>
      <c r="F8" s="199">
        <v>-45000</v>
      </c>
      <c r="G8" s="199">
        <v>50000</v>
      </c>
      <c r="H8" s="199">
        <v>100</v>
      </c>
      <c r="I8" s="199" t="s">
        <v>1616</v>
      </c>
      <c r="J8" s="232" t="str">
        <f>_xlfn.XLOOKUP($C8,'State Policy Descriptions'!$C:$C,'State Policy Descriptions'!$L:$L,0,1,1)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1481</v>
      </c>
      <c r="K9" s="88" t="s">
        <v>188</v>
      </c>
      <c r="L9" s="78" t="s">
        <v>189</v>
      </c>
      <c r="M9" s="228" t="s">
        <v>145</v>
      </c>
      <c r="N9" s="88" t="s">
        <v>171</v>
      </c>
    </row>
    <row r="10" spans="1:14" x14ac:dyDescent="0.25">
      <c r="A10" t="s">
        <v>4</v>
      </c>
      <c r="B10" t="s">
        <v>5</v>
      </c>
      <c r="C10" t="s">
        <v>296</v>
      </c>
      <c r="D10" s="15" t="s">
        <v>342</v>
      </c>
      <c r="E10" t="s">
        <v>544</v>
      </c>
      <c r="F10" s="106">
        <v>-0.25</v>
      </c>
      <c r="G10" s="106">
        <f>ROUND(MaxBoundCalculations!B88,1)</f>
        <v>1</v>
      </c>
      <c r="H10" s="106">
        <v>0.01</v>
      </c>
      <c r="I10" s="88" t="s">
        <v>1953</v>
      </c>
      <c r="J10" s="88" t="s">
        <v>2623</v>
      </c>
      <c r="K10" s="88" t="s">
        <v>190</v>
      </c>
      <c r="L10" s="78" t="s">
        <v>191</v>
      </c>
      <c r="M10" s="228" t="s">
        <v>1416</v>
      </c>
      <c r="N10" s="88" t="s">
        <v>1417</v>
      </c>
    </row>
    <row r="11" spans="1:14" x14ac:dyDescent="0.25">
      <c r="A11" s="143" t="s">
        <v>4</v>
      </c>
      <c r="B11" s="143" t="s">
        <v>462</v>
      </c>
      <c r="C11" t="s">
        <v>463</v>
      </c>
      <c r="D11" s="143" t="s">
        <v>462</v>
      </c>
      <c r="E11" t="s">
        <v>543</v>
      </c>
      <c r="F11" s="223">
        <v>0</v>
      </c>
      <c r="G11" s="223">
        <v>1</v>
      </c>
      <c r="H11" s="223">
        <v>0.01</v>
      </c>
      <c r="I11" s="78" t="s">
        <v>464</v>
      </c>
      <c r="J11" s="88" t="s">
        <v>2597</v>
      </c>
      <c r="K11" s="88" t="s">
        <v>465</v>
      </c>
      <c r="L11" s="78" t="s">
        <v>466</v>
      </c>
      <c r="M11" s="233" t="s">
        <v>467</v>
      </c>
    </row>
    <row r="12" spans="1:14" x14ac:dyDescent="0.25">
      <c r="A12" s="143" t="s">
        <v>4</v>
      </c>
      <c r="B12" s="143" t="s">
        <v>1825</v>
      </c>
      <c r="C12" t="s">
        <v>1826</v>
      </c>
      <c r="D12" s="143" t="s">
        <v>462</v>
      </c>
      <c r="E12" t="s">
        <v>1827</v>
      </c>
      <c r="F12" s="107">
        <v>0</v>
      </c>
      <c r="G12" s="107">
        <v>1</v>
      </c>
      <c r="H12" s="107">
        <v>1</v>
      </c>
      <c r="I12" s="88" t="s">
        <v>29</v>
      </c>
      <c r="J12" s="88" t="s">
        <v>1828</v>
      </c>
      <c r="K12" s="88" t="s">
        <v>465</v>
      </c>
      <c r="L12" s="78" t="s">
        <v>466</v>
      </c>
      <c r="M12" s="233" t="s">
        <v>467</v>
      </c>
    </row>
    <row r="13" spans="1:14" x14ac:dyDescent="0.25">
      <c r="A13" t="s">
        <v>4</v>
      </c>
      <c r="B13" t="s">
        <v>1225</v>
      </c>
      <c r="C13" t="s">
        <v>1226</v>
      </c>
      <c r="D13" t="s">
        <v>1225</v>
      </c>
      <c r="E13" t="s">
        <v>1227</v>
      </c>
      <c r="F13" s="8">
        <v>0</v>
      </c>
      <c r="G13" s="8">
        <f>-ROUND(MaxBoundCalculations!$B$206,2)</f>
        <v>0.33</v>
      </c>
      <c r="H13" s="8">
        <v>0.01</v>
      </c>
      <c r="I13" s="88" t="s">
        <v>1228</v>
      </c>
      <c r="J13" s="88" t="s">
        <v>2598</v>
      </c>
      <c r="K13" s="88" t="s">
        <v>192</v>
      </c>
      <c r="L13" s="78" t="s">
        <v>193</v>
      </c>
      <c r="M13" s="234" t="s">
        <v>1428</v>
      </c>
    </row>
    <row r="14" spans="1:14" ht="15.75" x14ac:dyDescent="0.25">
      <c r="A14" s="143" t="s">
        <v>4</v>
      </c>
      <c r="B14" s="143" t="s">
        <v>1601</v>
      </c>
      <c r="C14" s="235" t="s">
        <v>2585</v>
      </c>
      <c r="D14" s="143" t="s">
        <v>1602</v>
      </c>
      <c r="E14" t="s">
        <v>1603</v>
      </c>
      <c r="F14" s="106">
        <v>-1</v>
      </c>
      <c r="G14" s="106">
        <v>1</v>
      </c>
      <c r="H14" s="106">
        <v>0.01</v>
      </c>
      <c r="I14" s="88" t="s">
        <v>1834</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1606</v>
      </c>
      <c r="C15" t="s">
        <v>1607</v>
      </c>
      <c r="D15" s="143" t="s">
        <v>1602</v>
      </c>
      <c r="E15" t="s">
        <v>1604</v>
      </c>
      <c r="F15" s="107">
        <v>0</v>
      </c>
      <c r="G15" s="107">
        <v>1</v>
      </c>
      <c r="H15" s="107">
        <v>1</v>
      </c>
      <c r="I15" s="88" t="s">
        <v>29</v>
      </c>
      <c r="J15" s="88" t="s">
        <v>1605</v>
      </c>
      <c r="K15" s="101"/>
      <c r="L15" s="101"/>
    </row>
    <row r="16" spans="1:14" x14ac:dyDescent="0.25">
      <c r="A16" s="143" t="s">
        <v>4</v>
      </c>
      <c r="B16" s="143" t="s">
        <v>1790</v>
      </c>
      <c r="C16" t="s">
        <v>1791</v>
      </c>
      <c r="D16" s="143" t="s">
        <v>1792</v>
      </c>
      <c r="E16" t="s">
        <v>1793</v>
      </c>
      <c r="F16" s="107">
        <v>-50</v>
      </c>
      <c r="G16" s="107">
        <v>50</v>
      </c>
      <c r="H16" s="107">
        <v>1</v>
      </c>
      <c r="I16" s="88" t="s">
        <v>1833</v>
      </c>
      <c r="J16" s="88" t="s">
        <v>2619</v>
      </c>
      <c r="K16" s="101"/>
      <c r="L16" s="101"/>
    </row>
    <row r="17" spans="1:14" s="112" customFormat="1" x14ac:dyDescent="0.25">
      <c r="A17" s="112" t="s">
        <v>4</v>
      </c>
      <c r="B17" s="112" t="s">
        <v>1938</v>
      </c>
      <c r="C17" s="112" t="s">
        <v>1940</v>
      </c>
      <c r="D17" s="236" t="s">
        <v>1602</v>
      </c>
      <c r="E17" s="112" t="s">
        <v>1939</v>
      </c>
      <c r="F17" s="195">
        <v>0</v>
      </c>
      <c r="G17" s="195">
        <v>1</v>
      </c>
      <c r="H17" s="195">
        <v>1</v>
      </c>
      <c r="I17" s="237" t="s">
        <v>29</v>
      </c>
      <c r="J17" s="237" t="s">
        <v>2645</v>
      </c>
      <c r="K17" s="196"/>
      <c r="L17" s="196"/>
      <c r="M17" s="238"/>
    </row>
    <row r="18" spans="1:14" x14ac:dyDescent="0.25">
      <c r="A18" t="s">
        <v>71</v>
      </c>
      <c r="B18" t="s">
        <v>15</v>
      </c>
      <c r="C18" t="s">
        <v>727</v>
      </c>
      <c r="D18" t="s">
        <v>15</v>
      </c>
      <c r="E18" t="s">
        <v>726</v>
      </c>
      <c r="F18" s="106">
        <v>0</v>
      </c>
      <c r="G18" s="106">
        <v>1</v>
      </c>
      <c r="H18" s="106">
        <v>0.01</v>
      </c>
      <c r="I18" s="88" t="s">
        <v>113</v>
      </c>
      <c r="J18" s="23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K18" s="88" t="s">
        <v>194</v>
      </c>
      <c r="L18" s="78" t="s">
        <v>195</v>
      </c>
      <c r="M18" s="228" t="s">
        <v>1418</v>
      </c>
    </row>
    <row r="19" spans="1:14" x14ac:dyDescent="0.25">
      <c r="A19" t="s">
        <v>71</v>
      </c>
      <c r="B19" t="s">
        <v>100</v>
      </c>
      <c r="C19" t="s">
        <v>297</v>
      </c>
      <c r="D19" t="s">
        <v>100</v>
      </c>
      <c r="E19" t="s">
        <v>542</v>
      </c>
      <c r="F19" s="106">
        <v>0</v>
      </c>
      <c r="G19" s="106">
        <v>0.75</v>
      </c>
      <c r="H19" s="106">
        <v>0.01</v>
      </c>
      <c r="I19" s="88" t="s">
        <v>30</v>
      </c>
      <c r="J19" s="23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28"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39">
        <v>5.0000000000000001E-3</v>
      </c>
      <c r="I21" s="88" t="s">
        <v>258</v>
      </c>
      <c r="J21" s="88" t="s">
        <v>2592</v>
      </c>
      <c r="K21" s="88" t="s">
        <v>259</v>
      </c>
      <c r="L21" s="78" t="s">
        <v>260</v>
      </c>
      <c r="M21" s="233" t="s">
        <v>302</v>
      </c>
      <c r="N21" s="78" t="s">
        <v>393</v>
      </c>
    </row>
    <row r="22" spans="1:14" x14ac:dyDescent="0.25">
      <c r="A22" t="s">
        <v>71</v>
      </c>
      <c r="B22" t="s">
        <v>261</v>
      </c>
      <c r="C22" t="s">
        <v>1628</v>
      </c>
      <c r="D22" s="15" t="s">
        <v>343</v>
      </c>
      <c r="E22" t="s">
        <v>539</v>
      </c>
      <c r="F22" s="106">
        <v>0</v>
      </c>
      <c r="G22" s="106">
        <v>0.5</v>
      </c>
      <c r="H22" s="8">
        <v>0.01</v>
      </c>
      <c r="I22" s="88" t="s">
        <v>264</v>
      </c>
      <c r="J22" s="88" t="s">
        <v>2624</v>
      </c>
      <c r="K22" s="88" t="s">
        <v>262</v>
      </c>
      <c r="L22" s="78" t="s">
        <v>263</v>
      </c>
      <c r="M22" s="233" t="s">
        <v>303</v>
      </c>
      <c r="N22" s="240"/>
    </row>
    <row r="23" spans="1:14" s="112" customFormat="1" x14ac:dyDescent="0.25">
      <c r="A23" s="112" t="s">
        <v>71</v>
      </c>
      <c r="B23" s="112" t="s">
        <v>1896</v>
      </c>
      <c r="C23" s="112" t="s">
        <v>1897</v>
      </c>
      <c r="D23" s="197" t="s">
        <v>343</v>
      </c>
      <c r="E23" s="112" t="s">
        <v>1898</v>
      </c>
      <c r="F23" s="241">
        <v>0</v>
      </c>
      <c r="G23" s="241">
        <v>600000</v>
      </c>
      <c r="H23" s="241">
        <v>5000</v>
      </c>
      <c r="I23" s="237" t="s">
        <v>1899</v>
      </c>
      <c r="J23" s="237" t="s">
        <v>2593</v>
      </c>
      <c r="K23" s="237"/>
      <c r="L23" s="242"/>
      <c r="M23" s="238"/>
    </row>
    <row r="24" spans="1:14" s="112" customFormat="1" x14ac:dyDescent="0.25">
      <c r="A24" s="112" t="s">
        <v>71</v>
      </c>
      <c r="B24" s="112" t="s">
        <v>1951</v>
      </c>
      <c r="C24" s="112" t="s">
        <v>1950</v>
      </c>
      <c r="D24" s="197" t="s">
        <v>343</v>
      </c>
      <c r="E24" s="112" t="s">
        <v>1952</v>
      </c>
      <c r="F24" s="112">
        <v>0</v>
      </c>
      <c r="G24" s="112">
        <v>1</v>
      </c>
      <c r="H24" s="112">
        <v>1</v>
      </c>
      <c r="I24" s="237" t="s">
        <v>29</v>
      </c>
      <c r="J24" s="237" t="s">
        <v>2646</v>
      </c>
      <c r="K24" s="237"/>
      <c r="L24" s="242"/>
      <c r="M24" s="238"/>
    </row>
    <row r="25" spans="1:14" x14ac:dyDescent="0.25">
      <c r="A25" t="s">
        <v>71</v>
      </c>
      <c r="B25" t="s">
        <v>13</v>
      </c>
      <c r="C25" t="s">
        <v>126</v>
      </c>
      <c r="D25" t="s">
        <v>13</v>
      </c>
      <c r="E25" t="s">
        <v>538</v>
      </c>
      <c r="F25">
        <v>0</v>
      </c>
      <c r="G25">
        <v>1</v>
      </c>
      <c r="H25">
        <v>1</v>
      </c>
      <c r="I25" s="88" t="s">
        <v>29</v>
      </c>
      <c r="J25" s="88" t="s">
        <v>1181</v>
      </c>
      <c r="K25" s="88" t="s">
        <v>200</v>
      </c>
      <c r="L25" s="78" t="s">
        <v>201</v>
      </c>
      <c r="M25" s="233" t="s">
        <v>74</v>
      </c>
      <c r="N25" s="240"/>
    </row>
    <row r="26" spans="1:14" x14ac:dyDescent="0.25">
      <c r="A26" t="s">
        <v>71</v>
      </c>
      <c r="B26" t="s">
        <v>704</v>
      </c>
      <c r="C26" t="s">
        <v>703</v>
      </c>
      <c r="D26" t="s">
        <v>16</v>
      </c>
      <c r="E26" t="s">
        <v>537</v>
      </c>
      <c r="F26" s="106">
        <v>0</v>
      </c>
      <c r="G26" s="106">
        <v>1</v>
      </c>
      <c r="H26" s="106">
        <v>0.01</v>
      </c>
      <c r="I26" s="88" t="s">
        <v>705</v>
      </c>
      <c r="J26" s="88" t="s">
        <v>2594</v>
      </c>
      <c r="K26" s="88" t="s">
        <v>202</v>
      </c>
      <c r="L26" s="78" t="s">
        <v>203</v>
      </c>
      <c r="M26" s="228"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32" t="str">
        <f>_xlfn.XLOOKUP($C28,'State Policy Descriptions'!$C:$C,'State Policy Descriptions'!$L:$L,0,1,1)</f>
        <v>**Description:** This policy prevents new capacity of the selected type(s) from being built or deployed.  // **Guidance for setting values:** No new coal is planned in Rhode Island.</v>
      </c>
      <c r="K28" s="88" t="s">
        <v>328</v>
      </c>
      <c r="L28" s="78" t="s">
        <v>329</v>
      </c>
    </row>
    <row r="29" spans="1:14" s="112" customFormat="1" x14ac:dyDescent="0.25">
      <c r="A29" s="236" t="s">
        <v>8</v>
      </c>
      <c r="B29" s="236" t="s">
        <v>1900</v>
      </c>
      <c r="C29" s="112" t="s">
        <v>1901</v>
      </c>
      <c r="D29" s="236" t="s">
        <v>1900</v>
      </c>
      <c r="E29" s="112" t="s">
        <v>1902</v>
      </c>
      <c r="F29" s="236">
        <v>0</v>
      </c>
      <c r="G29" s="236">
        <v>1</v>
      </c>
      <c r="H29" s="236">
        <v>1</v>
      </c>
      <c r="I29" s="242" t="s">
        <v>29</v>
      </c>
      <c r="J29" s="243" t="s">
        <v>1903</v>
      </c>
      <c r="K29" s="237"/>
      <c r="L29" s="242"/>
      <c r="M29" s="238"/>
    </row>
    <row r="30" spans="1:14" x14ac:dyDescent="0.25">
      <c r="A30" t="s">
        <v>8</v>
      </c>
      <c r="B30" s="88" t="s">
        <v>1360</v>
      </c>
      <c r="C30" t="s">
        <v>980</v>
      </c>
      <c r="D30" s="88" t="s">
        <v>1360</v>
      </c>
      <c r="E30" t="s">
        <v>526</v>
      </c>
      <c r="F30" s="8">
        <v>0</v>
      </c>
      <c r="G30" s="8">
        <v>1</v>
      </c>
      <c r="H30" s="8">
        <v>0.01</v>
      </c>
      <c r="I30" s="88" t="s">
        <v>34</v>
      </c>
      <c r="J30" s="23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Rhode Island.. After weighing for coop and municipality requirements, the BAU assumes a total CES of 72%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33" t="s">
        <v>148</v>
      </c>
    </row>
    <row r="31" spans="1:14" x14ac:dyDescent="0.25">
      <c r="A31" t="s">
        <v>8</v>
      </c>
      <c r="B31" s="88" t="s">
        <v>1711</v>
      </c>
      <c r="C31" t="s">
        <v>1712</v>
      </c>
      <c r="D31" s="58"/>
      <c r="E31" s="58"/>
      <c r="F31" s="143">
        <v>0</v>
      </c>
      <c r="G31" s="143">
        <v>1</v>
      </c>
      <c r="H31" s="143">
        <v>1</v>
      </c>
      <c r="I31" s="78" t="s">
        <v>29</v>
      </c>
      <c r="J31" s="88" t="s">
        <v>1713</v>
      </c>
      <c r="K31" s="88"/>
      <c r="L31" s="78"/>
      <c r="M31" s="233"/>
    </row>
    <row r="32" spans="1:14" x14ac:dyDescent="0.25">
      <c r="A32" t="s">
        <v>8</v>
      </c>
      <c r="B32" s="88" t="s">
        <v>1888</v>
      </c>
      <c r="C32" t="s">
        <v>1889</v>
      </c>
      <c r="D32" s="88" t="s">
        <v>1360</v>
      </c>
      <c r="E32" t="s">
        <v>1886</v>
      </c>
      <c r="F32" s="143">
        <v>0</v>
      </c>
      <c r="G32" s="143">
        <v>1</v>
      </c>
      <c r="H32" s="143">
        <v>1</v>
      </c>
      <c r="I32" s="143" t="s">
        <v>29</v>
      </c>
      <c r="J32" s="198" t="str">
        <f>_xlfn.XLOOKUP($C32,'State Policy Descriptions'!$C:$C,'State Policy Descriptions'!$L:$L,0,1,1)</f>
        <v>**Description:** The BAU scenario includes a CES alternative compliance payment of roughly 67.07 $/MWh.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33"/>
    </row>
    <row r="33" spans="1:14" x14ac:dyDescent="0.25">
      <c r="A33" s="143" t="s">
        <v>8</v>
      </c>
      <c r="B33" s="143" t="s">
        <v>265</v>
      </c>
      <c r="C33" t="s">
        <v>268</v>
      </c>
      <c r="D33" s="143" t="s">
        <v>344</v>
      </c>
      <c r="E33" t="s">
        <v>534</v>
      </c>
      <c r="F33" s="223">
        <v>-0.5</v>
      </c>
      <c r="G33" s="223">
        <v>1</v>
      </c>
      <c r="H33" s="223">
        <v>0.1</v>
      </c>
      <c r="I33" s="78" t="s">
        <v>269</v>
      </c>
      <c r="J33" s="23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Rhode Island.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33" t="s">
        <v>304</v>
      </c>
    </row>
    <row r="34" spans="1:14" x14ac:dyDescent="0.25">
      <c r="A34" s="143" t="s">
        <v>8</v>
      </c>
      <c r="B34" s="143" t="s">
        <v>266</v>
      </c>
      <c r="C34" t="s">
        <v>267</v>
      </c>
      <c r="D34" s="143" t="s">
        <v>344</v>
      </c>
      <c r="E34" t="s">
        <v>533</v>
      </c>
      <c r="F34" s="223">
        <v>-0.5</v>
      </c>
      <c r="G34" s="223">
        <v>1</v>
      </c>
      <c r="H34" s="223">
        <v>0.02</v>
      </c>
      <c r="I34" s="78" t="s">
        <v>270</v>
      </c>
      <c r="J34" s="23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K34" s="88" t="s">
        <v>272</v>
      </c>
      <c r="L34" s="78" t="s">
        <v>273</v>
      </c>
      <c r="M34" s="233" t="s">
        <v>304</v>
      </c>
    </row>
    <row r="35" spans="1:14" x14ac:dyDescent="0.25">
      <c r="A35" t="s">
        <v>8</v>
      </c>
      <c r="B35" t="s">
        <v>300</v>
      </c>
      <c r="C35" t="s">
        <v>299</v>
      </c>
      <c r="D35" t="s">
        <v>300</v>
      </c>
      <c r="E35" t="s">
        <v>532</v>
      </c>
      <c r="F35">
        <v>0</v>
      </c>
      <c r="G35">
        <v>1</v>
      </c>
      <c r="H35">
        <v>1</v>
      </c>
      <c r="I35" s="88" t="s">
        <v>29</v>
      </c>
    </row>
    <row r="36" spans="1:14" x14ac:dyDescent="0.25">
      <c r="A36" t="s">
        <v>8</v>
      </c>
      <c r="B36" t="s">
        <v>1649</v>
      </c>
      <c r="C36" t="s">
        <v>1650</v>
      </c>
      <c r="D36" t="s">
        <v>1651</v>
      </c>
      <c r="E36" t="s">
        <v>1807</v>
      </c>
      <c r="F36" s="103">
        <v>0</v>
      </c>
      <c r="G36" s="103">
        <v>1</v>
      </c>
      <c r="H36" s="143">
        <v>1</v>
      </c>
      <c r="I36" s="143" t="s">
        <v>1652</v>
      </c>
      <c r="J36" s="88" t="s">
        <v>1653</v>
      </c>
      <c r="K36" s="88"/>
      <c r="L36" s="78"/>
      <c r="M36" s="36" t="s">
        <v>1654</v>
      </c>
    </row>
    <row r="37" spans="1:14" x14ac:dyDescent="0.25">
      <c r="A37" t="s">
        <v>8</v>
      </c>
      <c r="B37" t="s">
        <v>17</v>
      </c>
      <c r="C37" t="s">
        <v>27</v>
      </c>
      <c r="D37" t="s">
        <v>17</v>
      </c>
      <c r="E37" t="s">
        <v>531</v>
      </c>
      <c r="F37" s="8">
        <v>0</v>
      </c>
      <c r="G37" s="8">
        <v>1</v>
      </c>
      <c r="H37" s="8">
        <v>0.01</v>
      </c>
      <c r="I37" s="88" t="s">
        <v>33</v>
      </c>
      <c r="J37" s="23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Rhode Island, a 100% setting provides for an additional  379 MW of demand response capacity in 2050 (on top of a BAU quantity of 181 MW).</v>
      </c>
      <c r="K37" s="88" t="s">
        <v>206</v>
      </c>
      <c r="L37" s="78" t="s">
        <v>207</v>
      </c>
      <c r="M37" s="228" t="s">
        <v>150</v>
      </c>
    </row>
    <row r="38" spans="1:14" x14ac:dyDescent="0.25">
      <c r="A38" t="s">
        <v>8</v>
      </c>
      <c r="B38" t="s">
        <v>128</v>
      </c>
      <c r="C38" t="s">
        <v>127</v>
      </c>
      <c r="D38" t="s">
        <v>128</v>
      </c>
      <c r="E38" t="s">
        <v>530</v>
      </c>
      <c r="F38" s="34">
        <v>0</v>
      </c>
      <c r="G38" s="34">
        <v>5000</v>
      </c>
      <c r="H38" s="34">
        <v>50</v>
      </c>
      <c r="I38" s="88" t="s">
        <v>185</v>
      </c>
      <c r="J38" s="232" t="str">
        <f>_xlfn.XLOOKUP($C38,'State Policy Descriptions'!$C:$C,'State Policy Descriptions'!$L:$L,0,1,1)</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K38" s="88" t="s">
        <v>208</v>
      </c>
      <c r="L38" s="78" t="s">
        <v>209</v>
      </c>
      <c r="M38" s="228" t="s">
        <v>147</v>
      </c>
      <c r="N38" s="88" t="s">
        <v>186</v>
      </c>
    </row>
    <row r="39" spans="1:14" x14ac:dyDescent="0.25">
      <c r="A39" t="s">
        <v>8</v>
      </c>
      <c r="B39" t="s">
        <v>1257</v>
      </c>
      <c r="C39" t="s">
        <v>1258</v>
      </c>
      <c r="D39" t="s">
        <v>1257</v>
      </c>
      <c r="E39" s="58"/>
      <c r="F39">
        <v>0</v>
      </c>
      <c r="G39">
        <v>1</v>
      </c>
      <c r="H39">
        <v>1</v>
      </c>
      <c r="I39" s="88" t="s">
        <v>29</v>
      </c>
      <c r="J39" s="225" t="s">
        <v>2637</v>
      </c>
    </row>
    <row r="40" spans="1:14" x14ac:dyDescent="0.25">
      <c r="A40" t="s">
        <v>8</v>
      </c>
      <c r="B40" t="s">
        <v>59</v>
      </c>
      <c r="C40" t="s">
        <v>129</v>
      </c>
      <c r="D40" t="s">
        <v>59</v>
      </c>
      <c r="E40" s="58"/>
      <c r="F40">
        <v>0</v>
      </c>
      <c r="G40">
        <v>1</v>
      </c>
      <c r="H40">
        <v>1</v>
      </c>
      <c r="I40" s="88" t="s">
        <v>29</v>
      </c>
      <c r="J40" s="225" t="s">
        <v>2625</v>
      </c>
    </row>
    <row r="41" spans="1:14" x14ac:dyDescent="0.25">
      <c r="A41" t="s">
        <v>8</v>
      </c>
      <c r="B41" t="s">
        <v>1857</v>
      </c>
      <c r="C41" t="s">
        <v>1858</v>
      </c>
      <c r="D41" t="s">
        <v>1857</v>
      </c>
      <c r="E41" s="58"/>
      <c r="F41">
        <v>0</v>
      </c>
      <c r="G41">
        <v>1</v>
      </c>
      <c r="H41">
        <v>1</v>
      </c>
      <c r="I41" s="88" t="s">
        <v>29</v>
      </c>
      <c r="J41" s="225" t="s">
        <v>2638</v>
      </c>
    </row>
    <row r="42" spans="1:14" s="244" customFormat="1" x14ac:dyDescent="0.25">
      <c r="A42" s="244" t="s">
        <v>8</v>
      </c>
      <c r="B42" s="244" t="s">
        <v>355</v>
      </c>
      <c r="C42" s="244" t="s">
        <v>356</v>
      </c>
      <c r="D42" s="244" t="s">
        <v>355</v>
      </c>
      <c r="E42" s="244" t="s">
        <v>529</v>
      </c>
      <c r="F42" s="245">
        <v>0</v>
      </c>
      <c r="G42" s="245">
        <v>1</v>
      </c>
      <c r="H42" s="245">
        <v>1</v>
      </c>
      <c r="I42" s="246" t="s">
        <v>29</v>
      </c>
      <c r="J42" s="232" t="s">
        <v>2546</v>
      </c>
      <c r="K42" s="246"/>
      <c r="L42" s="247" t="s">
        <v>2547</v>
      </c>
      <c r="M42" s="248"/>
      <c r="N42" s="246"/>
    </row>
    <row r="43" spans="1:14" x14ac:dyDescent="0.25">
      <c r="A43" s="143" t="s">
        <v>8</v>
      </c>
      <c r="B43" s="143" t="s">
        <v>2629</v>
      </c>
      <c r="C43" t="s">
        <v>253</v>
      </c>
      <c r="D43" s="143" t="s">
        <v>252</v>
      </c>
      <c r="E43" t="s">
        <v>528</v>
      </c>
      <c r="F43" s="223">
        <v>-0.3</v>
      </c>
      <c r="G43" s="223">
        <v>0.6</v>
      </c>
      <c r="H43" s="223">
        <v>0.01</v>
      </c>
      <c r="I43" s="78" t="s">
        <v>254</v>
      </c>
      <c r="J43" s="88" t="s">
        <v>2630</v>
      </c>
      <c r="K43" s="78" t="s">
        <v>489</v>
      </c>
      <c r="L43" s="78" t="s">
        <v>255</v>
      </c>
      <c r="M43" s="228" t="s">
        <v>1427</v>
      </c>
    </row>
    <row r="44" spans="1:14" x14ac:dyDescent="0.25">
      <c r="A44" s="143" t="s">
        <v>8</v>
      </c>
      <c r="B44" s="80" t="s">
        <v>565</v>
      </c>
      <c r="C44" t="s">
        <v>566</v>
      </c>
      <c r="D44" s="80" t="s">
        <v>565</v>
      </c>
      <c r="E44" s="143" t="s">
        <v>567</v>
      </c>
      <c r="F44" s="223">
        <v>0</v>
      </c>
      <c r="G44" s="223">
        <v>0.9</v>
      </c>
      <c r="H44" s="223">
        <v>0.01</v>
      </c>
      <c r="I44" s="78" t="s">
        <v>568</v>
      </c>
      <c r="J44" s="88" t="s">
        <v>1421</v>
      </c>
      <c r="K44" s="78" t="s">
        <v>621</v>
      </c>
      <c r="L44" s="78" t="s">
        <v>620</v>
      </c>
    </row>
    <row r="45" spans="1:14" x14ac:dyDescent="0.25">
      <c r="A45" s="143" t="s">
        <v>8</v>
      </c>
      <c r="B45" s="143" t="s">
        <v>249</v>
      </c>
      <c r="C45" t="s">
        <v>279</v>
      </c>
      <c r="D45" s="143" t="s">
        <v>345</v>
      </c>
      <c r="E45" t="s">
        <v>527</v>
      </c>
      <c r="F45" s="223">
        <v>0</v>
      </c>
      <c r="G45" s="223">
        <v>0.4</v>
      </c>
      <c r="H45" s="223">
        <v>0.01</v>
      </c>
      <c r="I45" s="78" t="s">
        <v>250</v>
      </c>
      <c r="J45" s="88" t="s">
        <v>546</v>
      </c>
      <c r="K45" s="78" t="s">
        <v>490</v>
      </c>
      <c r="L45" s="78" t="s">
        <v>251</v>
      </c>
      <c r="M45" s="233" t="s">
        <v>305</v>
      </c>
    </row>
    <row r="46" spans="1:14" x14ac:dyDescent="0.25">
      <c r="A46" s="143" t="s">
        <v>8</v>
      </c>
      <c r="B46" t="s">
        <v>1026</v>
      </c>
      <c r="C46" t="s">
        <v>1028</v>
      </c>
      <c r="D46" t="s">
        <v>1026</v>
      </c>
      <c r="E46" t="s">
        <v>1029</v>
      </c>
      <c r="F46" s="223">
        <v>0</v>
      </c>
      <c r="G46" s="223">
        <v>0.95</v>
      </c>
      <c r="H46" s="223">
        <v>0.01</v>
      </c>
      <c r="I46" s="78" t="s">
        <v>1030</v>
      </c>
      <c r="J46" s="88" t="s">
        <v>2642</v>
      </c>
      <c r="K46" s="88" t="s">
        <v>210</v>
      </c>
      <c r="L46" s="78"/>
      <c r="M46" s="228" t="s">
        <v>1426</v>
      </c>
    </row>
    <row r="47" spans="1:14" x14ac:dyDescent="0.25">
      <c r="A47" t="s">
        <v>8</v>
      </c>
      <c r="B47" t="s">
        <v>18</v>
      </c>
      <c r="C47" t="s">
        <v>130</v>
      </c>
      <c r="D47" t="s">
        <v>18</v>
      </c>
      <c r="E47" t="s">
        <v>1027</v>
      </c>
      <c r="F47" s="143">
        <v>0</v>
      </c>
      <c r="G47" s="143">
        <v>60</v>
      </c>
      <c r="H47" s="143">
        <v>1</v>
      </c>
      <c r="I47" s="143" t="str">
        <f>UnitControlCenter!$B$51</f>
        <v>$/MWh</v>
      </c>
      <c r="J47" s="88" t="s">
        <v>2626</v>
      </c>
      <c r="K47" s="88" t="s">
        <v>210</v>
      </c>
      <c r="L47" s="78" t="s">
        <v>211</v>
      </c>
      <c r="M47" s="228" t="s">
        <v>149</v>
      </c>
    </row>
    <row r="48" spans="1:14" x14ac:dyDescent="0.25">
      <c r="A48" t="s">
        <v>8</v>
      </c>
      <c r="B48" t="s">
        <v>1740</v>
      </c>
      <c r="C48" t="s">
        <v>1741</v>
      </c>
      <c r="D48" t="s">
        <v>1742</v>
      </c>
      <c r="E48" t="s">
        <v>1743</v>
      </c>
      <c r="F48" s="8">
        <v>0</v>
      </c>
      <c r="G48" s="8">
        <v>1</v>
      </c>
      <c r="H48" s="8">
        <v>0.01</v>
      </c>
      <c r="I48" s="143" t="s">
        <v>1744</v>
      </c>
      <c r="J48" s="88" t="s">
        <v>1745</v>
      </c>
      <c r="K48" s="88"/>
      <c r="L48" s="78"/>
      <c r="M48" s="228"/>
    </row>
    <row r="49" spans="1:14" x14ac:dyDescent="0.25">
      <c r="A49" t="s">
        <v>8</v>
      </c>
      <c r="B49" t="s">
        <v>2586</v>
      </c>
      <c r="C49" t="s">
        <v>2588</v>
      </c>
      <c r="D49" t="s">
        <v>1795</v>
      </c>
      <c r="E49" t="s">
        <v>2589</v>
      </c>
      <c r="F49" s="217">
        <v>-100</v>
      </c>
      <c r="G49">
        <v>100</v>
      </c>
      <c r="H49">
        <v>5</v>
      </c>
      <c r="I49" s="88" t="s">
        <v>1833</v>
      </c>
      <c r="J49" s="88" t="s">
        <v>2621</v>
      </c>
      <c r="K49" s="88"/>
      <c r="L49" s="78"/>
      <c r="M49" s="228"/>
    </row>
    <row r="50" spans="1:14" x14ac:dyDescent="0.25">
      <c r="A50" t="s">
        <v>8</v>
      </c>
      <c r="B50" t="s">
        <v>1796</v>
      </c>
      <c r="C50" t="s">
        <v>1794</v>
      </c>
      <c r="D50" t="s">
        <v>1795</v>
      </c>
      <c r="E50" t="s">
        <v>1799</v>
      </c>
      <c r="F50" s="217">
        <v>-100</v>
      </c>
      <c r="G50">
        <v>100</v>
      </c>
      <c r="H50">
        <v>5</v>
      </c>
      <c r="I50" t="s">
        <v>1802</v>
      </c>
      <c r="J50" s="88" t="s">
        <v>1954</v>
      </c>
      <c r="K50" s="88"/>
      <c r="L50" s="88"/>
      <c r="M50" s="228"/>
    </row>
    <row r="51" spans="1:14" x14ac:dyDescent="0.25">
      <c r="A51" t="s">
        <v>8</v>
      </c>
      <c r="B51" t="s">
        <v>1797</v>
      </c>
      <c r="C51" t="s">
        <v>1798</v>
      </c>
      <c r="D51" t="s">
        <v>1795</v>
      </c>
      <c r="E51" t="s">
        <v>1800</v>
      </c>
      <c r="F51" s="106">
        <v>-1</v>
      </c>
      <c r="G51" s="8">
        <v>1</v>
      </c>
      <c r="H51" s="8">
        <v>0.01</v>
      </c>
      <c r="I51" s="143" t="s">
        <v>1801</v>
      </c>
      <c r="J51" s="88" t="s">
        <v>2627</v>
      </c>
      <c r="K51" s="88"/>
      <c r="L51" s="78"/>
      <c r="M51" s="228"/>
    </row>
    <row r="52" spans="1:14" x14ac:dyDescent="0.25">
      <c r="A52" t="s">
        <v>8</v>
      </c>
      <c r="B52" t="s">
        <v>1803</v>
      </c>
      <c r="C52" t="s">
        <v>1804</v>
      </c>
      <c r="D52" t="s">
        <v>1803</v>
      </c>
      <c r="E52" t="s">
        <v>1805</v>
      </c>
      <c r="F52">
        <v>-100</v>
      </c>
      <c r="G52">
        <v>100</v>
      </c>
      <c r="H52">
        <v>5</v>
      </c>
      <c r="I52" s="143" t="s">
        <v>1806</v>
      </c>
      <c r="J52" s="88" t="s">
        <v>2599</v>
      </c>
      <c r="K52" s="88"/>
      <c r="L52" s="78"/>
      <c r="M52" s="228"/>
    </row>
    <row r="53" spans="1:14" x14ac:dyDescent="0.25">
      <c r="A53" t="s">
        <v>9</v>
      </c>
      <c r="B53" t="s">
        <v>1446</v>
      </c>
      <c r="C53" t="s">
        <v>1411</v>
      </c>
      <c r="D53" t="s">
        <v>1446</v>
      </c>
      <c r="E53" t="s">
        <v>1412</v>
      </c>
      <c r="F53" s="223">
        <v>0</v>
      </c>
      <c r="G53" s="223">
        <v>0.5</v>
      </c>
      <c r="H53" s="223">
        <v>0.01</v>
      </c>
      <c r="I53" s="78" t="s">
        <v>1410</v>
      </c>
      <c r="J53" s="88" t="s">
        <v>1447</v>
      </c>
    </row>
    <row r="54" spans="1:14" x14ac:dyDescent="0.25">
      <c r="A54" t="s">
        <v>9</v>
      </c>
      <c r="B54" t="s">
        <v>26</v>
      </c>
      <c r="C54" t="s">
        <v>1260</v>
      </c>
      <c r="D54" t="s">
        <v>1261</v>
      </c>
      <c r="E54" t="s">
        <v>1259</v>
      </c>
      <c r="F54" s="8">
        <v>0</v>
      </c>
      <c r="G54" s="8">
        <v>1</v>
      </c>
      <c r="H54" s="8">
        <v>0.01</v>
      </c>
      <c r="I54" s="88" t="s">
        <v>1053</v>
      </c>
      <c r="J54" s="88" t="s">
        <v>2628</v>
      </c>
      <c r="K54" s="88" t="s">
        <v>237</v>
      </c>
      <c r="L54" s="78" t="s">
        <v>238</v>
      </c>
    </row>
    <row r="55" spans="1:14" s="112" customFormat="1" x14ac:dyDescent="0.25">
      <c r="A55" s="112" t="s">
        <v>9</v>
      </c>
      <c r="B55" s="112" t="s">
        <v>1948</v>
      </c>
      <c r="C55" s="112" t="s">
        <v>1947</v>
      </c>
      <c r="D55" s="112" t="s">
        <v>1261</v>
      </c>
      <c r="E55" s="112" t="s">
        <v>1949</v>
      </c>
      <c r="F55" s="112">
        <v>0</v>
      </c>
      <c r="G55" s="112">
        <v>1</v>
      </c>
      <c r="H55" s="112">
        <v>1</v>
      </c>
      <c r="I55" s="237" t="s">
        <v>29</v>
      </c>
      <c r="J55" s="237" t="s">
        <v>2622</v>
      </c>
      <c r="K55" s="237" t="s">
        <v>237</v>
      </c>
      <c r="L55" s="242" t="s">
        <v>238</v>
      </c>
      <c r="M55" s="238"/>
    </row>
    <row r="56" spans="1:14" x14ac:dyDescent="0.25">
      <c r="A56" t="s">
        <v>9</v>
      </c>
      <c r="B56" t="s">
        <v>20</v>
      </c>
      <c r="C56" t="s">
        <v>1008</v>
      </c>
      <c r="D56" t="s">
        <v>20</v>
      </c>
      <c r="E56" t="s">
        <v>1009</v>
      </c>
      <c r="F56" s="8">
        <v>0</v>
      </c>
      <c r="G56" s="8">
        <v>1</v>
      </c>
      <c r="H56" s="8">
        <v>0.01</v>
      </c>
      <c r="I56" s="88" t="s">
        <v>33</v>
      </c>
      <c r="J56" s="88" t="s">
        <v>633</v>
      </c>
      <c r="K56" s="88" t="s">
        <v>212</v>
      </c>
      <c r="L56" s="78" t="s">
        <v>213</v>
      </c>
      <c r="M56" s="228"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28"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28"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33"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28" t="s">
        <v>150</v>
      </c>
    </row>
    <row r="61" spans="1:14" x14ac:dyDescent="0.25">
      <c r="A61" t="s">
        <v>9</v>
      </c>
      <c r="B61" t="s">
        <v>1703</v>
      </c>
      <c r="C61" t="s">
        <v>1705</v>
      </c>
      <c r="D61" t="s">
        <v>1703</v>
      </c>
      <c r="E61" t="s">
        <v>1707</v>
      </c>
      <c r="F61" s="106">
        <v>0</v>
      </c>
      <c r="G61" s="106">
        <v>1</v>
      </c>
      <c r="H61" s="8">
        <v>0.01</v>
      </c>
      <c r="I61" s="88" t="s">
        <v>654</v>
      </c>
      <c r="J61" s="88" t="s">
        <v>1710</v>
      </c>
      <c r="K61" s="88" t="s">
        <v>222</v>
      </c>
      <c r="L61" s="78" t="s">
        <v>942</v>
      </c>
      <c r="M61" s="228"/>
    </row>
    <row r="62" spans="1:14" x14ac:dyDescent="0.25">
      <c r="A62" s="143" t="s">
        <v>9</v>
      </c>
      <c r="B62" s="143" t="s">
        <v>1013</v>
      </c>
      <c r="C62" t="s">
        <v>1016</v>
      </c>
      <c r="D62" s="143" t="s">
        <v>1020</v>
      </c>
      <c r="E62" s="143" t="s">
        <v>1021</v>
      </c>
      <c r="F62" s="223">
        <v>0</v>
      </c>
      <c r="G62" s="223">
        <v>1</v>
      </c>
      <c r="H62" s="223">
        <v>0.01</v>
      </c>
      <c r="I62" s="78" t="s">
        <v>33</v>
      </c>
      <c r="J62" s="78" t="s">
        <v>1842</v>
      </c>
      <c r="K62" s="78" t="s">
        <v>504</v>
      </c>
      <c r="L62" s="78" t="s">
        <v>505</v>
      </c>
      <c r="M62" s="233" t="s">
        <v>150</v>
      </c>
    </row>
    <row r="63" spans="1:14" x14ac:dyDescent="0.25">
      <c r="A63" s="143" t="s">
        <v>9</v>
      </c>
      <c r="B63" s="143" t="s">
        <v>1014</v>
      </c>
      <c r="C63" t="s">
        <v>1017</v>
      </c>
      <c r="D63" s="143" t="s">
        <v>1020</v>
      </c>
      <c r="E63" s="143" t="s">
        <v>1022</v>
      </c>
      <c r="F63" s="223">
        <v>0</v>
      </c>
      <c r="G63" s="223">
        <v>1</v>
      </c>
      <c r="H63" s="223">
        <v>0.01</v>
      </c>
      <c r="I63" s="78" t="s">
        <v>33</v>
      </c>
      <c r="J63" s="78" t="s">
        <v>1843</v>
      </c>
      <c r="K63" s="78" t="s">
        <v>504</v>
      </c>
      <c r="L63" s="78" t="s">
        <v>505</v>
      </c>
      <c r="M63" s="233"/>
    </row>
    <row r="64" spans="1:14" x14ac:dyDescent="0.25">
      <c r="A64" s="143" t="s">
        <v>9</v>
      </c>
      <c r="B64" s="143" t="s">
        <v>1015</v>
      </c>
      <c r="C64" t="s">
        <v>1018</v>
      </c>
      <c r="D64" s="143" t="s">
        <v>1020</v>
      </c>
      <c r="E64" s="143" t="s">
        <v>1023</v>
      </c>
      <c r="F64" s="223">
        <v>0</v>
      </c>
      <c r="G64" s="223">
        <v>1</v>
      </c>
      <c r="H64" s="223">
        <v>0.01</v>
      </c>
      <c r="I64" s="78" t="s">
        <v>33</v>
      </c>
      <c r="J64" s="78" t="s">
        <v>1844</v>
      </c>
      <c r="K64" s="78" t="s">
        <v>504</v>
      </c>
      <c r="L64" s="78" t="s">
        <v>505</v>
      </c>
      <c r="M64" s="233"/>
    </row>
    <row r="65" spans="1:14" x14ac:dyDescent="0.25">
      <c r="A65" s="143" t="s">
        <v>9</v>
      </c>
      <c r="B65" s="143" t="s">
        <v>1025</v>
      </c>
      <c r="C65" t="s">
        <v>1019</v>
      </c>
      <c r="D65" s="143" t="s">
        <v>1020</v>
      </c>
      <c r="E65" s="143" t="s">
        <v>1024</v>
      </c>
      <c r="F65" s="223">
        <v>0</v>
      </c>
      <c r="G65" s="223">
        <v>1</v>
      </c>
      <c r="H65" s="223">
        <v>0.01</v>
      </c>
      <c r="I65" s="78" t="s">
        <v>33</v>
      </c>
      <c r="J65" s="78" t="s">
        <v>1845</v>
      </c>
      <c r="K65" s="78" t="s">
        <v>504</v>
      </c>
      <c r="L65" s="78" t="s">
        <v>505</v>
      </c>
      <c r="M65" s="233"/>
    </row>
    <row r="66" spans="1:14" s="112" customFormat="1" x14ac:dyDescent="0.25">
      <c r="A66" s="112" t="s">
        <v>9</v>
      </c>
      <c r="B66" s="112" t="s">
        <v>1904</v>
      </c>
      <c r="C66" s="112" t="s">
        <v>1925</v>
      </c>
      <c r="D66" s="112" t="s">
        <v>1904</v>
      </c>
      <c r="E66" s="236" t="s">
        <v>1905</v>
      </c>
      <c r="F66" s="249">
        <v>0</v>
      </c>
      <c r="G66" s="249">
        <v>1</v>
      </c>
      <c r="H66" s="249">
        <v>0.01</v>
      </c>
      <c r="I66" s="242" t="s">
        <v>33</v>
      </c>
      <c r="J66" s="242" t="s">
        <v>1906</v>
      </c>
      <c r="K66" s="242"/>
      <c r="L66" s="242"/>
      <c r="M66" s="250"/>
    </row>
    <row r="67" spans="1:14" x14ac:dyDescent="0.25">
      <c r="A67" t="s">
        <v>9</v>
      </c>
      <c r="B67" t="s">
        <v>1704</v>
      </c>
      <c r="C67" t="s">
        <v>1706</v>
      </c>
      <c r="D67" t="s">
        <v>1704</v>
      </c>
      <c r="E67" t="s">
        <v>1708</v>
      </c>
      <c r="F67" s="106">
        <v>0</v>
      </c>
      <c r="G67" s="106">
        <v>1</v>
      </c>
      <c r="H67" s="8">
        <v>0.01</v>
      </c>
      <c r="I67" s="88" t="s">
        <v>654</v>
      </c>
      <c r="J67" s="88" t="s">
        <v>1709</v>
      </c>
      <c r="K67" s="88" t="s">
        <v>222</v>
      </c>
      <c r="L67" s="78" t="s">
        <v>942</v>
      </c>
      <c r="M67" s="228"/>
    </row>
    <row r="68" spans="1:14" x14ac:dyDescent="0.25">
      <c r="A68" t="s">
        <v>9</v>
      </c>
      <c r="B68" t="s">
        <v>679</v>
      </c>
      <c r="C68" t="s">
        <v>678</v>
      </c>
      <c r="D68" t="s">
        <v>679</v>
      </c>
      <c r="E68" t="s">
        <v>681</v>
      </c>
      <c r="F68" s="8">
        <v>0</v>
      </c>
      <c r="G68" s="8">
        <v>1</v>
      </c>
      <c r="H68" s="8">
        <v>0.01</v>
      </c>
      <c r="I68" s="88" t="s">
        <v>682</v>
      </c>
      <c r="J68" s="88" t="s">
        <v>1422</v>
      </c>
      <c r="K68" s="88"/>
      <c r="L68" s="78" t="s">
        <v>937</v>
      </c>
      <c r="M68" s="228" t="s">
        <v>1425</v>
      </c>
    </row>
    <row r="69" spans="1:14" x14ac:dyDescent="0.25">
      <c r="A69" t="s">
        <v>9</v>
      </c>
      <c r="B69" t="s">
        <v>21</v>
      </c>
      <c r="C69" t="s">
        <v>283</v>
      </c>
      <c r="D69" s="15" t="s">
        <v>346</v>
      </c>
      <c r="E69" t="s">
        <v>521</v>
      </c>
      <c r="F69" s="8">
        <v>0</v>
      </c>
      <c r="G69" s="8">
        <v>1</v>
      </c>
      <c r="H69" s="8">
        <v>0.01</v>
      </c>
      <c r="I69" s="88" t="s">
        <v>33</v>
      </c>
      <c r="J69" s="88" t="s">
        <v>2595</v>
      </c>
      <c r="K69" s="88" t="s">
        <v>223</v>
      </c>
      <c r="L69" s="78" t="s">
        <v>224</v>
      </c>
      <c r="M69" s="228"/>
    </row>
    <row r="70" spans="1:14" x14ac:dyDescent="0.25">
      <c r="A70" t="s">
        <v>9</v>
      </c>
      <c r="B70" t="s">
        <v>19</v>
      </c>
      <c r="C70" t="s">
        <v>284</v>
      </c>
      <c r="D70" s="15" t="s">
        <v>346</v>
      </c>
      <c r="E70" t="s">
        <v>520</v>
      </c>
      <c r="F70" s="8">
        <v>0</v>
      </c>
      <c r="G70" s="8">
        <v>1</v>
      </c>
      <c r="H70" s="8">
        <v>0.01</v>
      </c>
      <c r="I70" s="88" t="s">
        <v>33</v>
      </c>
      <c r="J70" s="88" t="s">
        <v>1841</v>
      </c>
      <c r="K70" s="88" t="s">
        <v>225</v>
      </c>
      <c r="L70" s="78" t="s">
        <v>226</v>
      </c>
      <c r="M70" s="228"/>
    </row>
    <row r="71" spans="1:14" x14ac:dyDescent="0.25">
      <c r="A71" t="s">
        <v>9</v>
      </c>
      <c r="B71" t="s">
        <v>1454</v>
      </c>
      <c r="C71" t="s">
        <v>1455</v>
      </c>
      <c r="D71" t="s">
        <v>1454</v>
      </c>
      <c r="E71" t="s">
        <v>1456</v>
      </c>
      <c r="F71" s="8">
        <v>0</v>
      </c>
      <c r="G71" s="8">
        <v>1</v>
      </c>
      <c r="H71" s="8">
        <v>0.01</v>
      </c>
      <c r="I71" s="88" t="s">
        <v>33</v>
      </c>
      <c r="J71" s="88" t="s">
        <v>1846</v>
      </c>
      <c r="K71" s="88"/>
      <c r="L71" s="78"/>
      <c r="M71" s="228"/>
    </row>
    <row r="72" spans="1:14" s="112" customFormat="1" x14ac:dyDescent="0.25">
      <c r="A72" s="112" t="s">
        <v>9</v>
      </c>
      <c r="B72" s="112" t="s">
        <v>2582</v>
      </c>
      <c r="C72" s="112" t="s">
        <v>1941</v>
      </c>
      <c r="D72" s="112" t="s">
        <v>2583</v>
      </c>
      <c r="E72" s="112" t="s">
        <v>2584</v>
      </c>
      <c r="F72" s="251">
        <v>0</v>
      </c>
      <c r="G72" s="251">
        <v>1</v>
      </c>
      <c r="H72" s="251">
        <v>1</v>
      </c>
      <c r="I72" s="237" t="s">
        <v>29</v>
      </c>
      <c r="J72" s="237" t="s">
        <v>2620</v>
      </c>
      <c r="K72" s="237"/>
      <c r="L72" s="242"/>
      <c r="M72" s="252"/>
    </row>
    <row r="73" spans="1:14" x14ac:dyDescent="0.25">
      <c r="A73" t="s">
        <v>9</v>
      </c>
      <c r="B73" t="s">
        <v>731</v>
      </c>
      <c r="C73" t="s">
        <v>732</v>
      </c>
      <c r="D73" t="s">
        <v>732</v>
      </c>
      <c r="E73" t="s">
        <v>733</v>
      </c>
      <c r="F73" s="8">
        <v>0</v>
      </c>
      <c r="G73" s="8">
        <v>1</v>
      </c>
      <c r="H73" s="8">
        <v>0.01</v>
      </c>
      <c r="I73" s="88" t="s">
        <v>734</v>
      </c>
      <c r="J73" s="23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3" s="88"/>
      <c r="L73" s="78" t="s">
        <v>938</v>
      </c>
      <c r="M73" s="228" t="s">
        <v>150</v>
      </c>
    </row>
    <row r="74" spans="1:14" x14ac:dyDescent="0.25">
      <c r="A74" t="s">
        <v>132</v>
      </c>
      <c r="B74" t="s">
        <v>134</v>
      </c>
      <c r="C74" t="s">
        <v>428</v>
      </c>
      <c r="D74" t="s">
        <v>134</v>
      </c>
      <c r="E74" t="s">
        <v>519</v>
      </c>
      <c r="F74" s="8">
        <v>0</v>
      </c>
      <c r="G74" s="8">
        <v>1</v>
      </c>
      <c r="H74" s="8">
        <v>0.01</v>
      </c>
      <c r="I74" s="88" t="s">
        <v>33</v>
      </c>
      <c r="J74" s="232"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 thousand acres per year in 2050.</v>
      </c>
      <c r="K74" s="88" t="s">
        <v>227</v>
      </c>
      <c r="L74" s="78" t="s">
        <v>228</v>
      </c>
      <c r="M74" s="228" t="s">
        <v>150</v>
      </c>
      <c r="N74" s="88" t="s">
        <v>183</v>
      </c>
    </row>
    <row r="75" spans="1:14" x14ac:dyDescent="0.25">
      <c r="A75" t="s">
        <v>132</v>
      </c>
      <c r="B75" t="s">
        <v>256</v>
      </c>
      <c r="C75" t="s">
        <v>435</v>
      </c>
      <c r="D75" t="s">
        <v>256</v>
      </c>
      <c r="E75" t="s">
        <v>518</v>
      </c>
      <c r="F75" s="8">
        <v>0</v>
      </c>
      <c r="G75" s="8">
        <v>1</v>
      </c>
      <c r="H75" s="8">
        <v>0.01</v>
      </c>
      <c r="I75" s="88" t="s">
        <v>33</v>
      </c>
      <c r="J75" s="88" t="s">
        <v>1490</v>
      </c>
      <c r="K75" s="88" t="s">
        <v>310</v>
      </c>
      <c r="L75" s="78" t="s">
        <v>311</v>
      </c>
      <c r="M75" s="228"/>
      <c r="N75" s="88"/>
    </row>
    <row r="76" spans="1:14" x14ac:dyDescent="0.25">
      <c r="A76" t="s">
        <v>132</v>
      </c>
      <c r="B76" t="s">
        <v>1588</v>
      </c>
      <c r="C76" t="s">
        <v>432</v>
      </c>
      <c r="D76" t="s">
        <v>1588</v>
      </c>
      <c r="E76" t="s">
        <v>517</v>
      </c>
      <c r="F76" s="8">
        <v>0</v>
      </c>
      <c r="G76" s="8">
        <v>1</v>
      </c>
      <c r="H76" s="8">
        <v>0.01</v>
      </c>
      <c r="I76" s="88" t="s">
        <v>33</v>
      </c>
      <c r="J76" s="88" t="s">
        <v>1589</v>
      </c>
      <c r="K76" s="88"/>
      <c r="L76" s="78" t="s">
        <v>943</v>
      </c>
      <c r="M76" s="228" t="s">
        <v>1590</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28" t="s">
        <v>150</v>
      </c>
      <c r="N77" s="88"/>
    </row>
    <row r="78" spans="1:14" x14ac:dyDescent="0.25">
      <c r="A78" t="s">
        <v>132</v>
      </c>
      <c r="B78" t="s">
        <v>1010</v>
      </c>
      <c r="C78" t="s">
        <v>1011</v>
      </c>
      <c r="D78" t="s">
        <v>1010</v>
      </c>
      <c r="E78" t="s">
        <v>1012</v>
      </c>
      <c r="F78" s="8">
        <v>0</v>
      </c>
      <c r="G78" s="8">
        <v>1</v>
      </c>
      <c r="H78" s="8">
        <v>0.01</v>
      </c>
      <c r="I78" s="88" t="s">
        <v>33</v>
      </c>
      <c r="J78" s="88" t="s">
        <v>1867</v>
      </c>
      <c r="K78" s="88" t="s">
        <v>231</v>
      </c>
      <c r="L78" s="78" t="s">
        <v>232</v>
      </c>
      <c r="M78" s="228" t="s">
        <v>150</v>
      </c>
      <c r="N78" s="88"/>
    </row>
    <row r="79" spans="1:14" x14ac:dyDescent="0.25">
      <c r="A79" t="s">
        <v>132</v>
      </c>
      <c r="B79" t="s">
        <v>1591</v>
      </c>
      <c r="C79" t="s">
        <v>1535</v>
      </c>
      <c r="D79" t="s">
        <v>1591</v>
      </c>
      <c r="E79" t="s">
        <v>1536</v>
      </c>
      <c r="F79" s="8">
        <v>0</v>
      </c>
      <c r="G79" s="8">
        <v>1</v>
      </c>
      <c r="H79" s="8">
        <v>0.01</v>
      </c>
      <c r="I79" s="88" t="s">
        <v>33</v>
      </c>
      <c r="J79" s="88" t="s">
        <v>1592</v>
      </c>
      <c r="K79" s="88"/>
      <c r="L79" s="78"/>
      <c r="M79" s="228"/>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28" t="s">
        <v>150</v>
      </c>
      <c r="N80" s="88"/>
    </row>
    <row r="81" spans="1:14" x14ac:dyDescent="0.25">
      <c r="A81" t="s">
        <v>132</v>
      </c>
      <c r="B81" t="s">
        <v>133</v>
      </c>
      <c r="C81" t="s">
        <v>1043</v>
      </c>
      <c r="D81" t="s">
        <v>133</v>
      </c>
      <c r="E81" t="s">
        <v>514</v>
      </c>
      <c r="F81" s="8">
        <v>0</v>
      </c>
      <c r="G81" s="8">
        <v>1</v>
      </c>
      <c r="H81" s="8">
        <v>0.01</v>
      </c>
      <c r="I81" s="88" t="s">
        <v>33</v>
      </c>
      <c r="J81" s="88" t="s">
        <v>1868</v>
      </c>
      <c r="K81" s="88" t="s">
        <v>235</v>
      </c>
      <c r="L81" s="78" t="s">
        <v>236</v>
      </c>
      <c r="M81" s="228" t="s">
        <v>150</v>
      </c>
      <c r="N81" s="88"/>
    </row>
    <row r="82" spans="1:14" x14ac:dyDescent="0.25">
      <c r="A82" t="s">
        <v>132</v>
      </c>
      <c r="B82" t="s">
        <v>1585</v>
      </c>
      <c r="C82" t="s">
        <v>431</v>
      </c>
      <c r="D82" t="s">
        <v>1585</v>
      </c>
      <c r="E82" t="s">
        <v>513</v>
      </c>
      <c r="F82" s="8">
        <v>0</v>
      </c>
      <c r="G82" s="8">
        <v>1</v>
      </c>
      <c r="H82" s="8">
        <v>0.01</v>
      </c>
      <c r="I82" s="88" t="s">
        <v>33</v>
      </c>
      <c r="J82" s="88" t="s">
        <v>1586</v>
      </c>
      <c r="K82" s="88"/>
      <c r="L82" s="78" t="s">
        <v>944</v>
      </c>
      <c r="M82" s="228" t="s">
        <v>1587</v>
      </c>
      <c r="N82" s="88"/>
    </row>
    <row r="83" spans="1:14" x14ac:dyDescent="0.25">
      <c r="A83" t="s">
        <v>132</v>
      </c>
      <c r="B83" t="s">
        <v>683</v>
      </c>
      <c r="C83" t="s">
        <v>684</v>
      </c>
      <c r="D83" t="s">
        <v>683</v>
      </c>
      <c r="E83" t="s">
        <v>685</v>
      </c>
      <c r="F83" s="8">
        <v>0</v>
      </c>
      <c r="G83" s="8">
        <v>1</v>
      </c>
      <c r="H83" s="8">
        <v>0.01</v>
      </c>
      <c r="I83" s="88" t="s">
        <v>686</v>
      </c>
      <c r="J83" s="88" t="s">
        <v>1457</v>
      </c>
      <c r="K83" s="88"/>
      <c r="L83" s="78" t="s">
        <v>939</v>
      </c>
      <c r="M83" s="102" t="s">
        <v>687</v>
      </c>
      <c r="N83" s="88"/>
    </row>
    <row r="84" spans="1:14" x14ac:dyDescent="0.25">
      <c r="A84" s="143" t="s">
        <v>720</v>
      </c>
      <c r="B84" s="143" t="s">
        <v>723</v>
      </c>
      <c r="C84" t="s">
        <v>285</v>
      </c>
      <c r="D84" s="143" t="s">
        <v>722</v>
      </c>
      <c r="E84" t="s">
        <v>512</v>
      </c>
      <c r="F84" s="223">
        <v>0</v>
      </c>
      <c r="G84" s="223">
        <v>1</v>
      </c>
      <c r="H84" s="223">
        <v>0.01</v>
      </c>
      <c r="I84" s="78" t="s">
        <v>57</v>
      </c>
      <c r="J84" s="78" t="s">
        <v>551</v>
      </c>
      <c r="K84" s="78" t="s">
        <v>241</v>
      </c>
      <c r="L84" s="78" t="s">
        <v>242</v>
      </c>
      <c r="M84" s="228" t="s">
        <v>150</v>
      </c>
      <c r="N84" s="78"/>
    </row>
    <row r="85" spans="1:14" x14ac:dyDescent="0.25">
      <c r="A85" s="143" t="s">
        <v>720</v>
      </c>
      <c r="B85" s="143" t="s">
        <v>1892</v>
      </c>
      <c r="C85" t="s">
        <v>979</v>
      </c>
      <c r="D85" s="143" t="s">
        <v>347</v>
      </c>
      <c r="E85" t="s">
        <v>977</v>
      </c>
      <c r="F85" s="223">
        <v>0</v>
      </c>
      <c r="G85" s="223">
        <v>1</v>
      </c>
      <c r="H85" s="223">
        <v>0.01</v>
      </c>
      <c r="I85" s="88" t="s">
        <v>978</v>
      </c>
      <c r="J85" s="78" t="s">
        <v>1847</v>
      </c>
      <c r="K85" s="78" t="s">
        <v>340</v>
      </c>
      <c r="L85" s="78" t="s">
        <v>940</v>
      </c>
      <c r="M85" s="228" t="s">
        <v>150</v>
      </c>
      <c r="N85" s="78"/>
    </row>
    <row r="86" spans="1:14" x14ac:dyDescent="0.25">
      <c r="A86" s="143" t="s">
        <v>720</v>
      </c>
      <c r="B86" s="143" t="s">
        <v>1945</v>
      </c>
      <c r="C86" t="s">
        <v>721</v>
      </c>
      <c r="D86" s="143" t="s">
        <v>1945</v>
      </c>
      <c r="E86" t="s">
        <v>724</v>
      </c>
      <c r="F86" s="223">
        <v>0</v>
      </c>
      <c r="G86" s="223">
        <v>1</v>
      </c>
      <c r="H86" s="223">
        <v>0.01</v>
      </c>
      <c r="I86" s="88" t="s">
        <v>725</v>
      </c>
      <c r="J86" s="78" t="s">
        <v>2647</v>
      </c>
      <c r="K86" s="78"/>
      <c r="L86" s="78" t="s">
        <v>941</v>
      </c>
      <c r="M86" s="228"/>
      <c r="N86" s="78"/>
    </row>
    <row r="87" spans="1:14" s="112" customFormat="1" x14ac:dyDescent="0.25">
      <c r="A87" s="236" t="s">
        <v>720</v>
      </c>
      <c r="B87" s="112" t="s">
        <v>1946</v>
      </c>
      <c r="C87" s="112" t="s">
        <v>1942</v>
      </c>
      <c r="D87" s="112" t="s">
        <v>1943</v>
      </c>
      <c r="E87" s="112" t="s">
        <v>1944</v>
      </c>
      <c r="F87" s="112">
        <v>0</v>
      </c>
      <c r="G87" s="112">
        <v>1</v>
      </c>
      <c r="H87" s="112">
        <v>1</v>
      </c>
      <c r="I87" s="237" t="s">
        <v>29</v>
      </c>
      <c r="J87" s="242" t="s">
        <v>2648</v>
      </c>
      <c r="K87" s="242"/>
      <c r="L87" s="242" t="s">
        <v>941</v>
      </c>
      <c r="M87" s="252"/>
      <c r="N87" s="242"/>
    </row>
    <row r="88" spans="1:14" x14ac:dyDescent="0.25">
      <c r="A88" t="s">
        <v>10</v>
      </c>
      <c r="B88" t="s">
        <v>1359</v>
      </c>
      <c r="C88" t="s">
        <v>655</v>
      </c>
      <c r="D88" t="s">
        <v>1359</v>
      </c>
      <c r="E88" t="s">
        <v>511</v>
      </c>
      <c r="F88">
        <v>0</v>
      </c>
      <c r="G88">
        <v>300</v>
      </c>
      <c r="H88">
        <v>5</v>
      </c>
      <c r="I88" s="58" t="str">
        <f>UnitControlCenter!$B$50</f>
        <v>$/metric ton CO2e</v>
      </c>
      <c r="J88" s="88" t="s">
        <v>1840</v>
      </c>
      <c r="K88" s="88" t="s">
        <v>239</v>
      </c>
      <c r="L88" s="78" t="s">
        <v>240</v>
      </c>
      <c r="M88" s="233" t="s">
        <v>631</v>
      </c>
      <c r="N88" s="78" t="s">
        <v>395</v>
      </c>
    </row>
    <row r="89" spans="1:14" x14ac:dyDescent="0.25">
      <c r="A89" t="s">
        <v>10</v>
      </c>
      <c r="B89" t="s">
        <v>25</v>
      </c>
      <c r="C89" t="s">
        <v>138</v>
      </c>
      <c r="D89" t="s">
        <v>25</v>
      </c>
      <c r="E89" t="s">
        <v>510</v>
      </c>
      <c r="F89" s="223">
        <v>0</v>
      </c>
      <c r="G89" s="223">
        <v>1</v>
      </c>
      <c r="H89" s="223">
        <v>0.01</v>
      </c>
      <c r="I89" s="88" t="s">
        <v>140</v>
      </c>
      <c r="J89" s="88" t="s">
        <v>2639</v>
      </c>
      <c r="K89" s="78" t="s">
        <v>243</v>
      </c>
      <c r="L89" s="78" t="s">
        <v>244</v>
      </c>
      <c r="M89" s="228" t="s">
        <v>150</v>
      </c>
    </row>
    <row r="90" spans="1:14" x14ac:dyDescent="0.25">
      <c r="A90" s="143" t="s">
        <v>10</v>
      </c>
      <c r="B90" s="143" t="s">
        <v>688</v>
      </c>
      <c r="C90" t="s">
        <v>689</v>
      </c>
      <c r="D90" s="58"/>
      <c r="E90" s="143" t="s">
        <v>690</v>
      </c>
      <c r="F90">
        <v>0</v>
      </c>
      <c r="G90">
        <v>1</v>
      </c>
      <c r="H90">
        <v>1</v>
      </c>
      <c r="I90" s="88" t="s">
        <v>29</v>
      </c>
      <c r="J90" s="88" t="s">
        <v>1520</v>
      </c>
      <c r="K90" s="88" t="s">
        <v>239</v>
      </c>
      <c r="L90" s="78" t="s">
        <v>240</v>
      </c>
    </row>
    <row r="91" spans="1:14" x14ac:dyDescent="0.25">
      <c r="A91" s="143" t="s">
        <v>10</v>
      </c>
      <c r="B91" s="143" t="s">
        <v>1213</v>
      </c>
      <c r="C91" t="s">
        <v>1561</v>
      </c>
      <c r="D91" s="58"/>
      <c r="E91" s="143" t="s">
        <v>1563</v>
      </c>
      <c r="F91">
        <v>0</v>
      </c>
      <c r="G91">
        <v>1</v>
      </c>
      <c r="H91">
        <v>1</v>
      </c>
      <c r="I91" s="88" t="s">
        <v>29</v>
      </c>
      <c r="J91" s="88" t="s">
        <v>2640</v>
      </c>
      <c r="K91" s="88" t="s">
        <v>239</v>
      </c>
      <c r="L91" s="78" t="s">
        <v>240</v>
      </c>
    </row>
    <row r="92" spans="1:14" x14ac:dyDescent="0.25">
      <c r="A92" s="143" t="s">
        <v>10</v>
      </c>
      <c r="B92" t="s">
        <v>1519</v>
      </c>
      <c r="C92" t="s">
        <v>1562</v>
      </c>
      <c r="D92" s="58"/>
      <c r="E92" s="58"/>
      <c r="F92">
        <v>0</v>
      </c>
      <c r="G92">
        <v>1</v>
      </c>
      <c r="H92">
        <v>1</v>
      </c>
      <c r="I92" s="88" t="s">
        <v>29</v>
      </c>
      <c r="J92" t="s">
        <v>2641</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23">
        <v>0</v>
      </c>
      <c r="G94" s="223">
        <v>1</v>
      </c>
      <c r="H94" s="223">
        <v>0.01</v>
      </c>
      <c r="I94" s="88" t="s">
        <v>998</v>
      </c>
      <c r="J94" s="88" t="s">
        <v>1423</v>
      </c>
      <c r="K94" s="78" t="s">
        <v>1148</v>
      </c>
    </row>
    <row r="95" spans="1:14" x14ac:dyDescent="0.25">
      <c r="A95" t="s">
        <v>10</v>
      </c>
      <c r="B95" t="s">
        <v>1466</v>
      </c>
      <c r="C95" t="s">
        <v>1465</v>
      </c>
      <c r="D95" t="s">
        <v>1466</v>
      </c>
      <c r="E95" t="s">
        <v>509</v>
      </c>
      <c r="F95" s="106">
        <v>-0.9</v>
      </c>
      <c r="G95" s="106">
        <v>0.9</v>
      </c>
      <c r="H95" s="223">
        <v>0.01</v>
      </c>
      <c r="I95" s="88" t="s">
        <v>141</v>
      </c>
      <c r="J95" s="88" t="s">
        <v>1467</v>
      </c>
      <c r="K95" s="78" t="s">
        <v>245</v>
      </c>
      <c r="L95" s="78" t="s">
        <v>246</v>
      </c>
      <c r="M95" s="233" t="s">
        <v>151</v>
      </c>
    </row>
    <row r="96" spans="1:14" s="112" customFormat="1" x14ac:dyDescent="0.25">
      <c r="A96" s="112" t="s">
        <v>10</v>
      </c>
      <c r="B96" s="112" t="s">
        <v>1848</v>
      </c>
      <c r="C96" s="112" t="s">
        <v>1851</v>
      </c>
      <c r="F96" s="112">
        <v>0</v>
      </c>
      <c r="G96" s="112">
        <v>1</v>
      </c>
      <c r="H96" s="112">
        <v>1</v>
      </c>
      <c r="I96" s="237" t="s">
        <v>29</v>
      </c>
      <c r="J96" s="237" t="s">
        <v>1854</v>
      </c>
      <c r="M96" s="238"/>
    </row>
    <row r="97" spans="1:13" s="112" customFormat="1" x14ac:dyDescent="0.25">
      <c r="A97" s="112" t="s">
        <v>10</v>
      </c>
      <c r="B97" s="112" t="s">
        <v>1849</v>
      </c>
      <c r="C97" s="112" t="s">
        <v>1852</v>
      </c>
      <c r="F97" s="112">
        <v>0</v>
      </c>
      <c r="G97" s="112">
        <v>1</v>
      </c>
      <c r="H97" s="112">
        <v>1</v>
      </c>
      <c r="I97" s="237" t="s">
        <v>29</v>
      </c>
      <c r="J97" s="237" t="s">
        <v>1855</v>
      </c>
      <c r="M97" s="238"/>
    </row>
    <row r="98" spans="1:13" s="112" customFormat="1" x14ac:dyDescent="0.25">
      <c r="A98" s="112" t="s">
        <v>10</v>
      </c>
      <c r="B98" s="112" t="s">
        <v>1850</v>
      </c>
      <c r="C98" s="112" t="s">
        <v>1853</v>
      </c>
      <c r="F98" s="112">
        <v>0</v>
      </c>
      <c r="G98" s="112">
        <v>1</v>
      </c>
      <c r="H98" s="112">
        <v>1</v>
      </c>
      <c r="I98" s="237" t="s">
        <v>29</v>
      </c>
      <c r="J98" s="237" t="s">
        <v>1856</v>
      </c>
      <c r="M98" s="238"/>
    </row>
    <row r="99" spans="1:13" x14ac:dyDescent="0.25">
      <c r="A99" t="s">
        <v>899</v>
      </c>
      <c r="B99" s="58" t="s">
        <v>312</v>
      </c>
      <c r="C99" t="s">
        <v>286</v>
      </c>
      <c r="D99" t="s">
        <v>348</v>
      </c>
      <c r="E99" t="s">
        <v>508</v>
      </c>
      <c r="F99" s="8">
        <v>0</v>
      </c>
      <c r="G99" s="8">
        <v>0.4</v>
      </c>
      <c r="H99" s="106">
        <v>0.01</v>
      </c>
      <c r="I99" s="88" t="s">
        <v>31</v>
      </c>
      <c r="J99" s="88" t="s">
        <v>1424</v>
      </c>
      <c r="K99" s="88" t="s">
        <v>247</v>
      </c>
      <c r="L99" s="78" t="s">
        <v>248</v>
      </c>
      <c r="M99" s="228"/>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1438</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28"/>
    </row>
    <row r="101" spans="1:13" x14ac:dyDescent="0.25">
      <c r="A101" s="76" t="str">
        <f t="shared" ref="A101:A103" si="2">A$99</f>
        <v>Research and Development</v>
      </c>
      <c r="B101" s="76" t="str">
        <f t="shared" si="0"/>
        <v>Capital Cost Reduction</v>
      </c>
      <c r="C101" t="s">
        <v>288</v>
      </c>
      <c r="D101" s="76" t="str">
        <f t="shared" si="1"/>
        <v>R&amp;D Capital Cost Reductions</v>
      </c>
      <c r="E101" t="s">
        <v>1439</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28"/>
    </row>
    <row r="102" spans="1:13" x14ac:dyDescent="0.25">
      <c r="A102" s="76" t="str">
        <f t="shared" si="2"/>
        <v>Research and Development</v>
      </c>
      <c r="B102" s="76" t="str">
        <f t="shared" si="0"/>
        <v>Capital Cost Reduction</v>
      </c>
      <c r="C102" t="s">
        <v>289</v>
      </c>
      <c r="D102" s="76" t="str">
        <f t="shared" si="1"/>
        <v>R&amp;D Capital Cost Reductions</v>
      </c>
      <c r="E102" t="s">
        <v>1440</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28"/>
    </row>
    <row r="103" spans="1:13" x14ac:dyDescent="0.25">
      <c r="A103" s="76" t="str">
        <f t="shared" si="2"/>
        <v>Research and Development</v>
      </c>
      <c r="B103" s="76" t="str">
        <f t="shared" si="0"/>
        <v>Capital Cost Reduction</v>
      </c>
      <c r="C103" s="143" t="s">
        <v>290</v>
      </c>
      <c r="D103" s="76" t="str">
        <f t="shared" si="1"/>
        <v>R&amp;D Capital Cost Reductions</v>
      </c>
      <c r="E103" t="s">
        <v>1441</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28"/>
    </row>
    <row r="104" spans="1:13" x14ac:dyDescent="0.25">
      <c r="A104" s="143" t="s">
        <v>899</v>
      </c>
      <c r="B104" s="143" t="s">
        <v>1041</v>
      </c>
      <c r="C104" t="s">
        <v>1042</v>
      </c>
      <c r="D104" s="143" t="s">
        <v>1895</v>
      </c>
      <c r="E104" s="104" t="s">
        <v>1044</v>
      </c>
      <c r="F104" s="8">
        <v>0</v>
      </c>
      <c r="G104" s="8">
        <v>1</v>
      </c>
      <c r="H104" s="106">
        <v>0.01</v>
      </c>
      <c r="I104" s="88" t="s">
        <v>33</v>
      </c>
      <c r="J104" s="88" t="s">
        <v>1584</v>
      </c>
      <c r="K104" s="78" t="s">
        <v>1047</v>
      </c>
      <c r="L104" s="78" t="s">
        <v>1046</v>
      </c>
      <c r="M104" s="233" t="s">
        <v>1045</v>
      </c>
    </row>
    <row r="105" spans="1:13" x14ac:dyDescent="0.25">
      <c r="A105" s="143" t="s">
        <v>899</v>
      </c>
      <c r="B105" s="143" t="s">
        <v>1881</v>
      </c>
      <c r="C105" t="s">
        <v>1882</v>
      </c>
      <c r="D105" s="143" t="s">
        <v>1895</v>
      </c>
      <c r="E105" s="104" t="s">
        <v>1883</v>
      </c>
      <c r="F105" s="8">
        <v>0</v>
      </c>
      <c r="G105" s="8">
        <v>1</v>
      </c>
      <c r="H105" s="106">
        <v>0.01</v>
      </c>
      <c r="I105" s="88" t="s">
        <v>33</v>
      </c>
      <c r="J105" s="88" t="s">
        <v>1885</v>
      </c>
      <c r="K105" s="78"/>
      <c r="L105" s="78"/>
      <c r="M105" s="233" t="s">
        <v>1884</v>
      </c>
    </row>
    <row r="106" spans="1:13" x14ac:dyDescent="0.25">
      <c r="A106" t="s">
        <v>899</v>
      </c>
      <c r="B106" s="58" t="s">
        <v>325</v>
      </c>
      <c r="C106" t="s">
        <v>291</v>
      </c>
      <c r="D106" t="s">
        <v>349</v>
      </c>
      <c r="E106" t="s">
        <v>507</v>
      </c>
      <c r="F106" s="8">
        <v>0</v>
      </c>
      <c r="G106" s="8">
        <v>0.4</v>
      </c>
      <c r="H106" s="106">
        <v>0.01</v>
      </c>
      <c r="I106" s="88" t="s">
        <v>32</v>
      </c>
      <c r="J106" s="88" t="s">
        <v>1430</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1442</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1443</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1444</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1445</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2635</v>
      </c>
      <c r="K111" t="s">
        <v>1162</v>
      </c>
    </row>
    <row r="112" spans="1:13" x14ac:dyDescent="0.25">
      <c r="A112" t="s">
        <v>1183</v>
      </c>
      <c r="B112" t="s">
        <v>1185</v>
      </c>
      <c r="C112" t="s">
        <v>1192</v>
      </c>
      <c r="D112" s="58"/>
      <c r="E112" t="s">
        <v>1217</v>
      </c>
      <c r="F112">
        <v>0</v>
      </c>
      <c r="G112">
        <v>10</v>
      </c>
      <c r="H112">
        <v>1</v>
      </c>
      <c r="I112" t="s">
        <v>1161</v>
      </c>
      <c r="J112" s="76" t="str">
        <f>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2" s="76" t="str">
        <f t="shared" ref="K112:K121" si="5">K$111</f>
        <v>io-model.html</v>
      </c>
    </row>
    <row r="113" spans="1:13" x14ac:dyDescent="0.25">
      <c r="A113" t="s">
        <v>1183</v>
      </c>
      <c r="B113" t="s">
        <v>1613</v>
      </c>
      <c r="C113" t="s">
        <v>1786</v>
      </c>
      <c r="D113" s="58"/>
      <c r="E113" t="s">
        <v>1218</v>
      </c>
      <c r="F113">
        <v>0</v>
      </c>
      <c r="G113">
        <v>10</v>
      </c>
      <c r="H113">
        <v>1</v>
      </c>
      <c r="I113" t="s">
        <v>1161</v>
      </c>
      <c r="J113" s="76" t="str">
        <f t="shared" ref="J113:J121" si="6">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3" s="76" t="str">
        <f t="shared" si="5"/>
        <v>io-model.html</v>
      </c>
    </row>
    <row r="114" spans="1:13" x14ac:dyDescent="0.25">
      <c r="A114" t="s">
        <v>1183</v>
      </c>
      <c r="B114" t="s">
        <v>2587</v>
      </c>
      <c r="C114" t="s">
        <v>2590</v>
      </c>
      <c r="D114" s="58"/>
      <c r="E114" t="s">
        <v>2591</v>
      </c>
      <c r="F114">
        <v>0</v>
      </c>
      <c r="G114">
        <v>10</v>
      </c>
      <c r="H114">
        <v>1</v>
      </c>
      <c r="I114" t="s">
        <v>1161</v>
      </c>
      <c r="J114"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4" s="76" t="str">
        <f t="shared" si="5"/>
        <v>io-model.html</v>
      </c>
    </row>
    <row r="115" spans="1:13" x14ac:dyDescent="0.25">
      <c r="A115" t="s">
        <v>1183</v>
      </c>
      <c r="B115" t="s">
        <v>1186</v>
      </c>
      <c r="C115" t="s">
        <v>1193</v>
      </c>
      <c r="D115" s="58"/>
      <c r="E115" t="s">
        <v>1219</v>
      </c>
      <c r="F115">
        <v>0</v>
      </c>
      <c r="G115">
        <v>10</v>
      </c>
      <c r="H115">
        <v>1</v>
      </c>
      <c r="I115" t="s">
        <v>1161</v>
      </c>
      <c r="J115"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5" s="76" t="str">
        <f t="shared" si="5"/>
        <v>io-model.html</v>
      </c>
    </row>
    <row r="116" spans="1:13" x14ac:dyDescent="0.25">
      <c r="A116" t="s">
        <v>1183</v>
      </c>
      <c r="B116" t="s">
        <v>1187</v>
      </c>
      <c r="C116" t="s">
        <v>1194</v>
      </c>
      <c r="D116" s="58"/>
      <c r="E116" t="s">
        <v>1220</v>
      </c>
      <c r="F116">
        <v>0</v>
      </c>
      <c r="G116">
        <v>10</v>
      </c>
      <c r="H116">
        <v>1</v>
      </c>
      <c r="I116" t="s">
        <v>1161</v>
      </c>
      <c r="J116"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6" s="76" t="str">
        <f t="shared" si="5"/>
        <v>io-model.html</v>
      </c>
    </row>
    <row r="117" spans="1:13" x14ac:dyDescent="0.25">
      <c r="A117" t="s">
        <v>1183</v>
      </c>
      <c r="B117" t="s">
        <v>261</v>
      </c>
      <c r="C117" t="s">
        <v>1195</v>
      </c>
      <c r="D117" s="58"/>
      <c r="E117" t="s">
        <v>1221</v>
      </c>
      <c r="F117">
        <v>0</v>
      </c>
      <c r="G117">
        <v>10</v>
      </c>
      <c r="H117">
        <v>1</v>
      </c>
      <c r="I117" t="s">
        <v>1161</v>
      </c>
      <c r="J117"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7" s="76" t="str">
        <f t="shared" si="5"/>
        <v>io-model.html</v>
      </c>
    </row>
    <row r="118" spans="1:13" x14ac:dyDescent="0.25">
      <c r="A118" t="s">
        <v>1183</v>
      </c>
      <c r="B118" t="s">
        <v>1188</v>
      </c>
      <c r="C118" t="s">
        <v>1196</v>
      </c>
      <c r="D118" s="58"/>
      <c r="E118" t="s">
        <v>1222</v>
      </c>
      <c r="F118">
        <v>0</v>
      </c>
      <c r="G118">
        <v>10</v>
      </c>
      <c r="H118">
        <v>1</v>
      </c>
      <c r="I118" t="s">
        <v>1161</v>
      </c>
      <c r="J118"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8" s="76" t="str">
        <f t="shared" si="5"/>
        <v>io-model.html</v>
      </c>
    </row>
    <row r="119" spans="1:13" x14ac:dyDescent="0.25">
      <c r="A119" t="s">
        <v>1183</v>
      </c>
      <c r="B119" t="s">
        <v>1787</v>
      </c>
      <c r="C119" t="s">
        <v>1788</v>
      </c>
      <c r="D119" s="58"/>
      <c r="E119" t="s">
        <v>1789</v>
      </c>
      <c r="F119">
        <v>0</v>
      </c>
      <c r="G119">
        <v>10</v>
      </c>
      <c r="H119">
        <v>1</v>
      </c>
      <c r="I119" t="s">
        <v>1161</v>
      </c>
      <c r="J119"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9" s="76" t="str">
        <f t="shared" si="5"/>
        <v>io-model.html</v>
      </c>
    </row>
    <row r="120" spans="1:13" x14ac:dyDescent="0.25">
      <c r="A120" t="s">
        <v>1183</v>
      </c>
      <c r="B120" t="s">
        <v>1189</v>
      </c>
      <c r="C120" t="s">
        <v>1197</v>
      </c>
      <c r="D120" s="58"/>
      <c r="E120" t="s">
        <v>1223</v>
      </c>
      <c r="F120">
        <v>0</v>
      </c>
      <c r="G120">
        <v>10</v>
      </c>
      <c r="H120">
        <v>1</v>
      </c>
      <c r="I120" t="s">
        <v>1161</v>
      </c>
      <c r="J120"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0" s="76" t="str">
        <f t="shared" si="5"/>
        <v>io-model.html</v>
      </c>
    </row>
    <row r="121" spans="1:13" x14ac:dyDescent="0.25">
      <c r="A121" t="s">
        <v>1183</v>
      </c>
      <c r="B121" t="s">
        <v>1190</v>
      </c>
      <c r="C121" t="s">
        <v>1198</v>
      </c>
      <c r="D121" s="58"/>
      <c r="E121" t="s">
        <v>1224</v>
      </c>
      <c r="F121">
        <v>0</v>
      </c>
      <c r="G121">
        <v>10</v>
      </c>
      <c r="H121">
        <v>1</v>
      </c>
      <c r="I121" t="s">
        <v>1161</v>
      </c>
      <c r="J121"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1" s="76" t="str">
        <f t="shared" si="5"/>
        <v>io-model.html</v>
      </c>
    </row>
    <row r="122" spans="1:13" x14ac:dyDescent="0.25">
      <c r="A122" t="s">
        <v>1062</v>
      </c>
      <c r="B122" t="s">
        <v>1063</v>
      </c>
      <c r="C122" t="s">
        <v>1593</v>
      </c>
      <c r="D122" s="58"/>
      <c r="E122" t="s">
        <v>1064</v>
      </c>
      <c r="F122">
        <v>0</v>
      </c>
      <c r="G122">
        <v>1</v>
      </c>
      <c r="H122">
        <v>1</v>
      </c>
      <c r="I122" s="88" t="s">
        <v>29</v>
      </c>
      <c r="J122" t="s">
        <v>1594</v>
      </c>
      <c r="M122" s="253"/>
    </row>
    <row r="123" spans="1:13" x14ac:dyDescent="0.25">
      <c r="A123" t="s">
        <v>1062</v>
      </c>
      <c r="B123" t="s">
        <v>1479</v>
      </c>
      <c r="C123" t="s">
        <v>1477</v>
      </c>
      <c r="D123" s="58"/>
      <c r="E123" s="58"/>
      <c r="F123">
        <v>0</v>
      </c>
      <c r="G123">
        <v>1</v>
      </c>
      <c r="H123">
        <v>1</v>
      </c>
      <c r="I123" s="88" t="s">
        <v>29</v>
      </c>
      <c r="J123" t="s">
        <v>1478</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A11" sqref="A11"/>
    </sheetView>
  </sheetViews>
  <sheetFormatPr defaultColWidth="9.140625" defaultRowHeight="15" x14ac:dyDescent="0.25"/>
  <cols>
    <col min="1" max="1" width="15.85546875" customWidth="1"/>
    <col min="2" max="2" width="46" customWidth="1"/>
    <col min="3" max="3" width="21.42578125" customWidth="1"/>
    <col min="4" max="4" width="31.7109375" customWidth="1"/>
    <col min="5" max="5" width="11.85546875" customWidth="1"/>
    <col min="9" max="9" width="8.7109375" customWidth="1"/>
    <col min="10" max="10" width="88.4257812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2516</v>
      </c>
      <c r="K1" s="98" t="s">
        <v>2517</v>
      </c>
      <c r="L1" s="98" t="s">
        <v>2</v>
      </c>
      <c r="M1" s="98" t="s">
        <v>2518</v>
      </c>
      <c r="N1" s="98" t="s">
        <v>2519</v>
      </c>
      <c r="O1" s="98" t="s">
        <v>2520</v>
      </c>
      <c r="P1" s="98" t="s">
        <v>2521</v>
      </c>
      <c r="Q1" s="98" t="s">
        <v>2522</v>
      </c>
      <c r="R1" s="98" t="s">
        <v>2523</v>
      </c>
      <c r="S1" s="98" t="s">
        <v>2524</v>
      </c>
      <c r="T1" s="98" t="s">
        <v>2525</v>
      </c>
    </row>
    <row r="2" spans="1:20" x14ac:dyDescent="0.25">
      <c r="A2" t="s">
        <v>71</v>
      </c>
      <c r="B2" t="s">
        <v>15</v>
      </c>
      <c r="C2" t="s">
        <v>727</v>
      </c>
      <c r="D2" t="s">
        <v>15</v>
      </c>
      <c r="E2" t="s">
        <v>726</v>
      </c>
      <c r="F2" s="221">
        <v>0</v>
      </c>
      <c r="G2" s="221">
        <v>1</v>
      </c>
      <c r="H2" s="221">
        <v>0.01</v>
      </c>
      <c r="I2" s="88" t="s">
        <v>113</v>
      </c>
      <c r="J2" s="88" t="s">
        <v>2526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Rhode Island, the share of electricity among fuels used for heating in urban, residential buildings will rise from 5% to 9%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Rhode Island, the share of electricity among fuels used for appliances in urban, residential buildings will fall from 32% to 32%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Rhode Island, the share of electricity among fuels used for heating in rural, residential buildings will rise from 5% to 9%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Rhode Island, the share of electricity among fuels used for appliances in rural, residential buildings will fall from 32% to 32%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Rhode Island,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Rhode Island, the share of electricity among fuels used for appliances in commercial buildings will fall from 55% to 52%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Rhode Island, the share of electricity among fuels used for other components in commercial buildings will rise from 60% to 72% through 2050.</v>
      </c>
    </row>
    <row r="3" spans="1:20" x14ac:dyDescent="0.25">
      <c r="A3" t="s">
        <v>8</v>
      </c>
      <c r="B3" s="88" t="s">
        <v>1360</v>
      </c>
      <c r="C3" s="222" t="s">
        <v>2527</v>
      </c>
      <c r="D3" s="88" t="s">
        <v>1360</v>
      </c>
      <c r="E3" t="s">
        <v>526</v>
      </c>
      <c r="F3" s="221">
        <v>0</v>
      </c>
      <c r="G3" s="8">
        <v>1</v>
      </c>
      <c r="H3" s="8">
        <v>0.01</v>
      </c>
      <c r="I3" s="88" t="s">
        <v>34</v>
      </c>
      <c r="J3" s="114" t="s">
        <v>2528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Rhode Island.. After weighing for coop and municipality requirements, the BAU assumes a total CES of 72%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Rhode Island.. After weighing for coop and municipality requirements, the BAU assumes a total CES of 72%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23">
        <v>-0.5</v>
      </c>
      <c r="G4" s="223">
        <v>1</v>
      </c>
      <c r="H4" s="223">
        <v>0.02</v>
      </c>
      <c r="I4" s="78" t="s">
        <v>269</v>
      </c>
      <c r="J4" s="88" t="s">
        <v>2529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Rhode Island.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Rhode Island.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23">
        <v>-0.5</v>
      </c>
      <c r="G5" s="223">
        <v>1</v>
      </c>
      <c r="H5" s="223">
        <v>0.02</v>
      </c>
      <c r="I5" s="78" t="s">
        <v>270</v>
      </c>
      <c r="J5" s="88" t="s">
        <v>2530</v>
      </c>
      <c r="K5" t="str">
        <f>_xlfn.CONCAT("From 2008 to 2021, electricity imports grew by ",'Supporting Data'!F3,"%.")</f>
        <v>From 2008 to 2021, electricity imports grew by -99%.</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row>
    <row r="6" spans="1:20" x14ac:dyDescent="0.25">
      <c r="A6" t="s">
        <v>8</v>
      </c>
      <c r="B6" t="s">
        <v>17</v>
      </c>
      <c r="C6" t="s">
        <v>27</v>
      </c>
      <c r="D6" t="s">
        <v>17</v>
      </c>
      <c r="E6" t="s">
        <v>531</v>
      </c>
      <c r="F6" s="221">
        <v>0</v>
      </c>
      <c r="G6" s="8">
        <v>1</v>
      </c>
      <c r="H6" s="8">
        <v>0.01</v>
      </c>
      <c r="I6" s="88" t="s">
        <v>33</v>
      </c>
      <c r="J6" s="88" t="s">
        <v>2531</v>
      </c>
      <c r="K6" t="str">
        <f>_xlfn.CONCAT("For ", About!$C$2, ", a 100% setting provides for an additional  ",'Supporting Data'!J3," MW of demand response capacity in 2050 (on top of a BAU quantity of ", 'Supporting Data'!L3, " MW).")</f>
        <v>For Rhode Island, a 100% setting provides for an additional  379 MW of demand response capacity in 2050 (on top of a BAU quantity of 181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Rhode Island, a 100% setting provides for an additional  379 MW of demand response capacity in 2050 (on top of a BAU quantity of 181 MW).</v>
      </c>
    </row>
    <row r="7" spans="1:20" x14ac:dyDescent="0.25">
      <c r="A7" s="143" t="s">
        <v>8</v>
      </c>
      <c r="B7" t="s">
        <v>1026</v>
      </c>
      <c r="C7" t="s">
        <v>1028</v>
      </c>
      <c r="D7" t="s">
        <v>1026</v>
      </c>
      <c r="E7" t="s">
        <v>1029</v>
      </c>
      <c r="F7" s="223">
        <v>0</v>
      </c>
      <c r="G7" s="223">
        <v>0.95</v>
      </c>
      <c r="H7" s="223">
        <v>0.01</v>
      </c>
      <c r="I7" s="78" t="s">
        <v>1030</v>
      </c>
      <c r="J7" s="88" t="s">
        <v>2532</v>
      </c>
      <c r="K7" t="s">
        <v>2533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Rhode Island does not have a capacity construction subsidy. However, the Investment Tax Credit, a similar program for solar power, covers 30% of system costs through 2019, with declining amounts thereafter.</v>
      </c>
      <c r="N7" t="s">
        <v>2534</v>
      </c>
      <c r="O7" t="str">
        <f>_xlfn.CONCAT("//**Solar PV: **",About!$C$2," does not have a capacity construction subsidy. ")&amp;N7</f>
        <v>//**Solar PV: **Rhode Island does not have a capacity construction subsidy. However, the Investment Tax Credit, a similar program for solar power, covers 30% of system costs through 2019, with declining amounts thereafter.</v>
      </c>
      <c r="P7" t="s">
        <v>2535</v>
      </c>
      <c r="Q7" t="str">
        <f>_xlfn.CONCAT("//**Offshore Wind: **",About!$C$2," does not have a capacity construction subsidy. ")&amp;N7</f>
        <v>//**Offshore Wind: **Rhode Island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221">
        <v>0</v>
      </c>
      <c r="G8" s="8">
        <v>1</v>
      </c>
      <c r="H8" s="8">
        <v>0.01</v>
      </c>
      <c r="I8" s="88" t="s">
        <v>33</v>
      </c>
      <c r="J8" s="88" t="s">
        <v>2632</v>
      </c>
      <c r="K8" t="str">
        <f>_xlfn.CONCAT(" If this policy is fully implemented, the afforestation/reforestation rate reaches ",'Supporting Data'!C3," thousand acres per year in 2050.")</f>
        <v xml:space="preserve"> If this policy is fully implemented, the afforestation/reforestation rate reaches 1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 thousand acres per year in 2050.</v>
      </c>
    </row>
    <row r="9" spans="1:20" x14ac:dyDescent="0.25">
      <c r="A9" s="143" t="s">
        <v>8</v>
      </c>
      <c r="B9" s="143" t="s">
        <v>326</v>
      </c>
      <c r="C9" t="s">
        <v>327</v>
      </c>
      <c r="D9" s="143" t="s">
        <v>326</v>
      </c>
      <c r="E9" t="s">
        <v>535</v>
      </c>
      <c r="F9" s="143">
        <v>0</v>
      </c>
      <c r="G9" s="143">
        <v>1</v>
      </c>
      <c r="H9" s="143">
        <v>1</v>
      </c>
      <c r="I9" s="78" t="s">
        <v>29</v>
      </c>
      <c r="J9" s="88" t="s">
        <v>2536</v>
      </c>
      <c r="K9" t="str">
        <f>_xlfn.CONCAT(" No new coal is planned in ", 'Supporting Data'!A3, ".")</f>
        <v xml:space="preserve"> No new coal is planned in Rhode Island.</v>
      </c>
      <c r="L9" s="143" t="str">
        <f>J9&amp;K9</f>
        <v>**Description:** This policy prevents new capacity of the selected type(s) from being built or deployed.  // **Guidance for setting values:** No new coal is planned in Rhode Island.</v>
      </c>
      <c r="M9" s="102"/>
    </row>
    <row r="10" spans="1:20" ht="180" x14ac:dyDescent="0.25">
      <c r="A10" s="143" t="s">
        <v>4</v>
      </c>
      <c r="B10" s="143" t="s">
        <v>1609</v>
      </c>
      <c r="C10" t="s">
        <v>1611</v>
      </c>
      <c r="D10" s="143" t="s">
        <v>1613</v>
      </c>
      <c r="E10" t="s">
        <v>1614</v>
      </c>
      <c r="F10" s="224">
        <v>0</v>
      </c>
      <c r="G10" s="224">
        <v>50000</v>
      </c>
      <c r="H10" s="224">
        <v>100</v>
      </c>
      <c r="I10" s="224" t="s">
        <v>1616</v>
      </c>
      <c r="J10" s="225" t="s">
        <v>2643</v>
      </c>
      <c r="K10" s="220" t="str">
        <f>_xlfn.CONCAT(IF('Supporting Data'!$AN$3=0," This state has no additional state subsidies. ",_xlfn.CONCAT(" As of late 2020, there is an additional state subsidy of $",'Supporting Data'!$AN$3,".")))</f>
        <v xml:space="preserve"> This state has no additional state subsidies. </v>
      </c>
      <c r="L10" s="220" t="str">
        <f>J10&amp;K10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M10" s="226"/>
      <c r="N10" s="227"/>
    </row>
    <row r="11" spans="1:20" ht="105" x14ac:dyDescent="0.25">
      <c r="A11" s="143" t="s">
        <v>4</v>
      </c>
      <c r="B11" s="143" t="s">
        <v>1610</v>
      </c>
      <c r="C11" t="s">
        <v>1612</v>
      </c>
      <c r="D11" s="143" t="s">
        <v>1613</v>
      </c>
      <c r="E11" t="s">
        <v>1615</v>
      </c>
      <c r="F11" s="224">
        <v>0</v>
      </c>
      <c r="G11" s="224">
        <v>50000</v>
      </c>
      <c r="H11" s="224">
        <v>100</v>
      </c>
      <c r="I11" s="224" t="s">
        <v>1616</v>
      </c>
      <c r="J11" s="225" t="s">
        <v>2644</v>
      </c>
      <c r="K11" s="220" t="str">
        <f>_xlfn.CONCAT(IF('Supporting Data'!$AO$3=0," This state has no additional state subsidies. ",_xlfn.CONCAT(" As of late 2020, there is an additional state subsidy of $",'Supporting Data'!$AO$3,".")))</f>
        <v xml:space="preserve"> This state has no additional state subsidies. </v>
      </c>
      <c r="L11" s="220" t="str">
        <f>J11&amp;K11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226"/>
      <c r="N11" s="227"/>
    </row>
    <row r="12" spans="1:20" x14ac:dyDescent="0.25">
      <c r="A12" t="s">
        <v>8</v>
      </c>
      <c r="B12" t="s">
        <v>128</v>
      </c>
      <c r="C12" t="s">
        <v>127</v>
      </c>
      <c r="D12" t="s">
        <v>128</v>
      </c>
      <c r="E12" t="s">
        <v>530</v>
      </c>
      <c r="F12" s="34">
        <v>0</v>
      </c>
      <c r="G12" s="34">
        <v>25000</v>
      </c>
      <c r="H12" s="34">
        <v>500</v>
      </c>
      <c r="I12" s="88" t="s">
        <v>185</v>
      </c>
      <c r="J12" s="88" t="s">
        <v>2537</v>
      </c>
      <c r="K12" s="143" t="str">
        <f>_xlfn.CONCAT("**Hard coal:** The EIA projects that ", About!$C$2, " will retire ", 'Supporting Data'!M3, " MW of coal by 2050. ", About!$C$2, " currently has ",'Supporting Data'!T3, " MW of coal capacity." )</f>
        <v>**Hard coal:** The EIA projects that Rhode Island will retire 0 MW of coal by 2050. Rhode Island currently has 0 MW of coal capacity.</v>
      </c>
      <c r="L12" s="78" t="str">
        <f>J12&amp;K12&amp;M12&amp;N12&amp;O12&amp;P12</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RI will retire 0 MW of natural gas by 2050. RI currently has 1787 MW of natural gas non-peaker capacity.</v>
      </c>
      <c r="N12" t="str">
        <f>_xlfn.CONCAT("//**Nuclear:** The EIA projects that ", About!B2, " will retire ", 'Supporting Data'!$O$3, " MW of nuclear by 2050. ", About!B2, " currently has ",'Supporting Data'!$V$3, " MW of nuclear capacity." )</f>
        <v>//**Nuclear:** The EIA projects that RI will retire 0 MW of nuclear by 2050. RI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RI will retire 0 MW of natural gas by 2050. RI currently has 0 MW of natural gas peaker capacity.</v>
      </c>
      <c r="P12" t="str">
        <f>_xlfn.CONCAT("//**Lignite:** The EIA projects that ", About!B2, " will retire ", 'Supporting Data'!$S$3, " MW of lignite by 2050. ", About!B2, " currently has ",'Supporting Data'!$AE$3, " MW of lignite capacity." )</f>
        <v>//**Lignite:** The EIA projects that RI will retire 0 MW of lignite by 2050. RI currently has 0 MW of lignite capacity.</v>
      </c>
    </row>
    <row r="13" spans="1:20" x14ac:dyDescent="0.25">
      <c r="A13" t="s">
        <v>9</v>
      </c>
      <c r="B13" t="s">
        <v>731</v>
      </c>
      <c r="C13" t="s">
        <v>732</v>
      </c>
      <c r="D13" t="s">
        <v>732</v>
      </c>
      <c r="E13" t="s">
        <v>733</v>
      </c>
      <c r="F13" s="221">
        <v>0</v>
      </c>
      <c r="G13" s="8">
        <v>1</v>
      </c>
      <c r="H13" s="8">
        <v>0.01</v>
      </c>
      <c r="I13" s="88" t="s">
        <v>734</v>
      </c>
      <c r="J13" s="88" t="s">
        <v>2596</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221">
        <v>0</v>
      </c>
      <c r="G14" s="221">
        <v>0.75</v>
      </c>
      <c r="H14" s="221">
        <v>0.01</v>
      </c>
      <c r="I14" s="88" t="s">
        <v>30</v>
      </c>
      <c r="J14" s="88" t="s">
        <v>1419</v>
      </c>
      <c r="K14" s="88" t="s">
        <v>2538</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28" t="s">
        <v>2539</v>
      </c>
      <c r="N14" s="88"/>
    </row>
    <row r="15" spans="1:20" x14ac:dyDescent="0.25">
      <c r="K15" s="58" t="s">
        <v>2540</v>
      </c>
      <c r="M15" s="58" t="s">
        <v>2541</v>
      </c>
    </row>
    <row r="16" spans="1:20" x14ac:dyDescent="0.25">
      <c r="A16" s="143" t="s">
        <v>4</v>
      </c>
      <c r="B16" s="143" t="s">
        <v>1601</v>
      </c>
      <c r="C16" t="s">
        <v>2585</v>
      </c>
      <c r="D16" s="143" t="s">
        <v>1602</v>
      </c>
      <c r="E16" t="s">
        <v>1603</v>
      </c>
      <c r="F16" s="221">
        <v>0</v>
      </c>
      <c r="G16" s="221">
        <v>1</v>
      </c>
      <c r="H16" s="221">
        <v>0.01</v>
      </c>
      <c r="I16" s="88" t="s">
        <v>1834</v>
      </c>
      <c r="J16" s="88" t="s">
        <v>2631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2542</v>
      </c>
      <c r="N16" t="s">
        <v>2543</v>
      </c>
    </row>
    <row r="17" spans="1:13" ht="73.7" customHeight="1" x14ac:dyDescent="0.25">
      <c r="A17" t="s">
        <v>8</v>
      </c>
      <c r="B17" s="88" t="s">
        <v>2544</v>
      </c>
      <c r="C17" t="s">
        <v>1889</v>
      </c>
      <c r="F17" s="143">
        <v>0</v>
      </c>
      <c r="G17" s="143">
        <v>1000</v>
      </c>
      <c r="H17" s="229">
        <v>20</v>
      </c>
      <c r="I17" s="143" t="s">
        <v>1835</v>
      </c>
      <c r="J17" s="88" t="s">
        <v>1887</v>
      </c>
      <c r="K17" t="s">
        <v>2545</v>
      </c>
      <c r="L17" t="str">
        <f>M17&amp;K17</f>
        <v>**Description:** The BAU scenario includes a CES alternative compliance payment of roughly 67.07 $/MWh.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67.07 $/MWh.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2435</v>
      </c>
      <c r="C1" s="255"/>
      <c r="D1" s="162"/>
      <c r="E1" s="163" t="s">
        <v>2436</v>
      </c>
      <c r="F1" s="164"/>
      <c r="H1" s="163" t="s">
        <v>2437</v>
      </c>
      <c r="J1" s="165" t="s">
        <v>2438</v>
      </c>
      <c r="K1" s="255" t="s">
        <v>2439</v>
      </c>
      <c r="L1" s="255"/>
      <c r="M1" s="255" t="s">
        <v>2440</v>
      </c>
      <c r="N1" s="255"/>
      <c r="O1" s="255"/>
      <c r="P1" s="255"/>
      <c r="Q1" s="255"/>
      <c r="R1" s="255"/>
      <c r="S1" s="255"/>
      <c r="T1" s="255" t="s">
        <v>2441</v>
      </c>
      <c r="U1" s="255"/>
      <c r="V1" s="255"/>
      <c r="W1" s="255"/>
      <c r="X1" s="255"/>
      <c r="Y1" s="255"/>
      <c r="Z1" s="255"/>
      <c r="AA1" s="255"/>
      <c r="AB1" s="255"/>
      <c r="AC1" s="255"/>
      <c r="AD1" s="255"/>
      <c r="AE1" s="255"/>
      <c r="AF1" s="255"/>
      <c r="AG1" s="255"/>
      <c r="AH1" s="255"/>
      <c r="AI1" s="256"/>
      <c r="AJ1" s="257" t="s">
        <v>2442</v>
      </c>
      <c r="AK1" s="257"/>
      <c r="AL1" s="257"/>
      <c r="AM1"/>
      <c r="AN1" s="254" t="s">
        <v>2443</v>
      </c>
      <c r="AO1" s="254"/>
      <c r="AQ1" t="s">
        <v>2444</v>
      </c>
      <c r="AS1" s="258" t="s">
        <v>2445</v>
      </c>
      <c r="AT1" s="259"/>
      <c r="AU1" s="259"/>
      <c r="AV1" s="259"/>
      <c r="AW1" s="259"/>
      <c r="AX1" s="259"/>
      <c r="AY1" s="259"/>
      <c r="AZ1" s="259"/>
      <c r="BA1" s="258" t="s">
        <v>2446</v>
      </c>
      <c r="BB1" s="259"/>
      <c r="BC1" s="259"/>
      <c r="BD1" s="259"/>
      <c r="BE1" s="259"/>
      <c r="BF1" s="259"/>
      <c r="BG1" s="259"/>
      <c r="BH1" s="259"/>
      <c r="BI1" s="260" t="s">
        <v>2447</v>
      </c>
      <c r="BJ1" s="261"/>
      <c r="BK1" s="261"/>
      <c r="BL1" s="261"/>
      <c r="BM1" s="261"/>
      <c r="BN1" s="261"/>
      <c r="BO1" s="261"/>
      <c r="BP1" s="261"/>
      <c r="BQ1" s="257" t="s">
        <v>2448</v>
      </c>
      <c r="BR1" s="257"/>
      <c r="BS1" s="257"/>
      <c r="BT1" s="257"/>
      <c r="BU1" s="257"/>
      <c r="BV1" s="257"/>
      <c r="BW1" s="257"/>
      <c r="BX1" s="257"/>
      <c r="BY1" s="257"/>
      <c r="BZ1" s="257"/>
      <c r="CA1" s="257"/>
      <c r="CB1" s="257"/>
      <c r="CC1" s="257"/>
      <c r="CD1" s="257"/>
      <c r="CE1" s="257"/>
      <c r="CF1" s="257"/>
      <c r="CG1" s="257"/>
      <c r="CH1" s="257"/>
      <c r="CI1" s="262" t="s">
        <v>2449</v>
      </c>
      <c r="CJ1" s="263"/>
      <c r="CK1" s="264"/>
      <c r="CL1" s="38" t="s">
        <v>2450</v>
      </c>
    </row>
    <row r="2" spans="1:91" s="146" customFormat="1" ht="59.1" customHeight="1" thickBot="1" x14ac:dyDescent="0.3">
      <c r="A2" s="65"/>
      <c r="B2" s="166" t="s">
        <v>2451</v>
      </c>
      <c r="C2" s="167" t="s">
        <v>2452</v>
      </c>
      <c r="D2" s="65" t="s">
        <v>2453</v>
      </c>
      <c r="E2" s="65" t="s">
        <v>2454</v>
      </c>
      <c r="F2" s="167" t="s">
        <v>2455</v>
      </c>
      <c r="G2" s="65" t="s">
        <v>2456</v>
      </c>
      <c r="H2" s="65" t="s">
        <v>2457</v>
      </c>
      <c r="I2" s="167" t="s">
        <v>2458</v>
      </c>
      <c r="J2" s="167" t="s">
        <v>2459</v>
      </c>
      <c r="K2" s="168" t="s">
        <v>2460</v>
      </c>
      <c r="L2" s="169" t="s">
        <v>2461</v>
      </c>
      <c r="M2" s="170" t="s">
        <v>2462</v>
      </c>
      <c r="N2" s="170" t="s">
        <v>2463</v>
      </c>
      <c r="O2" s="170" t="s">
        <v>2464</v>
      </c>
      <c r="P2" s="170" t="s">
        <v>2465</v>
      </c>
      <c r="Q2" s="170" t="s">
        <v>2466</v>
      </c>
      <c r="R2" s="170" t="s">
        <v>2467</v>
      </c>
      <c r="S2" s="171" t="s">
        <v>2468</v>
      </c>
      <c r="T2" s="172" t="s">
        <v>2469</v>
      </c>
      <c r="U2" s="172" t="s">
        <v>2470</v>
      </c>
      <c r="V2" s="172" t="s">
        <v>2471</v>
      </c>
      <c r="W2" s="172" t="s">
        <v>2472</v>
      </c>
      <c r="X2" s="172" t="s">
        <v>2473</v>
      </c>
      <c r="Y2" s="172" t="s">
        <v>2474</v>
      </c>
      <c r="Z2" s="172" t="s">
        <v>2475</v>
      </c>
      <c r="AA2" s="172" t="s">
        <v>2476</v>
      </c>
      <c r="AB2" s="172" t="s">
        <v>2477</v>
      </c>
      <c r="AC2" s="172" t="s">
        <v>2478</v>
      </c>
      <c r="AD2" s="172" t="s">
        <v>2479</v>
      </c>
      <c r="AE2" s="172" t="s">
        <v>2480</v>
      </c>
      <c r="AF2" s="172" t="s">
        <v>2481</v>
      </c>
      <c r="AG2" s="172" t="s">
        <v>2482</v>
      </c>
      <c r="AH2" s="172" t="s">
        <v>2483</v>
      </c>
      <c r="AI2" s="173" t="s">
        <v>2484</v>
      </c>
      <c r="AJ2" s="146">
        <v>2021</v>
      </c>
      <c r="AK2" s="146">
        <v>2030</v>
      </c>
      <c r="AL2" s="146">
        <v>2050</v>
      </c>
      <c r="AM2" s="174" t="s">
        <v>2485</v>
      </c>
      <c r="AN2" s="175" t="s">
        <v>2486</v>
      </c>
      <c r="AO2" s="167" t="s">
        <v>2487</v>
      </c>
      <c r="AP2" s="176" t="s">
        <v>2488</v>
      </c>
      <c r="AQ2" s="176" t="s">
        <v>2489</v>
      </c>
      <c r="AR2" s="174" t="s">
        <v>2490</v>
      </c>
      <c r="AS2" s="177" t="s">
        <v>708</v>
      </c>
      <c r="AT2" s="177" t="s">
        <v>447</v>
      </c>
      <c r="AU2" s="177" t="s">
        <v>2491</v>
      </c>
      <c r="AV2" s="177" t="s">
        <v>716</v>
      </c>
      <c r="AW2" s="177" t="s">
        <v>709</v>
      </c>
      <c r="AX2" s="177" t="s">
        <v>46</v>
      </c>
      <c r="AY2" s="177" t="s">
        <v>54</v>
      </c>
      <c r="AZ2" s="178" t="s">
        <v>53</v>
      </c>
      <c r="BA2" s="177" t="s">
        <v>708</v>
      </c>
      <c r="BB2" s="177" t="s">
        <v>447</v>
      </c>
      <c r="BC2" s="177" t="s">
        <v>2491</v>
      </c>
      <c r="BD2" s="177" t="s">
        <v>716</v>
      </c>
      <c r="BE2" s="177" t="s">
        <v>709</v>
      </c>
      <c r="BF2" s="177" t="s">
        <v>46</v>
      </c>
      <c r="BG2" s="177" t="s">
        <v>54</v>
      </c>
      <c r="BH2" s="178" t="s">
        <v>53</v>
      </c>
      <c r="BI2" s="177" t="s">
        <v>708</v>
      </c>
      <c r="BJ2" s="177" t="s">
        <v>447</v>
      </c>
      <c r="BK2" s="177" t="s">
        <v>2491</v>
      </c>
      <c r="BL2" s="177" t="s">
        <v>716</v>
      </c>
      <c r="BM2" s="177" t="s">
        <v>709</v>
      </c>
      <c r="BN2" s="177" t="s">
        <v>46</v>
      </c>
      <c r="BO2" s="177" t="s">
        <v>54</v>
      </c>
      <c r="BP2" s="178" t="s">
        <v>53</v>
      </c>
      <c r="BQ2" s="65" t="s">
        <v>2492</v>
      </c>
      <c r="BR2" s="65" t="s">
        <v>2493</v>
      </c>
      <c r="BS2" s="65" t="s">
        <v>2494</v>
      </c>
      <c r="BT2" s="65" t="s">
        <v>2495</v>
      </c>
      <c r="BU2" s="65" t="s">
        <v>2496</v>
      </c>
      <c r="BV2" s="65" t="s">
        <v>2497</v>
      </c>
      <c r="BW2" s="65" t="s">
        <v>2498</v>
      </c>
      <c r="BX2" s="65" t="s">
        <v>2499</v>
      </c>
      <c r="BY2" s="65" t="s">
        <v>2500</v>
      </c>
      <c r="BZ2" s="65" t="s">
        <v>2501</v>
      </c>
      <c r="CA2" s="65" t="s">
        <v>2502</v>
      </c>
      <c r="CB2" s="65" t="s">
        <v>2503</v>
      </c>
      <c r="CC2" s="65" t="s">
        <v>2504</v>
      </c>
      <c r="CD2" s="65" t="s">
        <v>2505</v>
      </c>
      <c r="CE2" s="65" t="s">
        <v>2506</v>
      </c>
      <c r="CF2" s="65" t="s">
        <v>2507</v>
      </c>
      <c r="CG2" s="65" t="s">
        <v>2508</v>
      </c>
      <c r="CH2" s="167" t="s">
        <v>2509</v>
      </c>
      <c r="CI2" s="179" t="s">
        <v>2510</v>
      </c>
      <c r="CJ2" s="180" t="s">
        <v>2511</v>
      </c>
      <c r="CK2" s="181" t="s">
        <v>2512</v>
      </c>
      <c r="CL2" s="146" t="s">
        <v>2513</v>
      </c>
      <c r="CM2" s="65" t="s">
        <v>2514</v>
      </c>
    </row>
    <row r="3" spans="1:91" s="58" customFormat="1" x14ac:dyDescent="0.25">
      <c r="A3" s="182" t="str">
        <f>About!$C$2</f>
        <v>Rhode Island</v>
      </c>
      <c r="B3" s="183">
        <f>ROUND(SUMIFS(B$4:B$54, $A$4:$A$54, $A$3),0)</f>
        <v>924</v>
      </c>
      <c r="C3" s="184">
        <f t="shared" ref="C3" si="0">ROUND(SUMIFS(C$4:C$54, $A$4:$A$54, $A$3),0)</f>
        <v>1</v>
      </c>
      <c r="D3" s="183">
        <f>SUMIFS(D$4:D$54, $A$4:$A$54, $A$3)</f>
        <v>1142517</v>
      </c>
      <c r="E3" s="183">
        <f>SUMIFS(E$4:E$54, $A$4:$A$54, $A$3)</f>
        <v>12783.000000001</v>
      </c>
      <c r="F3" s="134">
        <f>ROUND(SUMIFS(F$4:F$54,$A$4:$A$54,$A$3)*100,0)</f>
        <v>-99</v>
      </c>
      <c r="G3" s="58">
        <f>SUMIFS(G$4:G$54, $A$4:$A$54, $A$3)</f>
        <v>51858</v>
      </c>
      <c r="H3" s="58">
        <f>SUMIFS(H$4:H$54, $A$4:$A$54, $A$3)</f>
        <v>1330952</v>
      </c>
      <c r="I3" s="134">
        <f>ROUND(SUMIFS(I$4:I$54,$A$4:$A$54,$A$3)*100,0)</f>
        <v>2467</v>
      </c>
      <c r="J3" s="134">
        <f>ROUND(SUMIFS(J$4:J$54, $A$4:$A$54, $A$3),0)</f>
        <v>379</v>
      </c>
      <c r="K3" s="58">
        <f t="shared" ref="K3:AI3" si="1">ROUND(SUMIFS(K$4:K$54, $A$4:$A$54, $A$3),0)</f>
        <v>138</v>
      </c>
      <c r="L3" s="134">
        <f t="shared" si="1"/>
        <v>181</v>
      </c>
      <c r="M3" s="58">
        <f t="shared" si="1"/>
        <v>0</v>
      </c>
      <c r="N3" s="58">
        <f t="shared" si="1"/>
        <v>0</v>
      </c>
      <c r="O3" s="58">
        <f t="shared" si="1"/>
        <v>0</v>
      </c>
      <c r="P3" s="58">
        <f t="shared" si="1"/>
        <v>0</v>
      </c>
      <c r="Q3" s="58">
        <f t="shared" si="1"/>
        <v>0</v>
      </c>
      <c r="R3" s="58">
        <f t="shared" si="1"/>
        <v>0</v>
      </c>
      <c r="S3" s="134">
        <f t="shared" si="1"/>
        <v>0</v>
      </c>
      <c r="T3" s="58">
        <f t="shared" si="1"/>
        <v>0</v>
      </c>
      <c r="U3" s="58">
        <f t="shared" si="1"/>
        <v>1787</v>
      </c>
      <c r="V3" s="58">
        <f t="shared" si="1"/>
        <v>0</v>
      </c>
      <c r="W3" s="58">
        <f t="shared" si="1"/>
        <v>3</v>
      </c>
      <c r="X3" s="58">
        <f t="shared" si="1"/>
        <v>39</v>
      </c>
      <c r="Y3" s="58">
        <f t="shared" si="1"/>
        <v>80</v>
      </c>
      <c r="Z3" s="58">
        <f t="shared" si="1"/>
        <v>0</v>
      </c>
      <c r="AA3" s="58">
        <f t="shared" si="1"/>
        <v>40</v>
      </c>
      <c r="AB3" s="58">
        <f t="shared" si="1"/>
        <v>0</v>
      </c>
      <c r="AC3" s="58">
        <f t="shared" si="1"/>
        <v>7</v>
      </c>
      <c r="AD3" s="58">
        <f t="shared" si="1"/>
        <v>0</v>
      </c>
      <c r="AE3" s="58">
        <f t="shared" si="1"/>
        <v>0</v>
      </c>
      <c r="AF3" s="58">
        <f t="shared" si="1"/>
        <v>29</v>
      </c>
      <c r="AG3" s="58">
        <f t="shared" si="1"/>
        <v>0</v>
      </c>
      <c r="AH3" s="58">
        <f t="shared" si="1"/>
        <v>0</v>
      </c>
      <c r="AI3" s="134">
        <f t="shared" si="1"/>
        <v>0</v>
      </c>
      <c r="AJ3" s="58">
        <f>ROUND(SUMIFS(AJ$4:AJ$54,$A$4:$A$54,$A$3)*100,0)</f>
        <v>18</v>
      </c>
      <c r="AK3" s="58">
        <f t="shared" ref="AK3:AL3" si="2">ROUND(SUMIFS(AK$4:AK$54,$A$4:$A$54,$A$3)*100,0)</f>
        <v>72</v>
      </c>
      <c r="AL3" s="58">
        <f t="shared" si="2"/>
        <v>100</v>
      </c>
      <c r="AM3" s="58">
        <f>SUMIFS(AM$4:AM$54, $A$4:$A$54, $A$3)</f>
        <v>1</v>
      </c>
      <c r="AN3" s="58">
        <f t="shared" ref="AN3:AQ3" si="3">SUMIFS(AN$4:AN$54, $A$4:$A$54, $A$3)</f>
        <v>0</v>
      </c>
      <c r="AO3" s="134">
        <f t="shared" si="3"/>
        <v>0</v>
      </c>
      <c r="AP3" s="134">
        <f t="shared" si="3"/>
        <v>521</v>
      </c>
      <c r="AQ3" s="134">
        <f t="shared" si="3"/>
        <v>1098082</v>
      </c>
      <c r="AR3" s="134">
        <f>ROUND(SUMIFS(AR$4:AR$54,$A$4:$A$54,$A$3),2)</f>
        <v>47.45</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3</v>
      </c>
      <c r="BR3" s="134">
        <f t="shared" si="6"/>
        <v>3</v>
      </c>
      <c r="BS3" s="134">
        <f>ROUND(SUMIFS(BS$4:BS$54,$A$4:$A$54,$A$3)*100,0)</f>
        <v>55</v>
      </c>
      <c r="BT3" s="134">
        <f>ROUND(SUMIFS(BT$4:BT$54,$A$4:$A$54,$A$3)*100,0)</f>
        <v>52</v>
      </c>
      <c r="BU3" s="134">
        <f t="shared" ref="BU3:CH3" si="7">ROUND(SUMIFS(BU$4:BU$54,$A$4:$A$54,$A$3)*100,0)</f>
        <v>60</v>
      </c>
      <c r="BV3" s="134">
        <f t="shared" si="7"/>
        <v>72</v>
      </c>
      <c r="BW3" s="134">
        <f t="shared" si="7"/>
        <v>5</v>
      </c>
      <c r="BX3" s="134">
        <f t="shared" si="7"/>
        <v>9</v>
      </c>
      <c r="BY3" s="134">
        <f t="shared" si="7"/>
        <v>32</v>
      </c>
      <c r="BZ3" s="134">
        <f>ROUND(SUMIFS(BZ$4:BZ$54,$A$4:$A$54,$A$3)*100,0)</f>
        <v>32</v>
      </c>
      <c r="CA3" s="134">
        <f>ROUND(SUMIFS(CA$4:CA$54,$A$4:$A$54,$A$3)*100,0)</f>
        <v>100</v>
      </c>
      <c r="CB3" s="134">
        <f>ROUND(SUMIFS(CB$4:CB$54,$A$4:$A$54,$A$3)*100,0)</f>
        <v>100</v>
      </c>
      <c r="CC3" s="134">
        <f t="shared" si="7"/>
        <v>5</v>
      </c>
      <c r="CD3" s="134">
        <f t="shared" si="7"/>
        <v>9</v>
      </c>
      <c r="CE3" s="134">
        <f t="shared" si="7"/>
        <v>32</v>
      </c>
      <c r="CF3" s="134">
        <f t="shared" si="7"/>
        <v>32</v>
      </c>
      <c r="CG3" s="134">
        <f t="shared" si="7"/>
        <v>100</v>
      </c>
      <c r="CH3" s="134">
        <f t="shared" si="7"/>
        <v>100</v>
      </c>
      <c r="CI3" s="58">
        <f>SUMIFS(CI$4:CI$54, $A$4:$A$54, $A$3)</f>
        <v>1</v>
      </c>
      <c r="CJ3" s="58">
        <f t="shared" ref="CJ3:CK3" si="8">SUMIFS(CJ$4:CJ$54, $A$4:$A$54, $A$3)</f>
        <v>1</v>
      </c>
      <c r="CK3" s="58">
        <f t="shared" si="8"/>
        <v>1</v>
      </c>
      <c r="CL3" s="58" t="str">
        <f>_xlfn.XLOOKUP($A$3,A4:A54,CL4:CL54,0,0,1)</f>
        <v>TRUE</v>
      </c>
      <c r="CM3" s="58">
        <f>SUMIFS(CM$4:CM$54, $A$4:$A$54, $A$3)</f>
        <v>67.069999999999993</v>
      </c>
    </row>
    <row r="4" spans="1:91" x14ac:dyDescent="0.25">
      <c r="A4" t="s">
        <v>2280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2284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2296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2086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2515</v>
      </c>
    </row>
    <row r="12" spans="1:91" x14ac:dyDescent="0.25">
      <c r="A12" t="s">
        <v>2302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2307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2314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2315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2316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2317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2318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2326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2337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2348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2354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2355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2356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2358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2364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2369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2375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2378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2386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2387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2388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2398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2404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2405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2406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2407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2408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2414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2418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2419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606" zoomScale="70" zoomScaleNormal="70" workbookViewId="0">
      <selection activeCell="F1631" sqref="F1631"/>
    </sheetView>
  </sheetViews>
  <sheetFormatPr defaultColWidth="9.140625" defaultRowHeight="15" x14ac:dyDescent="0.25"/>
  <cols>
    <col min="1" max="1" width="11.7109375" customWidth="1"/>
    <col min="2" max="2" width="11.7109375" style="204" customWidth="1"/>
    <col min="3" max="3" width="88.42578125" customWidth="1"/>
    <col min="4" max="7" width="11.7109375" customWidth="1"/>
    <col min="8" max="8" width="11.7109375" style="15" customWidth="1"/>
    <col min="9" max="9" width="11.7109375" style="204"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09" t="s">
        <v>3</v>
      </c>
      <c r="B1" s="210" t="s">
        <v>0</v>
      </c>
      <c r="C1" s="211" t="s">
        <v>1</v>
      </c>
      <c r="D1" s="211" t="s">
        <v>35</v>
      </c>
      <c r="E1" s="211" t="s">
        <v>36</v>
      </c>
      <c r="F1" s="211" t="s">
        <v>82</v>
      </c>
      <c r="G1" s="211" t="s">
        <v>83</v>
      </c>
      <c r="H1" s="153" t="s">
        <v>454</v>
      </c>
      <c r="I1" s="212" t="s">
        <v>68</v>
      </c>
      <c r="J1" s="154" t="s">
        <v>341</v>
      </c>
      <c r="K1" s="209" t="s">
        <v>506</v>
      </c>
      <c r="L1" s="209" t="s">
        <v>69</v>
      </c>
      <c r="M1" s="209" t="s">
        <v>70</v>
      </c>
      <c r="N1" s="209" t="s">
        <v>81</v>
      </c>
      <c r="O1" s="209" t="s">
        <v>28</v>
      </c>
      <c r="P1" s="209" t="s">
        <v>2</v>
      </c>
      <c r="Q1" s="209" t="s">
        <v>438</v>
      </c>
      <c r="R1" s="209" t="s">
        <v>187</v>
      </c>
    </row>
    <row r="2" spans="1:18" s="143" customFormat="1" x14ac:dyDescent="0.25">
      <c r="A2" s="76" t="str">
        <f>IF(ISBLANK(INDEX('Policy Characteristics'!A:A,MATCH($C2,'Policy Characteristics'!$C:$C,0))),"",INDEX('Policy Characteristics'!A:A,MATCH($C2,'Policy Characteristics'!$C:$C,0)))</f>
        <v>Transportation</v>
      </c>
      <c r="B2" s="200" t="str">
        <f>IF(ISBLANK(INDEX('Policy Characteristics'!B:B,MATCH($C2,'Policy Characteristics'!$C:$C,0))),"",INDEX('Policy Characteristics'!B:B,MATCH($C2,'Policy Characteristics'!$C:$C,0)))</f>
        <v>Conventional Pollutant Standards</v>
      </c>
      <c r="C2" s="143" t="s">
        <v>625</v>
      </c>
      <c r="D2" s="143" t="s">
        <v>37</v>
      </c>
      <c r="E2" s="143" t="s">
        <v>480</v>
      </c>
      <c r="F2" s="143" t="s">
        <v>1626</v>
      </c>
      <c r="G2" s="143" t="s">
        <v>669</v>
      </c>
      <c r="H2" s="80">
        <v>300</v>
      </c>
      <c r="I2" s="213" t="s">
        <v>43</v>
      </c>
      <c r="J2" s="202"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05">
        <f>IF(ISBLANK(INDEX('Policy Characteristics'!F:F,MATCH($C2,'Policy Characteristics'!$C:$C,0))),"",INDEX('Policy Characteristics'!F:F,MATCH($C2,'Policy Characteristics'!$C:$C,0)))</f>
        <v>0</v>
      </c>
      <c r="M2" s="205">
        <f>IF(ISBLANK(INDEX('Policy Characteristics'!G:G,MATCH($C2,'Policy Characteristics'!$C:$C,0))),"",INDEX('Policy Characteristics'!G:G,MATCH($C2,'Policy Characteristics'!$C:$C,0)))</f>
        <v>1</v>
      </c>
      <c r="N2" s="205">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00"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1626</v>
      </c>
      <c r="G3" s="143" t="s">
        <v>474</v>
      </c>
      <c r="H3" s="80">
        <v>301</v>
      </c>
      <c r="I3" s="213" t="s">
        <v>43</v>
      </c>
      <c r="J3" s="202"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05">
        <f>IF(ISBLANK(INDEX('Policy Characteristics'!F:F,MATCH($C3,'Policy Characteristics'!$C:$C,0))),"",INDEX('Policy Characteristics'!F:F,MATCH($C3,'Policy Characteristics'!$C:$C,0)))</f>
        <v>0</v>
      </c>
      <c r="M3" s="205">
        <f>IF(ISBLANK(INDEX('Policy Characteristics'!G:G,MATCH($C3,'Policy Characteristics'!$C:$C,0))),"",INDEX('Policy Characteristics'!G:G,MATCH($C3,'Policy Characteristics'!$C:$C,0)))</f>
        <v>1</v>
      </c>
      <c r="N3" s="205">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00"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1626</v>
      </c>
      <c r="G4" s="143" t="s">
        <v>481</v>
      </c>
      <c r="H4" s="80">
        <v>302</v>
      </c>
      <c r="I4" s="213" t="s">
        <v>43</v>
      </c>
      <c r="J4" s="202"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05">
        <f>IF(ISBLANK(INDEX('Policy Characteristics'!F:F,MATCH($C4,'Policy Characteristics'!$C:$C,0))),"",INDEX('Policy Characteristics'!F:F,MATCH($C4,'Policy Characteristics'!$C:$C,0)))</f>
        <v>0</v>
      </c>
      <c r="M4" s="205">
        <f>IF(ISBLANK(INDEX('Policy Characteristics'!G:G,MATCH($C4,'Policy Characteristics'!$C:$C,0))),"",INDEX('Policy Characteristics'!G:G,MATCH($C4,'Policy Characteristics'!$C:$C,0)))</f>
        <v>1</v>
      </c>
      <c r="N4" s="205">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00"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1626</v>
      </c>
      <c r="G5" s="143" t="s">
        <v>482</v>
      </c>
      <c r="H5" s="80">
        <v>303</v>
      </c>
      <c r="I5" s="213" t="s">
        <v>43</v>
      </c>
      <c r="J5" s="202"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05">
        <f>IF(ISBLANK(INDEX('Policy Characteristics'!F:F,MATCH($C5,'Policy Characteristics'!$C:$C,0))),"",INDEX('Policy Characteristics'!F:F,MATCH($C5,'Policy Characteristics'!$C:$C,0)))</f>
        <v>0</v>
      </c>
      <c r="M5" s="205">
        <f>IF(ISBLANK(INDEX('Policy Characteristics'!G:G,MATCH($C5,'Policy Characteristics'!$C:$C,0))),"",INDEX('Policy Characteristics'!G:G,MATCH($C5,'Policy Characteristics'!$C:$C,0)))</f>
        <v>1</v>
      </c>
      <c r="N5" s="205">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00"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1626</v>
      </c>
      <c r="G6" s="143" t="s">
        <v>561</v>
      </c>
      <c r="H6" s="80">
        <v>304</v>
      </c>
      <c r="I6" s="213" t="s">
        <v>43</v>
      </c>
      <c r="J6" s="202"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05">
        <f>IF(ISBLANK(INDEX('Policy Characteristics'!F:F,MATCH($C6,'Policy Characteristics'!$C:$C,0))),"",INDEX('Policy Characteristics'!F:F,MATCH($C6,'Policy Characteristics'!$C:$C,0)))</f>
        <v>0</v>
      </c>
      <c r="M6" s="205">
        <f>IF(ISBLANK(INDEX('Policy Characteristics'!G:G,MATCH($C6,'Policy Characteristics'!$C:$C,0))),"",INDEX('Policy Characteristics'!G:G,MATCH($C6,'Policy Characteristics'!$C:$C,0)))</f>
        <v>1</v>
      </c>
      <c r="N6" s="205">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00"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1626</v>
      </c>
      <c r="G7" s="143" t="s">
        <v>484</v>
      </c>
      <c r="H7" s="80">
        <v>305</v>
      </c>
      <c r="I7" s="213" t="s">
        <v>43</v>
      </c>
      <c r="J7" s="202"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05">
        <f>IF(ISBLANK(INDEX('Policy Characteristics'!F:F,MATCH($C7,'Policy Characteristics'!$C:$C,0))),"",INDEX('Policy Characteristics'!F:F,MATCH($C7,'Policy Characteristics'!$C:$C,0)))</f>
        <v>0</v>
      </c>
      <c r="M7" s="205">
        <f>IF(ISBLANK(INDEX('Policy Characteristics'!G:G,MATCH($C7,'Policy Characteristics'!$C:$C,0))),"",INDEX('Policy Characteristics'!G:G,MATCH($C7,'Policy Characteristics'!$C:$C,0)))</f>
        <v>1</v>
      </c>
      <c r="N7" s="205">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00"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1626</v>
      </c>
      <c r="G8" s="143" t="s">
        <v>485</v>
      </c>
      <c r="H8" s="80">
        <v>306</v>
      </c>
      <c r="I8" s="213" t="s">
        <v>43</v>
      </c>
      <c r="J8" s="202"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05">
        <f>IF(ISBLANK(INDEX('Policy Characteristics'!F:F,MATCH($C8,'Policy Characteristics'!$C:$C,0))),"",INDEX('Policy Characteristics'!F:F,MATCH($C8,'Policy Characteristics'!$C:$C,0)))</f>
        <v>0</v>
      </c>
      <c r="M8" s="205">
        <f>IF(ISBLANK(INDEX('Policy Characteristics'!G:G,MATCH($C8,'Policy Characteristics'!$C:$C,0))),"",INDEX('Policy Characteristics'!G:G,MATCH($C8,'Policy Characteristics'!$C:$C,0)))</f>
        <v>1</v>
      </c>
      <c r="N8" s="205">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00"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1626</v>
      </c>
      <c r="G9" s="143" t="s">
        <v>486</v>
      </c>
      <c r="H9" s="80">
        <v>307</v>
      </c>
      <c r="I9" s="213" t="s">
        <v>43</v>
      </c>
      <c r="J9" s="202"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05">
        <f>IF(ISBLANK(INDEX('Policy Characteristics'!F:F,MATCH($C9,'Policy Characteristics'!$C:$C,0))),"",INDEX('Policy Characteristics'!F:F,MATCH($C9,'Policy Characteristics'!$C:$C,0)))</f>
        <v>0</v>
      </c>
      <c r="M9" s="205">
        <f>IF(ISBLANK(INDEX('Policy Characteristics'!G:G,MATCH($C9,'Policy Characteristics'!$C:$C,0))),"",INDEX('Policy Characteristics'!G:G,MATCH($C9,'Policy Characteristics'!$C:$C,0)))</f>
        <v>1</v>
      </c>
      <c r="N9" s="205">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00"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1626</v>
      </c>
      <c r="G10" s="143" t="s">
        <v>487</v>
      </c>
      <c r="H10" s="80">
        <v>308</v>
      </c>
      <c r="I10" s="201" t="s">
        <v>44</v>
      </c>
      <c r="J10" s="202"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05">
        <f>IF(ISBLANK(INDEX('Policy Characteristics'!F:F,MATCH($C10,'Policy Characteristics'!$C:$C,0))),"",INDEX('Policy Characteristics'!F:F,MATCH($C10,'Policy Characteristics'!$C:$C,0)))</f>
        <v>0</v>
      </c>
      <c r="M10" s="205">
        <f>IF(ISBLANK(INDEX('Policy Characteristics'!G:G,MATCH($C10,'Policy Characteristics'!$C:$C,0))),"",INDEX('Policy Characteristics'!G:G,MATCH($C10,'Policy Characteristics'!$C:$C,0)))</f>
        <v>1</v>
      </c>
      <c r="N10" s="205">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00"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1626</v>
      </c>
      <c r="G11" s="143" t="s">
        <v>488</v>
      </c>
      <c r="H11" s="80">
        <v>309</v>
      </c>
      <c r="I11" s="201" t="s">
        <v>44</v>
      </c>
      <c r="J11" s="202"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05">
        <f>IF(ISBLANK(INDEX('Policy Characteristics'!F:F,MATCH($C11,'Policy Characteristics'!$C:$C,0))),"",INDEX('Policy Characteristics'!F:F,MATCH($C11,'Policy Characteristics'!$C:$C,0)))</f>
        <v>0</v>
      </c>
      <c r="M11" s="205">
        <f>IF(ISBLANK(INDEX('Policy Characteristics'!G:G,MATCH($C11,'Policy Characteristics'!$C:$C,0))),"",INDEX('Policy Characteristics'!G:G,MATCH($C11,'Policy Characteristics'!$C:$C,0)))</f>
        <v>1</v>
      </c>
      <c r="N11" s="205">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00"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1623</v>
      </c>
      <c r="G12" s="143" t="s">
        <v>669</v>
      </c>
      <c r="H12" s="80">
        <v>310</v>
      </c>
      <c r="I12" s="213" t="s">
        <v>43</v>
      </c>
      <c r="J12" s="202"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05">
        <f>IF(ISBLANK(INDEX('Policy Characteristics'!F:F,MATCH($C12,'Policy Characteristics'!$C:$C,0))),"",INDEX('Policy Characteristics'!F:F,MATCH($C12,'Policy Characteristics'!$C:$C,0)))</f>
        <v>0</v>
      </c>
      <c r="M12" s="205">
        <f>IF(ISBLANK(INDEX('Policy Characteristics'!G:G,MATCH($C12,'Policy Characteristics'!$C:$C,0))),"",INDEX('Policy Characteristics'!G:G,MATCH($C12,'Policy Characteristics'!$C:$C,0)))</f>
        <v>1</v>
      </c>
      <c r="N12" s="205">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00"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1623</v>
      </c>
      <c r="G13" s="143" t="s">
        <v>474</v>
      </c>
      <c r="H13" s="80">
        <v>311</v>
      </c>
      <c r="I13" s="213" t="s">
        <v>43</v>
      </c>
      <c r="J13" s="202"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05">
        <f>IF(ISBLANK(INDEX('Policy Characteristics'!F:F,MATCH($C13,'Policy Characteristics'!$C:$C,0))),"",INDEX('Policy Characteristics'!F:F,MATCH($C13,'Policy Characteristics'!$C:$C,0)))</f>
        <v>0</v>
      </c>
      <c r="M13" s="205">
        <f>IF(ISBLANK(INDEX('Policy Characteristics'!G:G,MATCH($C13,'Policy Characteristics'!$C:$C,0))),"",INDEX('Policy Characteristics'!G:G,MATCH($C13,'Policy Characteristics'!$C:$C,0)))</f>
        <v>1</v>
      </c>
      <c r="N13" s="205">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00"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1623</v>
      </c>
      <c r="G14" s="143" t="s">
        <v>481</v>
      </c>
      <c r="H14" s="80">
        <v>312</v>
      </c>
      <c r="I14" s="213" t="s">
        <v>43</v>
      </c>
      <c r="J14" s="202"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05">
        <f>IF(ISBLANK(INDEX('Policy Characteristics'!F:F,MATCH($C14,'Policy Characteristics'!$C:$C,0))),"",INDEX('Policy Characteristics'!F:F,MATCH($C14,'Policy Characteristics'!$C:$C,0)))</f>
        <v>0</v>
      </c>
      <c r="M14" s="205">
        <f>IF(ISBLANK(INDEX('Policy Characteristics'!G:G,MATCH($C14,'Policy Characteristics'!$C:$C,0))),"",INDEX('Policy Characteristics'!G:G,MATCH($C14,'Policy Characteristics'!$C:$C,0)))</f>
        <v>1</v>
      </c>
      <c r="N14" s="205">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00"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1623</v>
      </c>
      <c r="G15" s="143" t="s">
        <v>482</v>
      </c>
      <c r="H15" s="80">
        <v>313</v>
      </c>
      <c r="I15" s="213" t="s">
        <v>43</v>
      </c>
      <c r="J15" s="202"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05">
        <f>IF(ISBLANK(INDEX('Policy Characteristics'!F:F,MATCH($C15,'Policy Characteristics'!$C:$C,0))),"",INDEX('Policy Characteristics'!F:F,MATCH($C15,'Policy Characteristics'!$C:$C,0)))</f>
        <v>0</v>
      </c>
      <c r="M15" s="205">
        <f>IF(ISBLANK(INDEX('Policy Characteristics'!G:G,MATCH($C15,'Policy Characteristics'!$C:$C,0))),"",INDEX('Policy Characteristics'!G:G,MATCH($C15,'Policy Characteristics'!$C:$C,0)))</f>
        <v>1</v>
      </c>
      <c r="N15" s="205">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00"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1623</v>
      </c>
      <c r="G16" s="143" t="s">
        <v>561</v>
      </c>
      <c r="H16" s="80">
        <v>314</v>
      </c>
      <c r="I16" s="213" t="s">
        <v>43</v>
      </c>
      <c r="J16" s="202"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05">
        <f>IF(ISBLANK(INDEX('Policy Characteristics'!F:F,MATCH($C16,'Policy Characteristics'!$C:$C,0))),"",INDEX('Policy Characteristics'!F:F,MATCH($C16,'Policy Characteristics'!$C:$C,0)))</f>
        <v>0</v>
      </c>
      <c r="M16" s="205">
        <f>IF(ISBLANK(INDEX('Policy Characteristics'!G:G,MATCH($C16,'Policy Characteristics'!$C:$C,0))),"",INDEX('Policy Characteristics'!G:G,MATCH($C16,'Policy Characteristics'!$C:$C,0)))</f>
        <v>1</v>
      </c>
      <c r="N16" s="205">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00"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1623</v>
      </c>
      <c r="G17" s="143" t="s">
        <v>484</v>
      </c>
      <c r="H17" s="80">
        <v>315</v>
      </c>
      <c r="I17" s="213" t="s">
        <v>43</v>
      </c>
      <c r="J17" s="202"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05">
        <f>IF(ISBLANK(INDEX('Policy Characteristics'!F:F,MATCH($C17,'Policy Characteristics'!$C:$C,0))),"",INDEX('Policy Characteristics'!F:F,MATCH($C17,'Policy Characteristics'!$C:$C,0)))</f>
        <v>0</v>
      </c>
      <c r="M17" s="205">
        <f>IF(ISBLANK(INDEX('Policy Characteristics'!G:G,MATCH($C17,'Policy Characteristics'!$C:$C,0))),"",INDEX('Policy Characteristics'!G:G,MATCH($C17,'Policy Characteristics'!$C:$C,0)))</f>
        <v>1</v>
      </c>
      <c r="N17" s="205">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00"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1623</v>
      </c>
      <c r="G18" s="143" t="s">
        <v>485</v>
      </c>
      <c r="H18" s="80">
        <v>316</v>
      </c>
      <c r="I18" s="213" t="s">
        <v>43</v>
      </c>
      <c r="J18" s="202"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05">
        <f>IF(ISBLANK(INDEX('Policy Characteristics'!F:F,MATCH($C18,'Policy Characteristics'!$C:$C,0))),"",INDEX('Policy Characteristics'!F:F,MATCH($C18,'Policy Characteristics'!$C:$C,0)))</f>
        <v>0</v>
      </c>
      <c r="M18" s="205">
        <f>IF(ISBLANK(INDEX('Policy Characteristics'!G:G,MATCH($C18,'Policy Characteristics'!$C:$C,0))),"",INDEX('Policy Characteristics'!G:G,MATCH($C18,'Policy Characteristics'!$C:$C,0)))</f>
        <v>1</v>
      </c>
      <c r="N18" s="205">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00"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1623</v>
      </c>
      <c r="G19" s="143" t="s">
        <v>486</v>
      </c>
      <c r="H19" s="80">
        <v>317</v>
      </c>
      <c r="I19" s="213" t="s">
        <v>43</v>
      </c>
      <c r="J19" s="202"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05">
        <f>IF(ISBLANK(INDEX('Policy Characteristics'!F:F,MATCH($C19,'Policy Characteristics'!$C:$C,0))),"",INDEX('Policy Characteristics'!F:F,MATCH($C19,'Policy Characteristics'!$C:$C,0)))</f>
        <v>0</v>
      </c>
      <c r="M19" s="205">
        <f>IF(ISBLANK(INDEX('Policy Characteristics'!G:G,MATCH($C19,'Policy Characteristics'!$C:$C,0))),"",INDEX('Policy Characteristics'!G:G,MATCH($C19,'Policy Characteristics'!$C:$C,0)))</f>
        <v>1</v>
      </c>
      <c r="N19" s="205">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00"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1623</v>
      </c>
      <c r="G20" s="143" t="s">
        <v>487</v>
      </c>
      <c r="H20" s="80">
        <v>318</v>
      </c>
      <c r="I20" s="201" t="s">
        <v>44</v>
      </c>
      <c r="J20" s="202"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05">
        <f>IF(ISBLANK(INDEX('Policy Characteristics'!F:F,MATCH($C20,'Policy Characteristics'!$C:$C,0))),"",INDEX('Policy Characteristics'!F:F,MATCH($C20,'Policy Characteristics'!$C:$C,0)))</f>
        <v>0</v>
      </c>
      <c r="M20" s="205">
        <f>IF(ISBLANK(INDEX('Policy Characteristics'!G:G,MATCH($C20,'Policy Characteristics'!$C:$C,0))),"",INDEX('Policy Characteristics'!G:G,MATCH($C20,'Policy Characteristics'!$C:$C,0)))</f>
        <v>1</v>
      </c>
      <c r="N20" s="205">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00"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1623</v>
      </c>
      <c r="G21" s="143" t="s">
        <v>488</v>
      </c>
      <c r="H21" s="80">
        <v>319</v>
      </c>
      <c r="I21" s="201" t="s">
        <v>44</v>
      </c>
      <c r="J21" s="202"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05">
        <f>IF(ISBLANK(INDEX('Policy Characteristics'!F:F,MATCH($C21,'Policy Characteristics'!$C:$C,0))),"",INDEX('Policy Characteristics'!F:F,MATCH($C21,'Policy Characteristics'!$C:$C,0)))</f>
        <v>0</v>
      </c>
      <c r="M21" s="205">
        <f>IF(ISBLANK(INDEX('Policy Characteristics'!G:G,MATCH($C21,'Policy Characteristics'!$C:$C,0))),"",INDEX('Policy Characteristics'!G:G,MATCH($C21,'Policy Characteristics'!$C:$C,0)))</f>
        <v>1</v>
      </c>
      <c r="N21" s="205">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00"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1482</v>
      </c>
      <c r="G22" s="143" t="s">
        <v>669</v>
      </c>
      <c r="H22" s="80">
        <v>320</v>
      </c>
      <c r="I22" s="213" t="s">
        <v>43</v>
      </c>
      <c r="J22" s="202"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05">
        <f>IF(ISBLANK(INDEX('Policy Characteristics'!F:F,MATCH($C22,'Policy Characteristics'!$C:$C,0))),"",INDEX('Policy Characteristics'!F:F,MATCH($C22,'Policy Characteristics'!$C:$C,0)))</f>
        <v>0</v>
      </c>
      <c r="M22" s="205">
        <f>IF(ISBLANK(INDEX('Policy Characteristics'!G:G,MATCH($C22,'Policy Characteristics'!$C:$C,0))),"",INDEX('Policy Characteristics'!G:G,MATCH($C22,'Policy Characteristics'!$C:$C,0)))</f>
        <v>1</v>
      </c>
      <c r="N22" s="205">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00"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1482</v>
      </c>
      <c r="G23" s="143" t="s">
        <v>474</v>
      </c>
      <c r="H23" s="80">
        <v>321</v>
      </c>
      <c r="I23" s="201" t="s">
        <v>44</v>
      </c>
      <c r="J23" s="202"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05">
        <f>IF(ISBLANK(INDEX('Policy Characteristics'!F:F,MATCH($C23,'Policy Characteristics'!$C:$C,0))),"",INDEX('Policy Characteristics'!F:F,MATCH($C23,'Policy Characteristics'!$C:$C,0)))</f>
        <v>0</v>
      </c>
      <c r="M23" s="205">
        <f>IF(ISBLANK(INDEX('Policy Characteristics'!G:G,MATCH($C23,'Policy Characteristics'!$C:$C,0))),"",INDEX('Policy Characteristics'!G:G,MATCH($C23,'Policy Characteristics'!$C:$C,0)))</f>
        <v>1</v>
      </c>
      <c r="N23" s="205">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00"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1482</v>
      </c>
      <c r="G24" s="143" t="s">
        <v>481</v>
      </c>
      <c r="H24" s="80">
        <v>322</v>
      </c>
      <c r="I24" s="213" t="s">
        <v>43</v>
      </c>
      <c r="J24" s="202"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05">
        <f>IF(ISBLANK(INDEX('Policy Characteristics'!F:F,MATCH($C24,'Policy Characteristics'!$C:$C,0))),"",INDEX('Policy Characteristics'!F:F,MATCH($C24,'Policy Characteristics'!$C:$C,0)))</f>
        <v>0</v>
      </c>
      <c r="M24" s="205">
        <f>IF(ISBLANK(INDEX('Policy Characteristics'!G:G,MATCH($C24,'Policy Characteristics'!$C:$C,0))),"",INDEX('Policy Characteristics'!G:G,MATCH($C24,'Policy Characteristics'!$C:$C,0)))</f>
        <v>1</v>
      </c>
      <c r="N24" s="205">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00"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1482</v>
      </c>
      <c r="G25" s="143" t="s">
        <v>482</v>
      </c>
      <c r="H25" s="80">
        <v>323</v>
      </c>
      <c r="I25" s="201" t="s">
        <v>44</v>
      </c>
      <c r="J25" s="202"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05">
        <f>IF(ISBLANK(INDEX('Policy Characteristics'!F:F,MATCH($C25,'Policy Characteristics'!$C:$C,0))),"",INDEX('Policy Characteristics'!F:F,MATCH($C25,'Policy Characteristics'!$C:$C,0)))</f>
        <v>0</v>
      </c>
      <c r="M25" s="205">
        <f>IF(ISBLANK(INDEX('Policy Characteristics'!G:G,MATCH($C25,'Policy Characteristics'!$C:$C,0))),"",INDEX('Policy Characteristics'!G:G,MATCH($C25,'Policy Characteristics'!$C:$C,0)))</f>
        <v>1</v>
      </c>
      <c r="N25" s="205">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00"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1482</v>
      </c>
      <c r="G26" s="143" t="s">
        <v>561</v>
      </c>
      <c r="H26" s="80">
        <v>324</v>
      </c>
      <c r="I26" s="201" t="s">
        <v>44</v>
      </c>
      <c r="J26" s="202"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05">
        <f>IF(ISBLANK(INDEX('Policy Characteristics'!F:F,MATCH($C26,'Policy Characteristics'!$C:$C,0))),"",INDEX('Policy Characteristics'!F:F,MATCH($C26,'Policy Characteristics'!$C:$C,0)))</f>
        <v>0</v>
      </c>
      <c r="M26" s="205">
        <f>IF(ISBLANK(INDEX('Policy Characteristics'!G:G,MATCH($C26,'Policy Characteristics'!$C:$C,0))),"",INDEX('Policy Characteristics'!G:G,MATCH($C26,'Policy Characteristics'!$C:$C,0)))</f>
        <v>1</v>
      </c>
      <c r="N26" s="205">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00"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1482</v>
      </c>
      <c r="G27" s="143" t="s">
        <v>484</v>
      </c>
      <c r="H27" s="80">
        <v>325</v>
      </c>
      <c r="I27" s="201" t="s">
        <v>44</v>
      </c>
      <c r="J27" s="202"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05">
        <f>IF(ISBLANK(INDEX('Policy Characteristics'!F:F,MATCH($C27,'Policy Characteristics'!$C:$C,0))),"",INDEX('Policy Characteristics'!F:F,MATCH($C27,'Policy Characteristics'!$C:$C,0)))</f>
        <v>0</v>
      </c>
      <c r="M27" s="205">
        <f>IF(ISBLANK(INDEX('Policy Characteristics'!G:G,MATCH($C27,'Policy Characteristics'!$C:$C,0))),"",INDEX('Policy Characteristics'!G:G,MATCH($C27,'Policy Characteristics'!$C:$C,0)))</f>
        <v>1</v>
      </c>
      <c r="N27" s="205">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00"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1482</v>
      </c>
      <c r="G28" s="143" t="s">
        <v>485</v>
      </c>
      <c r="H28" s="80">
        <v>326</v>
      </c>
      <c r="I28" s="201" t="s">
        <v>44</v>
      </c>
      <c r="J28" s="202"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05">
        <f>IF(ISBLANK(INDEX('Policy Characteristics'!F:F,MATCH($C28,'Policy Characteristics'!$C:$C,0))),"",INDEX('Policy Characteristics'!F:F,MATCH($C28,'Policy Characteristics'!$C:$C,0)))</f>
        <v>0</v>
      </c>
      <c r="M28" s="205">
        <f>IF(ISBLANK(INDEX('Policy Characteristics'!G:G,MATCH($C28,'Policy Characteristics'!$C:$C,0))),"",INDEX('Policy Characteristics'!G:G,MATCH($C28,'Policy Characteristics'!$C:$C,0)))</f>
        <v>1</v>
      </c>
      <c r="N28" s="205">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00"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1482</v>
      </c>
      <c r="G29" s="143" t="s">
        <v>486</v>
      </c>
      <c r="H29" s="80">
        <v>327</v>
      </c>
      <c r="I29" s="201" t="s">
        <v>44</v>
      </c>
      <c r="J29" s="202"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05">
        <f>IF(ISBLANK(INDEX('Policy Characteristics'!F:F,MATCH($C29,'Policy Characteristics'!$C:$C,0))),"",INDEX('Policy Characteristics'!F:F,MATCH($C29,'Policy Characteristics'!$C:$C,0)))</f>
        <v>0</v>
      </c>
      <c r="M29" s="205">
        <f>IF(ISBLANK(INDEX('Policy Characteristics'!G:G,MATCH($C29,'Policy Characteristics'!$C:$C,0))),"",INDEX('Policy Characteristics'!G:G,MATCH($C29,'Policy Characteristics'!$C:$C,0)))</f>
        <v>1</v>
      </c>
      <c r="N29" s="205">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00"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1482</v>
      </c>
      <c r="G30" s="143" t="s">
        <v>487</v>
      </c>
      <c r="H30" s="80">
        <v>328</v>
      </c>
      <c r="I30" s="201" t="s">
        <v>44</v>
      </c>
      <c r="J30" s="202"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05">
        <f>IF(ISBLANK(INDEX('Policy Characteristics'!F:F,MATCH($C30,'Policy Characteristics'!$C:$C,0))),"",INDEX('Policy Characteristics'!F:F,MATCH($C30,'Policy Characteristics'!$C:$C,0)))</f>
        <v>0</v>
      </c>
      <c r="M30" s="205">
        <f>IF(ISBLANK(INDEX('Policy Characteristics'!G:G,MATCH($C30,'Policy Characteristics'!$C:$C,0))),"",INDEX('Policy Characteristics'!G:G,MATCH($C30,'Policy Characteristics'!$C:$C,0)))</f>
        <v>1</v>
      </c>
      <c r="N30" s="205">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00"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1482</v>
      </c>
      <c r="G31" s="143" t="s">
        <v>488</v>
      </c>
      <c r="H31" s="80">
        <v>329</v>
      </c>
      <c r="I31" s="201" t="s">
        <v>44</v>
      </c>
      <c r="J31" s="202"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05">
        <f>IF(ISBLANK(INDEX('Policy Characteristics'!F:F,MATCH($C31,'Policy Characteristics'!$C:$C,0))),"",INDEX('Policy Characteristics'!F:F,MATCH($C31,'Policy Characteristics'!$C:$C,0)))</f>
        <v>0</v>
      </c>
      <c r="M31" s="205">
        <f>IF(ISBLANK(INDEX('Policy Characteristics'!G:G,MATCH($C31,'Policy Characteristics'!$C:$C,0))),"",INDEX('Policy Characteristics'!G:G,MATCH($C31,'Policy Characteristics'!$C:$C,0)))</f>
        <v>1</v>
      </c>
      <c r="N31" s="205">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00"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1483</v>
      </c>
      <c r="G32" s="143" t="s">
        <v>669</v>
      </c>
      <c r="H32" s="80">
        <v>330</v>
      </c>
      <c r="I32" s="213" t="s">
        <v>43</v>
      </c>
      <c r="J32" s="202"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05">
        <f>IF(ISBLANK(INDEX('Policy Characteristics'!F:F,MATCH($C32,'Policy Characteristics'!$C:$C,0))),"",INDEX('Policy Characteristics'!F:F,MATCH($C32,'Policy Characteristics'!$C:$C,0)))</f>
        <v>0</v>
      </c>
      <c r="M32" s="205">
        <f>IF(ISBLANK(INDEX('Policy Characteristics'!G:G,MATCH($C32,'Policy Characteristics'!$C:$C,0))),"",INDEX('Policy Characteristics'!G:G,MATCH($C32,'Policy Characteristics'!$C:$C,0)))</f>
        <v>1</v>
      </c>
      <c r="N32" s="205">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00"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1483</v>
      </c>
      <c r="G33" s="143" t="s">
        <v>474</v>
      </c>
      <c r="H33" s="80">
        <v>331</v>
      </c>
      <c r="I33" s="213" t="s">
        <v>43</v>
      </c>
      <c r="J33" s="202"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05">
        <f>IF(ISBLANK(INDEX('Policy Characteristics'!F:F,MATCH($C33,'Policy Characteristics'!$C:$C,0))),"",INDEX('Policy Characteristics'!F:F,MATCH($C33,'Policy Characteristics'!$C:$C,0)))</f>
        <v>0</v>
      </c>
      <c r="M33" s="205">
        <f>IF(ISBLANK(INDEX('Policy Characteristics'!G:G,MATCH($C33,'Policy Characteristics'!$C:$C,0))),"",INDEX('Policy Characteristics'!G:G,MATCH($C33,'Policy Characteristics'!$C:$C,0)))</f>
        <v>1</v>
      </c>
      <c r="N33" s="205">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00"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1483</v>
      </c>
      <c r="G34" s="143" t="s">
        <v>481</v>
      </c>
      <c r="H34" s="80">
        <v>332</v>
      </c>
      <c r="I34" s="213" t="s">
        <v>43</v>
      </c>
      <c r="J34" s="202"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05">
        <f>IF(ISBLANK(INDEX('Policy Characteristics'!F:F,MATCH($C34,'Policy Characteristics'!$C:$C,0))),"",INDEX('Policy Characteristics'!F:F,MATCH($C34,'Policy Characteristics'!$C:$C,0)))</f>
        <v>0</v>
      </c>
      <c r="M34" s="205">
        <f>IF(ISBLANK(INDEX('Policy Characteristics'!G:G,MATCH($C34,'Policy Characteristics'!$C:$C,0))),"",INDEX('Policy Characteristics'!G:G,MATCH($C34,'Policy Characteristics'!$C:$C,0)))</f>
        <v>1</v>
      </c>
      <c r="N34" s="205">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00"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1483</v>
      </c>
      <c r="G35" s="143" t="s">
        <v>482</v>
      </c>
      <c r="H35" s="80">
        <v>333</v>
      </c>
      <c r="I35" s="213" t="s">
        <v>43</v>
      </c>
      <c r="J35" s="202"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05">
        <f>IF(ISBLANK(INDEX('Policy Characteristics'!F:F,MATCH($C35,'Policy Characteristics'!$C:$C,0))),"",INDEX('Policy Characteristics'!F:F,MATCH($C35,'Policy Characteristics'!$C:$C,0)))</f>
        <v>0</v>
      </c>
      <c r="M35" s="205">
        <f>IF(ISBLANK(INDEX('Policy Characteristics'!G:G,MATCH($C35,'Policy Characteristics'!$C:$C,0))),"",INDEX('Policy Characteristics'!G:G,MATCH($C35,'Policy Characteristics'!$C:$C,0)))</f>
        <v>1</v>
      </c>
      <c r="N35" s="205">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00"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1483</v>
      </c>
      <c r="G36" s="143" t="s">
        <v>561</v>
      </c>
      <c r="H36" s="80">
        <v>334</v>
      </c>
      <c r="I36" s="213" t="s">
        <v>43</v>
      </c>
      <c r="J36" s="202"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05">
        <f>IF(ISBLANK(INDEX('Policy Characteristics'!F:F,MATCH($C36,'Policy Characteristics'!$C:$C,0))),"",INDEX('Policy Characteristics'!F:F,MATCH($C36,'Policy Characteristics'!$C:$C,0)))</f>
        <v>0</v>
      </c>
      <c r="M36" s="205">
        <f>IF(ISBLANK(INDEX('Policy Characteristics'!G:G,MATCH($C36,'Policy Characteristics'!$C:$C,0))),"",INDEX('Policy Characteristics'!G:G,MATCH($C36,'Policy Characteristics'!$C:$C,0)))</f>
        <v>1</v>
      </c>
      <c r="N36" s="205">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00"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1483</v>
      </c>
      <c r="G37" s="143" t="s">
        <v>484</v>
      </c>
      <c r="H37" s="80">
        <v>335</v>
      </c>
      <c r="I37" s="201" t="s">
        <v>44</v>
      </c>
      <c r="J37" s="202"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05">
        <f>IF(ISBLANK(INDEX('Policy Characteristics'!F:F,MATCH($C37,'Policy Characteristics'!$C:$C,0))),"",INDEX('Policy Characteristics'!F:F,MATCH($C37,'Policy Characteristics'!$C:$C,0)))</f>
        <v>0</v>
      </c>
      <c r="M37" s="205">
        <f>IF(ISBLANK(INDEX('Policy Characteristics'!G:G,MATCH($C37,'Policy Characteristics'!$C:$C,0))),"",INDEX('Policy Characteristics'!G:G,MATCH($C37,'Policy Characteristics'!$C:$C,0)))</f>
        <v>1</v>
      </c>
      <c r="N37" s="205">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00"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1483</v>
      </c>
      <c r="G38" s="143" t="s">
        <v>485</v>
      </c>
      <c r="H38" s="80">
        <v>336</v>
      </c>
      <c r="I38" s="213" t="s">
        <v>43</v>
      </c>
      <c r="J38" s="202"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05">
        <f>IF(ISBLANK(INDEX('Policy Characteristics'!F:F,MATCH($C38,'Policy Characteristics'!$C:$C,0))),"",INDEX('Policy Characteristics'!F:F,MATCH($C38,'Policy Characteristics'!$C:$C,0)))</f>
        <v>0</v>
      </c>
      <c r="M38" s="205">
        <f>IF(ISBLANK(INDEX('Policy Characteristics'!G:G,MATCH($C38,'Policy Characteristics'!$C:$C,0))),"",INDEX('Policy Characteristics'!G:G,MATCH($C38,'Policy Characteristics'!$C:$C,0)))</f>
        <v>1</v>
      </c>
      <c r="N38" s="205">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00"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1483</v>
      </c>
      <c r="G39" s="143" t="s">
        <v>486</v>
      </c>
      <c r="H39" s="80">
        <v>337</v>
      </c>
      <c r="I39" s="213" t="s">
        <v>43</v>
      </c>
      <c r="J39" s="202"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05">
        <f>IF(ISBLANK(INDEX('Policy Characteristics'!F:F,MATCH($C39,'Policy Characteristics'!$C:$C,0))),"",INDEX('Policy Characteristics'!F:F,MATCH($C39,'Policy Characteristics'!$C:$C,0)))</f>
        <v>0</v>
      </c>
      <c r="M39" s="205">
        <f>IF(ISBLANK(INDEX('Policy Characteristics'!G:G,MATCH($C39,'Policy Characteristics'!$C:$C,0))),"",INDEX('Policy Characteristics'!G:G,MATCH($C39,'Policy Characteristics'!$C:$C,0)))</f>
        <v>1</v>
      </c>
      <c r="N39" s="205">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00"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1483</v>
      </c>
      <c r="G40" s="143" t="s">
        <v>487</v>
      </c>
      <c r="H40" s="80">
        <v>338</v>
      </c>
      <c r="I40" s="201" t="s">
        <v>44</v>
      </c>
      <c r="J40" s="202"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05">
        <f>IF(ISBLANK(INDEX('Policy Characteristics'!F:F,MATCH($C40,'Policy Characteristics'!$C:$C,0))),"",INDEX('Policy Characteristics'!F:F,MATCH($C40,'Policy Characteristics'!$C:$C,0)))</f>
        <v>0</v>
      </c>
      <c r="M40" s="205">
        <f>IF(ISBLANK(INDEX('Policy Characteristics'!G:G,MATCH($C40,'Policy Characteristics'!$C:$C,0))),"",INDEX('Policy Characteristics'!G:G,MATCH($C40,'Policy Characteristics'!$C:$C,0)))</f>
        <v>1</v>
      </c>
      <c r="N40" s="205">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00"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1483</v>
      </c>
      <c r="G41" s="143" t="s">
        <v>488</v>
      </c>
      <c r="H41" s="80">
        <v>339</v>
      </c>
      <c r="I41" s="201" t="s">
        <v>44</v>
      </c>
      <c r="J41" s="202"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05">
        <f>IF(ISBLANK(INDEX('Policy Characteristics'!F:F,MATCH($C41,'Policy Characteristics'!$C:$C,0))),"",INDEX('Policy Characteristics'!F:F,MATCH($C41,'Policy Characteristics'!$C:$C,0)))</f>
        <v>0</v>
      </c>
      <c r="M41" s="205">
        <f>IF(ISBLANK(INDEX('Policy Characteristics'!G:G,MATCH($C41,'Policy Characteristics'!$C:$C,0))),"",INDEX('Policy Characteristics'!G:G,MATCH($C41,'Policy Characteristics'!$C:$C,0)))</f>
        <v>1</v>
      </c>
      <c r="N41" s="205">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00"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1484</v>
      </c>
      <c r="G42" s="143" t="s">
        <v>669</v>
      </c>
      <c r="H42" s="80">
        <v>340</v>
      </c>
      <c r="I42" s="213" t="s">
        <v>43</v>
      </c>
      <c r="J42" s="202"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05">
        <f>IF(ISBLANK(INDEX('Policy Characteristics'!F:F,MATCH($C42,'Policy Characteristics'!$C:$C,0))),"",INDEX('Policy Characteristics'!F:F,MATCH($C42,'Policy Characteristics'!$C:$C,0)))</f>
        <v>0</v>
      </c>
      <c r="M42" s="205">
        <f>IF(ISBLANK(INDEX('Policy Characteristics'!G:G,MATCH($C42,'Policy Characteristics'!$C:$C,0))),"",INDEX('Policy Characteristics'!G:G,MATCH($C42,'Policy Characteristics'!$C:$C,0)))</f>
        <v>1</v>
      </c>
      <c r="N42" s="205">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00"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1484</v>
      </c>
      <c r="G43" s="143" t="s">
        <v>474</v>
      </c>
      <c r="H43" s="80">
        <v>341</v>
      </c>
      <c r="I43" s="213" t="s">
        <v>43</v>
      </c>
      <c r="J43" s="202"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05">
        <f>IF(ISBLANK(INDEX('Policy Characteristics'!F:F,MATCH($C43,'Policy Characteristics'!$C:$C,0))),"",INDEX('Policy Characteristics'!F:F,MATCH($C43,'Policy Characteristics'!$C:$C,0)))</f>
        <v>0</v>
      </c>
      <c r="M43" s="205">
        <f>IF(ISBLANK(INDEX('Policy Characteristics'!G:G,MATCH($C43,'Policy Characteristics'!$C:$C,0))),"",INDEX('Policy Characteristics'!G:G,MATCH($C43,'Policy Characteristics'!$C:$C,0)))</f>
        <v>1</v>
      </c>
      <c r="N43" s="205">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00"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1484</v>
      </c>
      <c r="G44" s="143" t="s">
        <v>481</v>
      </c>
      <c r="H44" s="80">
        <v>342</v>
      </c>
      <c r="I44" s="213" t="s">
        <v>43</v>
      </c>
      <c r="J44" s="202"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05">
        <f>IF(ISBLANK(INDEX('Policy Characteristics'!F:F,MATCH($C44,'Policy Characteristics'!$C:$C,0))),"",INDEX('Policy Characteristics'!F:F,MATCH($C44,'Policy Characteristics'!$C:$C,0)))</f>
        <v>0</v>
      </c>
      <c r="M44" s="205">
        <f>IF(ISBLANK(INDEX('Policy Characteristics'!G:G,MATCH($C44,'Policy Characteristics'!$C:$C,0))),"",INDEX('Policy Characteristics'!G:G,MATCH($C44,'Policy Characteristics'!$C:$C,0)))</f>
        <v>1</v>
      </c>
      <c r="N44" s="205">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00"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1484</v>
      </c>
      <c r="G45" s="143" t="s">
        <v>482</v>
      </c>
      <c r="H45" s="80">
        <v>343</v>
      </c>
      <c r="I45" s="213" t="s">
        <v>43</v>
      </c>
      <c r="J45" s="202"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05">
        <f>IF(ISBLANK(INDEX('Policy Characteristics'!F:F,MATCH($C45,'Policy Characteristics'!$C:$C,0))),"",INDEX('Policy Characteristics'!F:F,MATCH($C45,'Policy Characteristics'!$C:$C,0)))</f>
        <v>0</v>
      </c>
      <c r="M45" s="205">
        <f>IF(ISBLANK(INDEX('Policy Characteristics'!G:G,MATCH($C45,'Policy Characteristics'!$C:$C,0))),"",INDEX('Policy Characteristics'!G:G,MATCH($C45,'Policy Characteristics'!$C:$C,0)))</f>
        <v>1</v>
      </c>
      <c r="N45" s="205">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00"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1484</v>
      </c>
      <c r="G46" s="143" t="s">
        <v>561</v>
      </c>
      <c r="H46" s="80">
        <v>344</v>
      </c>
      <c r="I46" s="213" t="s">
        <v>43</v>
      </c>
      <c r="J46" s="202"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05">
        <f>IF(ISBLANK(INDEX('Policy Characteristics'!F:F,MATCH($C46,'Policy Characteristics'!$C:$C,0))),"",INDEX('Policy Characteristics'!F:F,MATCH($C46,'Policy Characteristics'!$C:$C,0)))</f>
        <v>0</v>
      </c>
      <c r="M46" s="205">
        <f>IF(ISBLANK(INDEX('Policy Characteristics'!G:G,MATCH($C46,'Policy Characteristics'!$C:$C,0))),"",INDEX('Policy Characteristics'!G:G,MATCH($C46,'Policy Characteristics'!$C:$C,0)))</f>
        <v>1</v>
      </c>
      <c r="N46" s="205">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00"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1484</v>
      </c>
      <c r="G47" s="143" t="s">
        <v>484</v>
      </c>
      <c r="H47" s="80">
        <v>345</v>
      </c>
      <c r="I47" s="201" t="s">
        <v>44</v>
      </c>
      <c r="J47" s="202"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05">
        <f>IF(ISBLANK(INDEX('Policy Characteristics'!F:F,MATCH($C47,'Policy Characteristics'!$C:$C,0))),"",INDEX('Policy Characteristics'!F:F,MATCH($C47,'Policy Characteristics'!$C:$C,0)))</f>
        <v>0</v>
      </c>
      <c r="M47" s="205">
        <f>IF(ISBLANK(INDEX('Policy Characteristics'!G:G,MATCH($C47,'Policy Characteristics'!$C:$C,0))),"",INDEX('Policy Characteristics'!G:G,MATCH($C47,'Policy Characteristics'!$C:$C,0)))</f>
        <v>1</v>
      </c>
      <c r="N47" s="205">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00"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1484</v>
      </c>
      <c r="G48" s="143" t="s">
        <v>485</v>
      </c>
      <c r="H48" s="80">
        <v>346</v>
      </c>
      <c r="I48" s="213" t="s">
        <v>43</v>
      </c>
      <c r="J48" s="202"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05">
        <f>IF(ISBLANK(INDEX('Policy Characteristics'!F:F,MATCH($C48,'Policy Characteristics'!$C:$C,0))),"",INDEX('Policy Characteristics'!F:F,MATCH($C48,'Policy Characteristics'!$C:$C,0)))</f>
        <v>0</v>
      </c>
      <c r="M48" s="205">
        <f>IF(ISBLANK(INDEX('Policy Characteristics'!G:G,MATCH($C48,'Policy Characteristics'!$C:$C,0))),"",INDEX('Policy Characteristics'!G:G,MATCH($C48,'Policy Characteristics'!$C:$C,0)))</f>
        <v>1</v>
      </c>
      <c r="N48" s="205">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00"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1484</v>
      </c>
      <c r="G49" s="143" t="s">
        <v>486</v>
      </c>
      <c r="H49" s="80">
        <v>347</v>
      </c>
      <c r="I49" s="213" t="s">
        <v>43</v>
      </c>
      <c r="J49" s="202"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05">
        <f>IF(ISBLANK(INDEX('Policy Characteristics'!F:F,MATCH($C49,'Policy Characteristics'!$C:$C,0))),"",INDEX('Policy Characteristics'!F:F,MATCH($C49,'Policy Characteristics'!$C:$C,0)))</f>
        <v>0</v>
      </c>
      <c r="M49" s="205">
        <f>IF(ISBLANK(INDEX('Policy Characteristics'!G:G,MATCH($C49,'Policy Characteristics'!$C:$C,0))),"",INDEX('Policy Characteristics'!G:G,MATCH($C49,'Policy Characteristics'!$C:$C,0)))</f>
        <v>1</v>
      </c>
      <c r="N49" s="205">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00"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1484</v>
      </c>
      <c r="G50" s="143" t="s">
        <v>487</v>
      </c>
      <c r="H50" s="80">
        <v>348</v>
      </c>
      <c r="I50" s="201" t="s">
        <v>44</v>
      </c>
      <c r="J50" s="202"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05">
        <f>IF(ISBLANK(INDEX('Policy Characteristics'!F:F,MATCH($C50,'Policy Characteristics'!$C:$C,0))),"",INDEX('Policy Characteristics'!F:F,MATCH($C50,'Policy Characteristics'!$C:$C,0)))</f>
        <v>0</v>
      </c>
      <c r="M50" s="205">
        <f>IF(ISBLANK(INDEX('Policy Characteristics'!G:G,MATCH($C50,'Policy Characteristics'!$C:$C,0))),"",INDEX('Policy Characteristics'!G:G,MATCH($C50,'Policy Characteristics'!$C:$C,0)))</f>
        <v>1</v>
      </c>
      <c r="N50" s="205">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00"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1484</v>
      </c>
      <c r="G51" s="143" t="s">
        <v>488</v>
      </c>
      <c r="H51" s="80">
        <v>349</v>
      </c>
      <c r="I51" s="201" t="s">
        <v>44</v>
      </c>
      <c r="J51" s="202"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05">
        <f>IF(ISBLANK(INDEX('Policy Characteristics'!F:F,MATCH($C51,'Policy Characteristics'!$C:$C,0))),"",INDEX('Policy Characteristics'!F:F,MATCH($C51,'Policy Characteristics'!$C:$C,0)))</f>
        <v>0</v>
      </c>
      <c r="M51" s="205">
        <f>IF(ISBLANK(INDEX('Policy Characteristics'!G:G,MATCH($C51,'Policy Characteristics'!$C:$C,0))),"",INDEX('Policy Characteristics'!G:G,MATCH($C51,'Policy Characteristics'!$C:$C,0)))</f>
        <v>1</v>
      </c>
      <c r="N51" s="205">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00"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1485</v>
      </c>
      <c r="G52" s="143" t="s">
        <v>669</v>
      </c>
      <c r="H52" s="80">
        <v>350</v>
      </c>
      <c r="I52" s="213" t="s">
        <v>43</v>
      </c>
      <c r="J52" s="202"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05">
        <f>IF(ISBLANK(INDEX('Policy Characteristics'!F:F,MATCH($C52,'Policy Characteristics'!$C:$C,0))),"",INDEX('Policy Characteristics'!F:F,MATCH($C52,'Policy Characteristics'!$C:$C,0)))</f>
        <v>0</v>
      </c>
      <c r="M52" s="205">
        <f>IF(ISBLANK(INDEX('Policy Characteristics'!G:G,MATCH($C52,'Policy Characteristics'!$C:$C,0))),"",INDEX('Policy Characteristics'!G:G,MATCH($C52,'Policy Characteristics'!$C:$C,0)))</f>
        <v>1</v>
      </c>
      <c r="N52" s="205">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00"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1485</v>
      </c>
      <c r="G53" s="143" t="s">
        <v>474</v>
      </c>
      <c r="H53" s="80">
        <v>351</v>
      </c>
      <c r="I53" s="213" t="s">
        <v>43</v>
      </c>
      <c r="J53" s="202"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05">
        <f>IF(ISBLANK(INDEX('Policy Characteristics'!F:F,MATCH($C53,'Policy Characteristics'!$C:$C,0))),"",INDEX('Policy Characteristics'!F:F,MATCH($C53,'Policy Characteristics'!$C:$C,0)))</f>
        <v>0</v>
      </c>
      <c r="M53" s="205">
        <f>IF(ISBLANK(INDEX('Policy Characteristics'!G:G,MATCH($C53,'Policy Characteristics'!$C:$C,0))),"",INDEX('Policy Characteristics'!G:G,MATCH($C53,'Policy Characteristics'!$C:$C,0)))</f>
        <v>1</v>
      </c>
      <c r="N53" s="205">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00"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1485</v>
      </c>
      <c r="G54" s="143" t="s">
        <v>481</v>
      </c>
      <c r="H54" s="80">
        <v>352</v>
      </c>
      <c r="I54" s="213" t="s">
        <v>43</v>
      </c>
      <c r="J54" s="202"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05">
        <f>IF(ISBLANK(INDEX('Policy Characteristics'!F:F,MATCH($C54,'Policy Characteristics'!$C:$C,0))),"",INDEX('Policy Characteristics'!F:F,MATCH($C54,'Policy Characteristics'!$C:$C,0)))</f>
        <v>0</v>
      </c>
      <c r="M54" s="205">
        <f>IF(ISBLANK(INDEX('Policy Characteristics'!G:G,MATCH($C54,'Policy Characteristics'!$C:$C,0))),"",INDEX('Policy Characteristics'!G:G,MATCH($C54,'Policy Characteristics'!$C:$C,0)))</f>
        <v>1</v>
      </c>
      <c r="N54" s="205">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00"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1485</v>
      </c>
      <c r="G55" s="143" t="s">
        <v>482</v>
      </c>
      <c r="H55" s="80">
        <v>353</v>
      </c>
      <c r="I55" s="213" t="s">
        <v>43</v>
      </c>
      <c r="J55" s="202"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05">
        <f>IF(ISBLANK(INDEX('Policy Characteristics'!F:F,MATCH($C55,'Policy Characteristics'!$C:$C,0))),"",INDEX('Policy Characteristics'!F:F,MATCH($C55,'Policy Characteristics'!$C:$C,0)))</f>
        <v>0</v>
      </c>
      <c r="M55" s="205">
        <f>IF(ISBLANK(INDEX('Policy Characteristics'!G:G,MATCH($C55,'Policy Characteristics'!$C:$C,0))),"",INDEX('Policy Characteristics'!G:G,MATCH($C55,'Policy Characteristics'!$C:$C,0)))</f>
        <v>1</v>
      </c>
      <c r="N55" s="205">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00"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1485</v>
      </c>
      <c r="G56" s="143" t="s">
        <v>561</v>
      </c>
      <c r="H56" s="80">
        <v>354</v>
      </c>
      <c r="I56" s="213" t="s">
        <v>43</v>
      </c>
      <c r="J56" s="202"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05">
        <f>IF(ISBLANK(INDEX('Policy Characteristics'!F:F,MATCH($C56,'Policy Characteristics'!$C:$C,0))),"",INDEX('Policy Characteristics'!F:F,MATCH($C56,'Policy Characteristics'!$C:$C,0)))</f>
        <v>0</v>
      </c>
      <c r="M56" s="205">
        <f>IF(ISBLANK(INDEX('Policy Characteristics'!G:G,MATCH($C56,'Policy Characteristics'!$C:$C,0))),"",INDEX('Policy Characteristics'!G:G,MATCH($C56,'Policy Characteristics'!$C:$C,0)))</f>
        <v>1</v>
      </c>
      <c r="N56" s="205">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00"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1485</v>
      </c>
      <c r="G57" s="143" t="s">
        <v>484</v>
      </c>
      <c r="H57" s="80">
        <v>355</v>
      </c>
      <c r="I57" s="213" t="s">
        <v>43</v>
      </c>
      <c r="J57" s="202"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05">
        <f>IF(ISBLANK(INDEX('Policy Characteristics'!F:F,MATCH($C57,'Policy Characteristics'!$C:$C,0))),"",INDEX('Policy Characteristics'!F:F,MATCH($C57,'Policy Characteristics'!$C:$C,0)))</f>
        <v>0</v>
      </c>
      <c r="M57" s="205">
        <f>IF(ISBLANK(INDEX('Policy Characteristics'!G:G,MATCH($C57,'Policy Characteristics'!$C:$C,0))),"",INDEX('Policy Characteristics'!G:G,MATCH($C57,'Policy Characteristics'!$C:$C,0)))</f>
        <v>1</v>
      </c>
      <c r="N57" s="205">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00"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1485</v>
      </c>
      <c r="G58" s="143" t="s">
        <v>485</v>
      </c>
      <c r="H58" s="80">
        <v>356</v>
      </c>
      <c r="I58" s="213" t="s">
        <v>43</v>
      </c>
      <c r="J58" s="202"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05">
        <f>IF(ISBLANK(INDEX('Policy Characteristics'!F:F,MATCH($C58,'Policy Characteristics'!$C:$C,0))),"",INDEX('Policy Characteristics'!F:F,MATCH($C58,'Policy Characteristics'!$C:$C,0)))</f>
        <v>0</v>
      </c>
      <c r="M58" s="205">
        <f>IF(ISBLANK(INDEX('Policy Characteristics'!G:G,MATCH($C58,'Policy Characteristics'!$C:$C,0))),"",INDEX('Policy Characteristics'!G:G,MATCH($C58,'Policy Characteristics'!$C:$C,0)))</f>
        <v>1</v>
      </c>
      <c r="N58" s="205">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00"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1485</v>
      </c>
      <c r="G59" s="143" t="s">
        <v>486</v>
      </c>
      <c r="H59" s="80">
        <v>357</v>
      </c>
      <c r="I59" s="213" t="s">
        <v>43</v>
      </c>
      <c r="J59" s="202"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05">
        <f>IF(ISBLANK(INDEX('Policy Characteristics'!F:F,MATCH($C59,'Policy Characteristics'!$C:$C,0))),"",INDEX('Policy Characteristics'!F:F,MATCH($C59,'Policy Characteristics'!$C:$C,0)))</f>
        <v>0</v>
      </c>
      <c r="M59" s="205">
        <f>IF(ISBLANK(INDEX('Policy Characteristics'!G:G,MATCH($C59,'Policy Characteristics'!$C:$C,0))),"",INDEX('Policy Characteristics'!G:G,MATCH($C59,'Policy Characteristics'!$C:$C,0)))</f>
        <v>1</v>
      </c>
      <c r="N59" s="205">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00"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1485</v>
      </c>
      <c r="G60" s="143" t="s">
        <v>487</v>
      </c>
      <c r="H60" s="80">
        <v>358</v>
      </c>
      <c r="I60" s="201" t="s">
        <v>44</v>
      </c>
      <c r="J60" s="202"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05">
        <f>IF(ISBLANK(INDEX('Policy Characteristics'!F:F,MATCH($C60,'Policy Characteristics'!$C:$C,0))),"",INDEX('Policy Characteristics'!F:F,MATCH($C60,'Policy Characteristics'!$C:$C,0)))</f>
        <v>0</v>
      </c>
      <c r="M60" s="205">
        <f>IF(ISBLANK(INDEX('Policy Characteristics'!G:G,MATCH($C60,'Policy Characteristics'!$C:$C,0))),"",INDEX('Policy Characteristics'!G:G,MATCH($C60,'Policy Characteristics'!$C:$C,0)))</f>
        <v>1</v>
      </c>
      <c r="N60" s="205">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00"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1485</v>
      </c>
      <c r="G61" s="143" t="s">
        <v>488</v>
      </c>
      <c r="H61" s="80">
        <v>359</v>
      </c>
      <c r="I61" s="201" t="s">
        <v>44</v>
      </c>
      <c r="J61" s="202"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05">
        <f>IF(ISBLANK(INDEX('Policy Characteristics'!F:F,MATCH($C61,'Policy Characteristics'!$C:$C,0))),"",INDEX('Policy Characteristics'!F:F,MATCH($C61,'Policy Characteristics'!$C:$C,0)))</f>
        <v>0</v>
      </c>
      <c r="M61" s="205">
        <f>IF(ISBLANK(INDEX('Policy Characteristics'!G:G,MATCH($C61,'Policy Characteristics'!$C:$C,0))),"",INDEX('Policy Characteristics'!G:G,MATCH($C61,'Policy Characteristics'!$C:$C,0)))</f>
        <v>1</v>
      </c>
      <c r="N61" s="205">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00" t="str">
        <f>IF(ISBLANK(INDEX('Policy Characteristics'!B:B,MATCH($C62,'Policy Characteristics'!$C:$C,0))),"",INDEX('Policy Characteristics'!B:B,MATCH($C62,'Policy Characteristics'!$C:$C,0)))</f>
        <v>Electric Vehicle Charger Deployment</v>
      </c>
      <c r="C62" t="s">
        <v>1632</v>
      </c>
      <c r="H62" s="80">
        <v>360</v>
      </c>
      <c r="I62" s="201" t="s">
        <v>43</v>
      </c>
      <c r="J62" s="202"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00" t="str">
        <f>IF(ISBLANK(INDEX('Policy Characteristics'!B:B,MATCH($C63,'Policy Characteristics'!$C:$C,0))),"",INDEX('Policy Characteristics'!B:B,MATCH($C63,'Policy Characteristics'!$C:$C,0)))</f>
        <v>Passenger Vehicle Subsidy</v>
      </c>
      <c r="C63" t="s">
        <v>1611</v>
      </c>
      <c r="D63" s="88" t="s">
        <v>37</v>
      </c>
      <c r="E63" s="88" t="s">
        <v>491</v>
      </c>
      <c r="F63" s="143" t="s">
        <v>1489</v>
      </c>
      <c r="G63" s="88" t="s">
        <v>1617</v>
      </c>
      <c r="H63" s="80">
        <v>189</v>
      </c>
      <c r="I63" s="213" t="s">
        <v>43</v>
      </c>
      <c r="J63" s="202"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05">
        <f>IF(ISBLANK(INDEX('Policy Characteristics'!F:F,MATCH($C63,'Policy Characteristics'!$C:$C,0))),"",INDEX('Policy Characteristics'!F:F,MATCH($C63,'Policy Characteristics'!$C:$C,0)))</f>
        <v>-45000</v>
      </c>
      <c r="M63" s="205">
        <f>IF(ISBLANK(INDEX('Policy Characteristics'!G:G,MATCH($C63,'Policy Characteristics'!$C:$C,0))),"",INDEX('Policy Characteristics'!G:G,MATCH($C63,'Policy Characteristics'!$C:$C,0)))</f>
        <v>50000</v>
      </c>
      <c r="N63" s="205">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00"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1489</v>
      </c>
      <c r="G64" s="143" t="s">
        <v>1618</v>
      </c>
      <c r="H64" s="15">
        <v>592</v>
      </c>
      <c r="I64" s="201" t="s">
        <v>44</v>
      </c>
      <c r="J64" s="202"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05">
        <f>IF(ISBLANK(INDEX('Policy Characteristics'!F:F,MATCH($C64,'Policy Characteristics'!$C:$C,0))),"",INDEX('Policy Characteristics'!F:F,MATCH($C64,'Policy Characteristics'!$C:$C,0)))</f>
        <v>-45000</v>
      </c>
      <c r="M64" s="205">
        <f>IF(ISBLANK(INDEX('Policy Characteristics'!G:G,MATCH($C64,'Policy Characteristics'!$C:$C,0))),"",INDEX('Policy Characteristics'!G:G,MATCH($C64,'Policy Characteristics'!$C:$C,0)))</f>
        <v>50000</v>
      </c>
      <c r="N64" s="205">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00"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1489</v>
      </c>
      <c r="G65" s="143" t="s">
        <v>1619</v>
      </c>
      <c r="H65" s="15">
        <v>593</v>
      </c>
      <c r="I65" s="201" t="s">
        <v>44</v>
      </c>
      <c r="J65" s="202"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05">
        <f>IF(ISBLANK(INDEX('Policy Characteristics'!F:F,MATCH($C65,'Policy Characteristics'!$C:$C,0))),"",INDEX('Policy Characteristics'!F:F,MATCH($C65,'Policy Characteristics'!$C:$C,0)))</f>
        <v>-45000</v>
      </c>
      <c r="M65" s="205">
        <f>IF(ISBLANK(INDEX('Policy Characteristics'!G:G,MATCH($C65,'Policy Characteristics'!$C:$C,0))),"",INDEX('Policy Characteristics'!G:G,MATCH($C65,'Policy Characteristics'!$C:$C,0)))</f>
        <v>50000</v>
      </c>
      <c r="N65" s="205">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00"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1489</v>
      </c>
      <c r="G66" s="143" t="s">
        <v>1620</v>
      </c>
      <c r="H66" s="15">
        <v>594</v>
      </c>
      <c r="I66" s="201" t="s">
        <v>44</v>
      </c>
      <c r="J66" s="202"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05">
        <f>IF(ISBLANK(INDEX('Policy Characteristics'!F:F,MATCH($C66,'Policy Characteristics'!$C:$C,0))),"",INDEX('Policy Characteristics'!F:F,MATCH($C66,'Policy Characteristics'!$C:$C,0)))</f>
        <v>-45000</v>
      </c>
      <c r="M66" s="205">
        <f>IF(ISBLANK(INDEX('Policy Characteristics'!G:G,MATCH($C66,'Policy Characteristics'!$C:$C,0))),"",INDEX('Policy Characteristics'!G:G,MATCH($C66,'Policy Characteristics'!$C:$C,0)))</f>
        <v>50000</v>
      </c>
      <c r="N66" s="205">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00"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1489</v>
      </c>
      <c r="G67" s="143" t="s">
        <v>1621</v>
      </c>
      <c r="H67" s="15">
        <v>595</v>
      </c>
      <c r="I67" s="213" t="s">
        <v>43</v>
      </c>
      <c r="J67" s="202"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05">
        <f>IF(ISBLANK(INDEX('Policy Characteristics'!F:F,MATCH($C67,'Policy Characteristics'!$C:$C,0))),"",INDEX('Policy Characteristics'!F:F,MATCH($C67,'Policy Characteristics'!$C:$C,0)))</f>
        <v>-45000</v>
      </c>
      <c r="M67" s="205">
        <f>IF(ISBLANK(INDEX('Policy Characteristics'!G:G,MATCH($C67,'Policy Characteristics'!$C:$C,0))),"",INDEX('Policy Characteristics'!G:G,MATCH($C67,'Policy Characteristics'!$C:$C,0)))</f>
        <v>50000</v>
      </c>
      <c r="N67" s="205">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00"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1489</v>
      </c>
      <c r="G68" s="143" t="s">
        <v>749</v>
      </c>
      <c r="H68" s="15">
        <v>596</v>
      </c>
      <c r="I68" s="201" t="s">
        <v>44</v>
      </c>
      <c r="J68" s="202"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05">
        <f>IF(ISBLANK(INDEX('Policy Characteristics'!F:F,MATCH($C68,'Policy Characteristics'!$C:$C,0))),"",INDEX('Policy Characteristics'!F:F,MATCH($C68,'Policy Characteristics'!$C:$C,0)))</f>
        <v>-45000</v>
      </c>
      <c r="M68" s="205">
        <f>IF(ISBLANK(INDEX('Policy Characteristics'!G:G,MATCH($C68,'Policy Characteristics'!$C:$C,0))),"",INDEX('Policy Characteristics'!G:G,MATCH($C68,'Policy Characteristics'!$C:$C,0)))</f>
        <v>50000</v>
      </c>
      <c r="N68" s="205">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00"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1489</v>
      </c>
      <c r="G69" s="143" t="s">
        <v>1622</v>
      </c>
      <c r="H69" s="15">
        <v>597</v>
      </c>
      <c r="I69" s="213" t="s">
        <v>43</v>
      </c>
      <c r="J69" s="202"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05">
        <f>IF(ISBLANK(INDEX('Policy Characteristics'!F:F,MATCH($C69,'Policy Characteristics'!$C:$C,0))),"",INDEX('Policy Characteristics'!F:F,MATCH($C69,'Policy Characteristics'!$C:$C,0)))</f>
        <v>-45000</v>
      </c>
      <c r="M69" s="205">
        <f>IF(ISBLANK(INDEX('Policy Characteristics'!G:G,MATCH($C69,'Policy Characteristics'!$C:$C,0))),"",INDEX('Policy Characteristics'!G:G,MATCH($C69,'Policy Characteristics'!$C:$C,0)))</f>
        <v>50000</v>
      </c>
      <c r="N69" s="205">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00"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1617</v>
      </c>
      <c r="H70" s="15">
        <v>598</v>
      </c>
      <c r="I70" s="213" t="s">
        <v>43</v>
      </c>
      <c r="J70" s="202"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05">
        <f>IF(ISBLANK(INDEX('Policy Characteristics'!F:F,MATCH($C70,'Policy Characteristics'!$C:$C,0))),"",INDEX('Policy Characteristics'!F:F,MATCH($C70,'Policy Characteristics'!$C:$C,0)))</f>
        <v>-45000</v>
      </c>
      <c r="M70" s="205">
        <f>IF(ISBLANK(INDEX('Policy Characteristics'!G:G,MATCH($C70,'Policy Characteristics'!$C:$C,0))),"",INDEX('Policy Characteristics'!G:G,MATCH($C70,'Policy Characteristics'!$C:$C,0)))</f>
        <v>50000</v>
      </c>
      <c r="N70" s="205">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00"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1618</v>
      </c>
      <c r="H71" s="15">
        <v>599</v>
      </c>
      <c r="I71" s="201" t="s">
        <v>44</v>
      </c>
      <c r="J71" s="202"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05">
        <f>IF(ISBLANK(INDEX('Policy Characteristics'!F:F,MATCH($C71,'Policy Characteristics'!$C:$C,0))),"",INDEX('Policy Characteristics'!F:F,MATCH($C71,'Policy Characteristics'!$C:$C,0)))</f>
        <v>-45000</v>
      </c>
      <c r="M71" s="205">
        <f>IF(ISBLANK(INDEX('Policy Characteristics'!G:G,MATCH($C71,'Policy Characteristics'!$C:$C,0))),"",INDEX('Policy Characteristics'!G:G,MATCH($C71,'Policy Characteristics'!$C:$C,0)))</f>
        <v>50000</v>
      </c>
      <c r="N71" s="205">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00"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1619</v>
      </c>
      <c r="H72" s="15">
        <v>600</v>
      </c>
      <c r="I72" s="201" t="s">
        <v>44</v>
      </c>
      <c r="J72" s="202"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05">
        <f>IF(ISBLANK(INDEX('Policy Characteristics'!F:F,MATCH($C72,'Policy Characteristics'!$C:$C,0))),"",INDEX('Policy Characteristics'!F:F,MATCH($C72,'Policy Characteristics'!$C:$C,0)))</f>
        <v>-45000</v>
      </c>
      <c r="M72" s="205">
        <f>IF(ISBLANK(INDEX('Policy Characteristics'!G:G,MATCH($C72,'Policy Characteristics'!$C:$C,0))),"",INDEX('Policy Characteristics'!G:G,MATCH($C72,'Policy Characteristics'!$C:$C,0)))</f>
        <v>50000</v>
      </c>
      <c r="N72" s="205">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00"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1620</v>
      </c>
      <c r="H73" s="15">
        <v>601</v>
      </c>
      <c r="I73" s="201" t="s">
        <v>44</v>
      </c>
      <c r="J73" s="202"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05">
        <f>IF(ISBLANK(INDEX('Policy Characteristics'!F:F,MATCH($C73,'Policy Characteristics'!$C:$C,0))),"",INDEX('Policy Characteristics'!F:F,MATCH($C73,'Policy Characteristics'!$C:$C,0)))</f>
        <v>-45000</v>
      </c>
      <c r="M73" s="205">
        <f>IF(ISBLANK(INDEX('Policy Characteristics'!G:G,MATCH($C73,'Policy Characteristics'!$C:$C,0))),"",INDEX('Policy Characteristics'!G:G,MATCH($C73,'Policy Characteristics'!$C:$C,0)))</f>
        <v>50000</v>
      </c>
      <c r="N73" s="205">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00"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1621</v>
      </c>
      <c r="H74" s="15">
        <v>602</v>
      </c>
      <c r="I74" s="213" t="s">
        <v>43</v>
      </c>
      <c r="J74" s="202"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05">
        <f>IF(ISBLANK(INDEX('Policy Characteristics'!F:F,MATCH($C74,'Policy Characteristics'!$C:$C,0))),"",INDEX('Policy Characteristics'!F:F,MATCH($C74,'Policy Characteristics'!$C:$C,0)))</f>
        <v>-45000</v>
      </c>
      <c r="M74" s="205">
        <f>IF(ISBLANK(INDEX('Policy Characteristics'!G:G,MATCH($C74,'Policy Characteristics'!$C:$C,0))),"",INDEX('Policy Characteristics'!G:G,MATCH($C74,'Policy Characteristics'!$C:$C,0)))</f>
        <v>50000</v>
      </c>
      <c r="N74" s="205">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00"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01" t="s">
        <v>44</v>
      </c>
      <c r="J75" s="202"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05">
        <f>IF(ISBLANK(INDEX('Policy Characteristics'!F:F,MATCH($C75,'Policy Characteristics'!$C:$C,0))),"",INDEX('Policy Characteristics'!F:F,MATCH($C75,'Policy Characteristics'!$C:$C,0)))</f>
        <v>-45000</v>
      </c>
      <c r="M75" s="205">
        <f>IF(ISBLANK(INDEX('Policy Characteristics'!G:G,MATCH($C75,'Policy Characteristics'!$C:$C,0))),"",INDEX('Policy Characteristics'!G:G,MATCH($C75,'Policy Characteristics'!$C:$C,0)))</f>
        <v>50000</v>
      </c>
      <c r="N75" s="205">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00"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1622</v>
      </c>
      <c r="H76" s="15">
        <v>1657</v>
      </c>
      <c r="I76" s="213" t="s">
        <v>43</v>
      </c>
      <c r="J76" s="202"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05">
        <f>IF(ISBLANK(INDEX('Policy Characteristics'!F:F,MATCH($C76,'Policy Characteristics'!$C:$C,0))),"",INDEX('Policy Characteristics'!F:F,MATCH($C76,'Policy Characteristics'!$C:$C,0)))</f>
        <v>-45000</v>
      </c>
      <c r="M76" s="205">
        <f>IF(ISBLANK(INDEX('Policy Characteristics'!G:G,MATCH($C76,'Policy Characteristics'!$C:$C,0))),"",INDEX('Policy Characteristics'!G:G,MATCH($C76,'Policy Characteristics'!$C:$C,0)))</f>
        <v>50000</v>
      </c>
      <c r="N76" s="205">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00"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1486</v>
      </c>
      <c r="G77" s="88" t="s">
        <v>1617</v>
      </c>
      <c r="H77" s="15">
        <v>1658</v>
      </c>
      <c r="I77" s="201" t="s">
        <v>44</v>
      </c>
      <c r="J77" s="202"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05">
        <f>IF(ISBLANK(INDEX('Policy Characteristics'!F:F,MATCH($C77,'Policy Characteristics'!$C:$C,0))),"",INDEX('Policy Characteristics'!F:F,MATCH($C77,'Policy Characteristics'!$C:$C,0)))</f>
        <v>-45000</v>
      </c>
      <c r="M77" s="205">
        <f>IF(ISBLANK(INDEX('Policy Characteristics'!G:G,MATCH($C77,'Policy Characteristics'!$C:$C,0))),"",INDEX('Policy Characteristics'!G:G,MATCH($C77,'Policy Characteristics'!$C:$C,0)))</f>
        <v>50000</v>
      </c>
      <c r="N77" s="205">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00"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1486</v>
      </c>
      <c r="G78" s="143" t="s">
        <v>1618</v>
      </c>
      <c r="H78" s="15">
        <v>1659</v>
      </c>
      <c r="I78" s="201" t="s">
        <v>44</v>
      </c>
      <c r="J78" s="202"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05">
        <f>IF(ISBLANK(INDEX('Policy Characteristics'!F:F,MATCH($C78,'Policy Characteristics'!$C:$C,0))),"",INDEX('Policy Characteristics'!F:F,MATCH($C78,'Policy Characteristics'!$C:$C,0)))</f>
        <v>-45000</v>
      </c>
      <c r="M78" s="205">
        <f>IF(ISBLANK(INDEX('Policy Characteristics'!G:G,MATCH($C78,'Policy Characteristics'!$C:$C,0))),"",INDEX('Policy Characteristics'!G:G,MATCH($C78,'Policy Characteristics'!$C:$C,0)))</f>
        <v>50000</v>
      </c>
      <c r="N78" s="205">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00"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1486</v>
      </c>
      <c r="G79" s="143" t="s">
        <v>1619</v>
      </c>
      <c r="H79" s="15">
        <v>1660</v>
      </c>
      <c r="I79" s="201" t="s">
        <v>44</v>
      </c>
      <c r="J79" s="202"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05">
        <f>IF(ISBLANK(INDEX('Policy Characteristics'!F:F,MATCH($C79,'Policy Characteristics'!$C:$C,0))),"",INDEX('Policy Characteristics'!F:F,MATCH($C79,'Policy Characteristics'!$C:$C,0)))</f>
        <v>-45000</v>
      </c>
      <c r="M79" s="205">
        <f>IF(ISBLANK(INDEX('Policy Characteristics'!G:G,MATCH($C79,'Policy Characteristics'!$C:$C,0))),"",INDEX('Policy Characteristics'!G:G,MATCH($C79,'Policy Characteristics'!$C:$C,0)))</f>
        <v>50000</v>
      </c>
      <c r="N79" s="205">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00"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1486</v>
      </c>
      <c r="G80" s="143" t="s">
        <v>1620</v>
      </c>
      <c r="H80" s="15">
        <v>1661</v>
      </c>
      <c r="I80" s="201" t="s">
        <v>44</v>
      </c>
      <c r="J80" s="202"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05">
        <f>IF(ISBLANK(INDEX('Policy Characteristics'!F:F,MATCH($C80,'Policy Characteristics'!$C:$C,0))),"",INDEX('Policy Characteristics'!F:F,MATCH($C80,'Policy Characteristics'!$C:$C,0)))</f>
        <v>-45000</v>
      </c>
      <c r="M80" s="205">
        <f>IF(ISBLANK(INDEX('Policy Characteristics'!G:G,MATCH($C80,'Policy Characteristics'!$C:$C,0))),"",INDEX('Policy Characteristics'!G:G,MATCH($C80,'Policy Characteristics'!$C:$C,0)))</f>
        <v>50000</v>
      </c>
      <c r="N80" s="205">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00"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1486</v>
      </c>
      <c r="G81" s="143" t="s">
        <v>1621</v>
      </c>
      <c r="H81" s="15">
        <v>1662</v>
      </c>
      <c r="I81" s="201" t="s">
        <v>44</v>
      </c>
      <c r="J81" s="202"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05">
        <f>IF(ISBLANK(INDEX('Policy Characteristics'!F:F,MATCH($C81,'Policy Characteristics'!$C:$C,0))),"",INDEX('Policy Characteristics'!F:F,MATCH($C81,'Policy Characteristics'!$C:$C,0)))</f>
        <v>-45000</v>
      </c>
      <c r="M81" s="205">
        <f>IF(ISBLANK(INDEX('Policy Characteristics'!G:G,MATCH($C81,'Policy Characteristics'!$C:$C,0))),"",INDEX('Policy Characteristics'!G:G,MATCH($C81,'Policy Characteristics'!$C:$C,0)))</f>
        <v>50000</v>
      </c>
      <c r="N81" s="205">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00"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1486</v>
      </c>
      <c r="G82" s="143" t="s">
        <v>749</v>
      </c>
      <c r="H82" s="15">
        <v>1663</v>
      </c>
      <c r="I82" s="201" t="s">
        <v>44</v>
      </c>
      <c r="J82" s="202"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05">
        <f>IF(ISBLANK(INDEX('Policy Characteristics'!F:F,MATCH($C82,'Policy Characteristics'!$C:$C,0))),"",INDEX('Policy Characteristics'!F:F,MATCH($C82,'Policy Characteristics'!$C:$C,0)))</f>
        <v>-45000</v>
      </c>
      <c r="M82" s="205">
        <f>IF(ISBLANK(INDEX('Policy Characteristics'!G:G,MATCH($C82,'Policy Characteristics'!$C:$C,0))),"",INDEX('Policy Characteristics'!G:G,MATCH($C82,'Policy Characteristics'!$C:$C,0)))</f>
        <v>50000</v>
      </c>
      <c r="N82" s="205">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00"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1486</v>
      </c>
      <c r="G83" s="143" t="s">
        <v>1622</v>
      </c>
      <c r="H83" s="15">
        <v>1664</v>
      </c>
      <c r="I83" s="201" t="s">
        <v>44</v>
      </c>
      <c r="J83" s="202"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05">
        <f>IF(ISBLANK(INDEX('Policy Characteristics'!F:F,MATCH($C83,'Policy Characteristics'!$C:$C,0))),"",INDEX('Policy Characteristics'!F:F,MATCH($C83,'Policy Characteristics'!$C:$C,0)))</f>
        <v>-45000</v>
      </c>
      <c r="M83" s="205">
        <f>IF(ISBLANK(INDEX('Policy Characteristics'!G:G,MATCH($C83,'Policy Characteristics'!$C:$C,0))),"",INDEX('Policy Characteristics'!G:G,MATCH($C83,'Policy Characteristics'!$C:$C,0)))</f>
        <v>50000</v>
      </c>
      <c r="N83" s="205">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00"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1617</v>
      </c>
      <c r="H84" s="15">
        <v>1665</v>
      </c>
      <c r="I84" s="201" t="s">
        <v>44</v>
      </c>
      <c r="J84" s="202"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05">
        <f>IF(ISBLANK(INDEX('Policy Characteristics'!F:F,MATCH($C84,'Policy Characteristics'!$C:$C,0))),"",INDEX('Policy Characteristics'!F:F,MATCH($C84,'Policy Characteristics'!$C:$C,0)))</f>
        <v>-45000</v>
      </c>
      <c r="M84" s="205">
        <f>IF(ISBLANK(INDEX('Policy Characteristics'!G:G,MATCH($C84,'Policy Characteristics'!$C:$C,0))),"",INDEX('Policy Characteristics'!G:G,MATCH($C84,'Policy Characteristics'!$C:$C,0)))</f>
        <v>50000</v>
      </c>
      <c r="N84" s="205">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00"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1618</v>
      </c>
      <c r="H85" s="15">
        <v>1666</v>
      </c>
      <c r="I85" s="201" t="s">
        <v>44</v>
      </c>
      <c r="J85" s="202"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05">
        <f>IF(ISBLANK(INDEX('Policy Characteristics'!F:F,MATCH($C85,'Policy Characteristics'!$C:$C,0))),"",INDEX('Policy Characteristics'!F:F,MATCH($C85,'Policy Characteristics'!$C:$C,0)))</f>
        <v>-45000</v>
      </c>
      <c r="M85" s="205">
        <f>IF(ISBLANK(INDEX('Policy Characteristics'!G:G,MATCH($C85,'Policy Characteristics'!$C:$C,0))),"",INDEX('Policy Characteristics'!G:G,MATCH($C85,'Policy Characteristics'!$C:$C,0)))</f>
        <v>50000</v>
      </c>
      <c r="N85" s="205">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00"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1619</v>
      </c>
      <c r="H86" s="15">
        <v>1667</v>
      </c>
      <c r="I86" s="201" t="s">
        <v>44</v>
      </c>
      <c r="J86" s="202"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05">
        <f>IF(ISBLANK(INDEX('Policy Characteristics'!F:F,MATCH($C86,'Policy Characteristics'!$C:$C,0))),"",INDEX('Policy Characteristics'!F:F,MATCH($C86,'Policy Characteristics'!$C:$C,0)))</f>
        <v>-45000</v>
      </c>
      <c r="M86" s="205">
        <f>IF(ISBLANK(INDEX('Policy Characteristics'!G:G,MATCH($C86,'Policy Characteristics'!$C:$C,0))),"",INDEX('Policy Characteristics'!G:G,MATCH($C86,'Policy Characteristics'!$C:$C,0)))</f>
        <v>50000</v>
      </c>
      <c r="N86" s="205">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00"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1620</v>
      </c>
      <c r="H87" s="15">
        <v>1668</v>
      </c>
      <c r="I87" s="201" t="s">
        <v>44</v>
      </c>
      <c r="J87" s="202"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05">
        <f>IF(ISBLANK(INDEX('Policy Characteristics'!F:F,MATCH($C87,'Policy Characteristics'!$C:$C,0))),"",INDEX('Policy Characteristics'!F:F,MATCH($C87,'Policy Characteristics'!$C:$C,0)))</f>
        <v>-45000</v>
      </c>
      <c r="M87" s="205">
        <f>IF(ISBLANK(INDEX('Policy Characteristics'!G:G,MATCH($C87,'Policy Characteristics'!$C:$C,0))),"",INDEX('Policy Characteristics'!G:G,MATCH($C87,'Policy Characteristics'!$C:$C,0)))</f>
        <v>50000</v>
      </c>
      <c r="N87" s="205">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00"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1621</v>
      </c>
      <c r="H88" s="15">
        <v>1669</v>
      </c>
      <c r="I88" s="201" t="s">
        <v>44</v>
      </c>
      <c r="J88" s="202"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05">
        <f>IF(ISBLANK(INDEX('Policy Characteristics'!F:F,MATCH($C88,'Policy Characteristics'!$C:$C,0))),"",INDEX('Policy Characteristics'!F:F,MATCH($C88,'Policy Characteristics'!$C:$C,0)))</f>
        <v>-45000</v>
      </c>
      <c r="M88" s="205">
        <f>IF(ISBLANK(INDEX('Policy Characteristics'!G:G,MATCH($C88,'Policy Characteristics'!$C:$C,0))),"",INDEX('Policy Characteristics'!G:G,MATCH($C88,'Policy Characteristics'!$C:$C,0)))</f>
        <v>50000</v>
      </c>
      <c r="N88" s="205">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00"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01" t="s">
        <v>44</v>
      </c>
      <c r="J89" s="202"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05">
        <f>IF(ISBLANK(INDEX('Policy Characteristics'!F:F,MATCH($C89,'Policy Characteristics'!$C:$C,0))),"",INDEX('Policy Characteristics'!F:F,MATCH($C89,'Policy Characteristics'!$C:$C,0)))</f>
        <v>-45000</v>
      </c>
      <c r="M89" s="205">
        <f>IF(ISBLANK(INDEX('Policy Characteristics'!G:G,MATCH($C89,'Policy Characteristics'!$C:$C,0))),"",INDEX('Policy Characteristics'!G:G,MATCH($C89,'Policy Characteristics'!$C:$C,0)))</f>
        <v>50000</v>
      </c>
      <c r="N89" s="205">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00"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1622</v>
      </c>
      <c r="H90" s="15">
        <v>1671</v>
      </c>
      <c r="I90" s="201" t="s">
        <v>44</v>
      </c>
      <c r="J90" s="202"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05">
        <f>IF(ISBLANK(INDEX('Policy Characteristics'!F:F,MATCH($C90,'Policy Characteristics'!$C:$C,0))),"",INDEX('Policy Characteristics'!F:F,MATCH($C90,'Policy Characteristics'!$C:$C,0)))</f>
        <v>-45000</v>
      </c>
      <c r="M90" s="205">
        <f>IF(ISBLANK(INDEX('Policy Characteristics'!G:G,MATCH($C90,'Policy Characteristics'!$C:$C,0))),"",INDEX('Policy Characteristics'!G:G,MATCH($C90,'Policy Characteristics'!$C:$C,0)))</f>
        <v>50000</v>
      </c>
      <c r="N90" s="205">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00"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1487</v>
      </c>
      <c r="G91" s="88" t="s">
        <v>1617</v>
      </c>
      <c r="H91" s="15">
        <v>1672</v>
      </c>
      <c r="I91" s="201" t="s">
        <v>44</v>
      </c>
      <c r="J91" s="202"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05">
        <f>IF(ISBLANK(INDEX('Policy Characteristics'!F:F,MATCH($C91,'Policy Characteristics'!$C:$C,0))),"",INDEX('Policy Characteristics'!F:F,MATCH($C91,'Policy Characteristics'!$C:$C,0)))</f>
        <v>-45000</v>
      </c>
      <c r="M91" s="205">
        <f>IF(ISBLANK(INDEX('Policy Characteristics'!G:G,MATCH($C91,'Policy Characteristics'!$C:$C,0))),"",INDEX('Policy Characteristics'!G:G,MATCH($C91,'Policy Characteristics'!$C:$C,0)))</f>
        <v>50000</v>
      </c>
      <c r="N91" s="205">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00"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1487</v>
      </c>
      <c r="G92" s="143" t="s">
        <v>1618</v>
      </c>
      <c r="H92" s="15">
        <v>1673</v>
      </c>
      <c r="I92" s="201" t="s">
        <v>44</v>
      </c>
      <c r="J92" s="202"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05">
        <f>IF(ISBLANK(INDEX('Policy Characteristics'!F:F,MATCH($C92,'Policy Characteristics'!$C:$C,0))),"",INDEX('Policy Characteristics'!F:F,MATCH($C92,'Policy Characteristics'!$C:$C,0)))</f>
        <v>-45000</v>
      </c>
      <c r="M92" s="205">
        <f>IF(ISBLANK(INDEX('Policy Characteristics'!G:G,MATCH($C92,'Policy Characteristics'!$C:$C,0))),"",INDEX('Policy Characteristics'!G:G,MATCH($C92,'Policy Characteristics'!$C:$C,0)))</f>
        <v>50000</v>
      </c>
      <c r="N92" s="205">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00"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1487</v>
      </c>
      <c r="G93" s="143" t="s">
        <v>1619</v>
      </c>
      <c r="H93" s="15">
        <v>1674</v>
      </c>
      <c r="I93" s="201" t="s">
        <v>44</v>
      </c>
      <c r="J93" s="202"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05">
        <f>IF(ISBLANK(INDEX('Policy Characteristics'!F:F,MATCH($C93,'Policy Characteristics'!$C:$C,0))),"",INDEX('Policy Characteristics'!F:F,MATCH($C93,'Policy Characteristics'!$C:$C,0)))</f>
        <v>-45000</v>
      </c>
      <c r="M93" s="205">
        <f>IF(ISBLANK(INDEX('Policy Characteristics'!G:G,MATCH($C93,'Policy Characteristics'!$C:$C,0))),"",INDEX('Policy Characteristics'!G:G,MATCH($C93,'Policy Characteristics'!$C:$C,0)))</f>
        <v>50000</v>
      </c>
      <c r="N93" s="205">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00"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1487</v>
      </c>
      <c r="G94" s="143" t="s">
        <v>1620</v>
      </c>
      <c r="H94" s="15">
        <v>1675</v>
      </c>
      <c r="I94" s="201" t="s">
        <v>44</v>
      </c>
      <c r="J94" s="202"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05">
        <f>IF(ISBLANK(INDEX('Policy Characteristics'!F:F,MATCH($C94,'Policy Characteristics'!$C:$C,0))),"",INDEX('Policy Characteristics'!F:F,MATCH($C94,'Policy Characteristics'!$C:$C,0)))</f>
        <v>-45000</v>
      </c>
      <c r="M94" s="205">
        <f>IF(ISBLANK(INDEX('Policy Characteristics'!G:G,MATCH($C94,'Policy Characteristics'!$C:$C,0))),"",INDEX('Policy Characteristics'!G:G,MATCH($C94,'Policy Characteristics'!$C:$C,0)))</f>
        <v>50000</v>
      </c>
      <c r="N94" s="205">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00"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1487</v>
      </c>
      <c r="G95" s="143" t="s">
        <v>1621</v>
      </c>
      <c r="H95" s="15">
        <v>1676</v>
      </c>
      <c r="I95" s="201" t="s">
        <v>44</v>
      </c>
      <c r="J95" s="202"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05">
        <f>IF(ISBLANK(INDEX('Policy Characteristics'!F:F,MATCH($C95,'Policy Characteristics'!$C:$C,0))),"",INDEX('Policy Characteristics'!F:F,MATCH($C95,'Policy Characteristics'!$C:$C,0)))</f>
        <v>-45000</v>
      </c>
      <c r="M95" s="205">
        <f>IF(ISBLANK(INDEX('Policy Characteristics'!G:G,MATCH($C95,'Policy Characteristics'!$C:$C,0))),"",INDEX('Policy Characteristics'!G:G,MATCH($C95,'Policy Characteristics'!$C:$C,0)))</f>
        <v>50000</v>
      </c>
      <c r="N95" s="205">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00"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1487</v>
      </c>
      <c r="G96" s="143" t="s">
        <v>749</v>
      </c>
      <c r="H96" s="15">
        <v>1677</v>
      </c>
      <c r="I96" s="201" t="s">
        <v>44</v>
      </c>
      <c r="J96" s="202"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05">
        <f>IF(ISBLANK(INDEX('Policy Characteristics'!F:F,MATCH($C96,'Policy Characteristics'!$C:$C,0))),"",INDEX('Policy Characteristics'!F:F,MATCH($C96,'Policy Characteristics'!$C:$C,0)))</f>
        <v>-45000</v>
      </c>
      <c r="M96" s="205">
        <f>IF(ISBLANK(INDEX('Policy Characteristics'!G:G,MATCH($C96,'Policy Characteristics'!$C:$C,0))),"",INDEX('Policy Characteristics'!G:G,MATCH($C96,'Policy Characteristics'!$C:$C,0)))</f>
        <v>50000</v>
      </c>
      <c r="N96" s="205">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00"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1487</v>
      </c>
      <c r="G97" s="143" t="s">
        <v>1622</v>
      </c>
      <c r="H97" s="15">
        <v>1678</v>
      </c>
      <c r="I97" s="201" t="s">
        <v>44</v>
      </c>
      <c r="J97" s="202"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05">
        <f>IF(ISBLANK(INDEX('Policy Characteristics'!F:F,MATCH($C97,'Policy Characteristics'!$C:$C,0))),"",INDEX('Policy Characteristics'!F:F,MATCH($C97,'Policy Characteristics'!$C:$C,0)))</f>
        <v>-45000</v>
      </c>
      <c r="M97" s="205">
        <f>IF(ISBLANK(INDEX('Policy Characteristics'!G:G,MATCH($C97,'Policy Characteristics'!$C:$C,0))),"",INDEX('Policy Characteristics'!G:G,MATCH($C97,'Policy Characteristics'!$C:$C,0)))</f>
        <v>50000</v>
      </c>
      <c r="N97" s="205">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00"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1617</v>
      </c>
      <c r="H98" s="15">
        <v>1679</v>
      </c>
      <c r="I98" s="213" t="s">
        <v>43</v>
      </c>
      <c r="J98" s="202"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05">
        <f>IF(ISBLANK(INDEX('Policy Characteristics'!F:F,MATCH($C98,'Policy Characteristics'!$C:$C,0))),"",INDEX('Policy Characteristics'!F:F,MATCH($C98,'Policy Characteristics'!$C:$C,0)))</f>
        <v>-45000</v>
      </c>
      <c r="M98" s="205">
        <f>IF(ISBLANK(INDEX('Policy Characteristics'!G:G,MATCH($C98,'Policy Characteristics'!$C:$C,0))),"",INDEX('Policy Characteristics'!G:G,MATCH($C98,'Policy Characteristics'!$C:$C,0)))</f>
        <v>50000</v>
      </c>
      <c r="N98" s="205">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00"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1618</v>
      </c>
      <c r="H99" s="15">
        <v>1680</v>
      </c>
      <c r="I99" s="201" t="s">
        <v>44</v>
      </c>
      <c r="J99" s="202"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05">
        <f>IF(ISBLANK(INDEX('Policy Characteristics'!F:F,MATCH($C99,'Policy Characteristics'!$C:$C,0))),"",INDEX('Policy Characteristics'!F:F,MATCH($C99,'Policy Characteristics'!$C:$C,0)))</f>
        <v>-45000</v>
      </c>
      <c r="M99" s="205">
        <f>IF(ISBLANK(INDEX('Policy Characteristics'!G:G,MATCH($C99,'Policy Characteristics'!$C:$C,0))),"",INDEX('Policy Characteristics'!G:G,MATCH($C99,'Policy Characteristics'!$C:$C,0)))</f>
        <v>50000</v>
      </c>
      <c r="N99" s="205">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00"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1619</v>
      </c>
      <c r="H100" s="15">
        <v>1681</v>
      </c>
      <c r="I100" s="201" t="s">
        <v>44</v>
      </c>
      <c r="J100" s="202"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05">
        <f>IF(ISBLANK(INDEX('Policy Characteristics'!F:F,MATCH($C100,'Policy Characteristics'!$C:$C,0))),"",INDEX('Policy Characteristics'!F:F,MATCH($C100,'Policy Characteristics'!$C:$C,0)))</f>
        <v>-45000</v>
      </c>
      <c r="M100" s="205">
        <f>IF(ISBLANK(INDEX('Policy Characteristics'!G:G,MATCH($C100,'Policy Characteristics'!$C:$C,0))),"",INDEX('Policy Characteristics'!G:G,MATCH($C100,'Policy Characteristics'!$C:$C,0)))</f>
        <v>50000</v>
      </c>
      <c r="N100" s="205">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00"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1620</v>
      </c>
      <c r="H101" s="15">
        <v>1682</v>
      </c>
      <c r="I101" s="201" t="s">
        <v>44</v>
      </c>
      <c r="J101" s="202"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05">
        <f>IF(ISBLANK(INDEX('Policy Characteristics'!F:F,MATCH($C101,'Policy Characteristics'!$C:$C,0))),"",INDEX('Policy Characteristics'!F:F,MATCH($C101,'Policy Characteristics'!$C:$C,0)))</f>
        <v>-45000</v>
      </c>
      <c r="M101" s="205">
        <f>IF(ISBLANK(INDEX('Policy Characteristics'!G:G,MATCH($C101,'Policy Characteristics'!$C:$C,0))),"",INDEX('Policy Characteristics'!G:G,MATCH($C101,'Policy Characteristics'!$C:$C,0)))</f>
        <v>50000</v>
      </c>
      <c r="N101" s="205">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00"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1621</v>
      </c>
      <c r="H102" s="15">
        <v>1683</v>
      </c>
      <c r="I102" s="213" t="s">
        <v>43</v>
      </c>
      <c r="J102" s="202"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05">
        <f>IF(ISBLANK(INDEX('Policy Characteristics'!F:F,MATCH($C102,'Policy Characteristics'!$C:$C,0))),"",INDEX('Policy Characteristics'!F:F,MATCH($C102,'Policy Characteristics'!$C:$C,0)))</f>
        <v>-45000</v>
      </c>
      <c r="M102" s="205">
        <f>IF(ISBLANK(INDEX('Policy Characteristics'!G:G,MATCH($C102,'Policy Characteristics'!$C:$C,0))),"",INDEX('Policy Characteristics'!G:G,MATCH($C102,'Policy Characteristics'!$C:$C,0)))</f>
        <v>50000</v>
      </c>
      <c r="N102" s="205">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00"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01" t="s">
        <v>44</v>
      </c>
      <c r="J103" s="202"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05">
        <f>IF(ISBLANK(INDEX('Policy Characteristics'!F:F,MATCH($C103,'Policy Characteristics'!$C:$C,0))),"",INDEX('Policy Characteristics'!F:F,MATCH($C103,'Policy Characteristics'!$C:$C,0)))</f>
        <v>-45000</v>
      </c>
      <c r="M103" s="205">
        <f>IF(ISBLANK(INDEX('Policy Characteristics'!G:G,MATCH($C103,'Policy Characteristics'!$C:$C,0))),"",INDEX('Policy Characteristics'!G:G,MATCH($C103,'Policy Characteristics'!$C:$C,0)))</f>
        <v>50000</v>
      </c>
      <c r="N103" s="205">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00"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1622</v>
      </c>
      <c r="H104" s="15">
        <v>1685</v>
      </c>
      <c r="I104" s="213" t="s">
        <v>43</v>
      </c>
      <c r="J104" s="202"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05">
        <f>IF(ISBLANK(INDEX('Policy Characteristics'!F:F,MATCH($C104,'Policy Characteristics'!$C:$C,0))),"",INDEX('Policy Characteristics'!F:F,MATCH($C104,'Policy Characteristics'!$C:$C,0)))</f>
        <v>-45000</v>
      </c>
      <c r="M104" s="205">
        <f>IF(ISBLANK(INDEX('Policy Characteristics'!G:G,MATCH($C104,'Policy Characteristics'!$C:$C,0))),"",INDEX('Policy Characteristics'!G:G,MATCH($C104,'Policy Characteristics'!$C:$C,0)))</f>
        <v>50000</v>
      </c>
      <c r="N104" s="205">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00" t="str">
        <f>IF(ISBLANK(INDEX('Policy Characteristics'!B:B,MATCH($C105,'Policy Characteristics'!$C:$C,0))),"",INDEX('Policy Characteristics'!B:B,MATCH($C105,'Policy Characteristics'!$C:$C,0)))</f>
        <v>Freight Vehicle Subsidy</v>
      </c>
      <c r="C105" t="s">
        <v>1612</v>
      </c>
      <c r="D105" s="88" t="s">
        <v>37</v>
      </c>
      <c r="E105" s="88" t="s">
        <v>491</v>
      </c>
      <c r="F105" s="143" t="s">
        <v>1627</v>
      </c>
      <c r="G105" s="88" t="s">
        <v>1617</v>
      </c>
      <c r="H105" s="15">
        <v>1686</v>
      </c>
      <c r="I105" s="213" t="s">
        <v>43</v>
      </c>
      <c r="J105" s="202"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05">
        <f>IF(ISBLANK(INDEX('Policy Characteristics'!F:F,MATCH($C105,'Policy Characteristics'!$C:$C,0))),"",INDEX('Policy Characteristics'!F:F,MATCH($C105,'Policy Characteristics'!$C:$C,0)))</f>
        <v>-45000</v>
      </c>
      <c r="M105" s="205">
        <f>IF(ISBLANK(INDEX('Policy Characteristics'!G:G,MATCH($C105,'Policy Characteristics'!$C:$C,0))),"",INDEX('Policy Characteristics'!G:G,MATCH($C105,'Policy Characteristics'!$C:$C,0)))</f>
        <v>50000</v>
      </c>
      <c r="N105" s="205">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00"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1627</v>
      </c>
      <c r="G106" s="143" t="s">
        <v>1618</v>
      </c>
      <c r="H106" s="15">
        <v>1687</v>
      </c>
      <c r="I106" s="213" t="s">
        <v>43</v>
      </c>
      <c r="J106" s="202"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05">
        <f>IF(ISBLANK(INDEX('Policy Characteristics'!F:F,MATCH($C106,'Policy Characteristics'!$C:$C,0))),"",INDEX('Policy Characteristics'!F:F,MATCH($C106,'Policy Characteristics'!$C:$C,0)))</f>
        <v>-45000</v>
      </c>
      <c r="M106" s="205">
        <f>IF(ISBLANK(INDEX('Policy Characteristics'!G:G,MATCH($C106,'Policy Characteristics'!$C:$C,0))),"",INDEX('Policy Characteristics'!G:G,MATCH($C106,'Policy Characteristics'!$C:$C,0)))</f>
        <v>50000</v>
      </c>
      <c r="N106" s="205">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00"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1627</v>
      </c>
      <c r="G107" s="143" t="s">
        <v>1619</v>
      </c>
      <c r="H107" s="15">
        <v>1688</v>
      </c>
      <c r="I107" s="201" t="s">
        <v>44</v>
      </c>
      <c r="J107" s="202"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05">
        <f>IF(ISBLANK(INDEX('Policy Characteristics'!F:F,MATCH($C107,'Policy Characteristics'!$C:$C,0))),"",INDEX('Policy Characteristics'!F:F,MATCH($C107,'Policy Characteristics'!$C:$C,0)))</f>
        <v>-45000</v>
      </c>
      <c r="M107" s="205">
        <f>IF(ISBLANK(INDEX('Policy Characteristics'!G:G,MATCH($C107,'Policy Characteristics'!$C:$C,0))),"",INDEX('Policy Characteristics'!G:G,MATCH($C107,'Policy Characteristics'!$C:$C,0)))</f>
        <v>50000</v>
      </c>
      <c r="N107" s="205">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00"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1627</v>
      </c>
      <c r="G108" s="143" t="s">
        <v>1620</v>
      </c>
      <c r="H108" s="15">
        <v>1689</v>
      </c>
      <c r="I108" s="201" t="s">
        <v>44</v>
      </c>
      <c r="J108" s="202"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05">
        <f>IF(ISBLANK(INDEX('Policy Characteristics'!F:F,MATCH($C108,'Policy Characteristics'!$C:$C,0))),"",INDEX('Policy Characteristics'!F:F,MATCH($C108,'Policy Characteristics'!$C:$C,0)))</f>
        <v>-45000</v>
      </c>
      <c r="M108" s="205">
        <f>IF(ISBLANK(INDEX('Policy Characteristics'!G:G,MATCH($C108,'Policy Characteristics'!$C:$C,0))),"",INDEX('Policy Characteristics'!G:G,MATCH($C108,'Policy Characteristics'!$C:$C,0)))</f>
        <v>50000</v>
      </c>
      <c r="N108" s="205">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00"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1627</v>
      </c>
      <c r="G109" s="143" t="s">
        <v>1621</v>
      </c>
      <c r="H109" s="15">
        <v>1690</v>
      </c>
      <c r="I109" s="201" t="s">
        <v>43</v>
      </c>
      <c r="J109" s="202"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05">
        <f>IF(ISBLANK(INDEX('Policy Characteristics'!F:F,MATCH($C109,'Policy Characteristics'!$C:$C,0))),"",INDEX('Policy Characteristics'!F:F,MATCH($C109,'Policy Characteristics'!$C:$C,0)))</f>
        <v>-45000</v>
      </c>
      <c r="M109" s="205">
        <f>IF(ISBLANK(INDEX('Policy Characteristics'!G:G,MATCH($C109,'Policy Characteristics'!$C:$C,0))),"",INDEX('Policy Characteristics'!G:G,MATCH($C109,'Policy Characteristics'!$C:$C,0)))</f>
        <v>50000</v>
      </c>
      <c r="N109" s="205">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00"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1627</v>
      </c>
      <c r="G110" s="143" t="s">
        <v>749</v>
      </c>
      <c r="H110" s="15">
        <v>1691</v>
      </c>
      <c r="I110" s="213" t="s">
        <v>43</v>
      </c>
      <c r="J110" s="202"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05">
        <f>IF(ISBLANK(INDEX('Policy Characteristics'!F:F,MATCH($C110,'Policy Characteristics'!$C:$C,0))),"",INDEX('Policy Characteristics'!F:F,MATCH($C110,'Policy Characteristics'!$C:$C,0)))</f>
        <v>-45000</v>
      </c>
      <c r="M110" s="205">
        <f>IF(ISBLANK(INDEX('Policy Characteristics'!G:G,MATCH($C110,'Policy Characteristics'!$C:$C,0))),"",INDEX('Policy Characteristics'!G:G,MATCH($C110,'Policy Characteristics'!$C:$C,0)))</f>
        <v>50000</v>
      </c>
      <c r="N110" s="205">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00"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1627</v>
      </c>
      <c r="G111" s="143" t="s">
        <v>1622</v>
      </c>
      <c r="H111" s="15">
        <v>1692</v>
      </c>
      <c r="I111" s="201" t="s">
        <v>43</v>
      </c>
      <c r="J111" s="202"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05">
        <f>IF(ISBLANK(INDEX('Policy Characteristics'!F:F,MATCH($C111,'Policy Characteristics'!$C:$C,0))),"",INDEX('Policy Characteristics'!F:F,MATCH($C111,'Policy Characteristics'!$C:$C,0)))</f>
        <v>-45000</v>
      </c>
      <c r="M111" s="205">
        <f>IF(ISBLANK(INDEX('Policy Characteristics'!G:G,MATCH($C111,'Policy Characteristics'!$C:$C,0))),"",INDEX('Policy Characteristics'!G:G,MATCH($C111,'Policy Characteristics'!$C:$C,0)))</f>
        <v>50000</v>
      </c>
      <c r="N111" s="205">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00"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1624</v>
      </c>
      <c r="G112" s="88" t="s">
        <v>1617</v>
      </c>
      <c r="H112" s="15">
        <v>1693</v>
      </c>
      <c r="I112" s="213" t="s">
        <v>43</v>
      </c>
      <c r="J112" s="202"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05">
        <f>IF(ISBLANK(INDEX('Policy Characteristics'!F:F,MATCH($C112,'Policy Characteristics'!$C:$C,0))),"",INDEX('Policy Characteristics'!F:F,MATCH($C112,'Policy Characteristics'!$C:$C,0)))</f>
        <v>-45000</v>
      </c>
      <c r="M112" s="205">
        <f>IF(ISBLANK(INDEX('Policy Characteristics'!G:G,MATCH($C112,'Policy Characteristics'!$C:$C,0))),"",INDEX('Policy Characteristics'!G:G,MATCH($C112,'Policy Characteristics'!$C:$C,0)))</f>
        <v>50000</v>
      </c>
      <c r="N112" s="205">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00"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1624</v>
      </c>
      <c r="G113" s="143" t="s">
        <v>1618</v>
      </c>
      <c r="H113" s="15">
        <v>1694</v>
      </c>
      <c r="I113" s="201" t="s">
        <v>44</v>
      </c>
      <c r="J113" s="202"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05">
        <f>IF(ISBLANK(INDEX('Policy Characteristics'!F:F,MATCH($C113,'Policy Characteristics'!$C:$C,0))),"",INDEX('Policy Characteristics'!F:F,MATCH($C113,'Policy Characteristics'!$C:$C,0)))</f>
        <v>-45000</v>
      </c>
      <c r="M113" s="205">
        <f>IF(ISBLANK(INDEX('Policy Characteristics'!G:G,MATCH($C113,'Policy Characteristics'!$C:$C,0))),"",INDEX('Policy Characteristics'!G:G,MATCH($C113,'Policy Characteristics'!$C:$C,0)))</f>
        <v>50000</v>
      </c>
      <c r="N113" s="205">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00"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1624</v>
      </c>
      <c r="G114" s="143" t="s">
        <v>1619</v>
      </c>
      <c r="H114" s="15">
        <v>1695</v>
      </c>
      <c r="I114" s="201" t="s">
        <v>44</v>
      </c>
      <c r="J114" s="202"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05">
        <f>IF(ISBLANK(INDEX('Policy Characteristics'!F:F,MATCH($C114,'Policy Characteristics'!$C:$C,0))),"",INDEX('Policy Characteristics'!F:F,MATCH($C114,'Policy Characteristics'!$C:$C,0)))</f>
        <v>-45000</v>
      </c>
      <c r="M114" s="205">
        <f>IF(ISBLANK(INDEX('Policy Characteristics'!G:G,MATCH($C114,'Policy Characteristics'!$C:$C,0))),"",INDEX('Policy Characteristics'!G:G,MATCH($C114,'Policy Characteristics'!$C:$C,0)))</f>
        <v>50000</v>
      </c>
      <c r="N114" s="205">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00"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1624</v>
      </c>
      <c r="G115" s="143" t="s">
        <v>1620</v>
      </c>
      <c r="H115" s="15">
        <v>1696</v>
      </c>
      <c r="I115" s="201" t="s">
        <v>44</v>
      </c>
      <c r="J115" s="202"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05">
        <f>IF(ISBLANK(INDEX('Policy Characteristics'!F:F,MATCH($C115,'Policy Characteristics'!$C:$C,0))),"",INDEX('Policy Characteristics'!F:F,MATCH($C115,'Policy Characteristics'!$C:$C,0)))</f>
        <v>-45000</v>
      </c>
      <c r="M115" s="205">
        <f>IF(ISBLANK(INDEX('Policy Characteristics'!G:G,MATCH($C115,'Policy Characteristics'!$C:$C,0))),"",INDEX('Policy Characteristics'!G:G,MATCH($C115,'Policy Characteristics'!$C:$C,0)))</f>
        <v>50000</v>
      </c>
      <c r="N115" s="205">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00"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1624</v>
      </c>
      <c r="G116" s="143" t="s">
        <v>1621</v>
      </c>
      <c r="H116" s="15">
        <v>1697</v>
      </c>
      <c r="I116" s="213" t="s">
        <v>43</v>
      </c>
      <c r="J116" s="202"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05">
        <f>IF(ISBLANK(INDEX('Policy Characteristics'!F:F,MATCH($C116,'Policy Characteristics'!$C:$C,0))),"",INDEX('Policy Characteristics'!F:F,MATCH($C116,'Policy Characteristics'!$C:$C,0)))</f>
        <v>-45000</v>
      </c>
      <c r="M116" s="205">
        <f>IF(ISBLANK(INDEX('Policy Characteristics'!G:G,MATCH($C116,'Policy Characteristics'!$C:$C,0))),"",INDEX('Policy Characteristics'!G:G,MATCH($C116,'Policy Characteristics'!$C:$C,0)))</f>
        <v>50000</v>
      </c>
      <c r="N116" s="205">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00"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1624</v>
      </c>
      <c r="G117" s="143" t="s">
        <v>749</v>
      </c>
      <c r="H117" s="15">
        <v>1698</v>
      </c>
      <c r="I117" s="201" t="s">
        <v>44</v>
      </c>
      <c r="J117" s="202"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05">
        <f>IF(ISBLANK(INDEX('Policy Characteristics'!F:F,MATCH($C117,'Policy Characteristics'!$C:$C,0))),"",INDEX('Policy Characteristics'!F:F,MATCH($C117,'Policy Characteristics'!$C:$C,0)))</f>
        <v>-45000</v>
      </c>
      <c r="M117" s="205">
        <f>IF(ISBLANK(INDEX('Policy Characteristics'!G:G,MATCH($C117,'Policy Characteristics'!$C:$C,0))),"",INDEX('Policy Characteristics'!G:G,MATCH($C117,'Policy Characteristics'!$C:$C,0)))</f>
        <v>50000</v>
      </c>
      <c r="N117" s="205">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00"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1624</v>
      </c>
      <c r="G118" s="143" t="s">
        <v>1622</v>
      </c>
      <c r="H118" s="15">
        <v>1699</v>
      </c>
      <c r="I118" s="213" t="s">
        <v>43</v>
      </c>
      <c r="J118" s="202"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05">
        <f>IF(ISBLANK(INDEX('Policy Characteristics'!F:F,MATCH($C118,'Policy Characteristics'!$C:$C,0))),"",INDEX('Policy Characteristics'!F:F,MATCH($C118,'Policy Characteristics'!$C:$C,0)))</f>
        <v>-45000</v>
      </c>
      <c r="M118" s="205">
        <f>IF(ISBLANK(INDEX('Policy Characteristics'!G:G,MATCH($C118,'Policy Characteristics'!$C:$C,0))),"",INDEX('Policy Characteristics'!G:G,MATCH($C118,'Policy Characteristics'!$C:$C,0)))</f>
        <v>50000</v>
      </c>
      <c r="N118" s="205">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00"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1486</v>
      </c>
      <c r="G119" s="88" t="s">
        <v>1617</v>
      </c>
      <c r="H119" s="15">
        <v>1700</v>
      </c>
      <c r="I119" s="201" t="s">
        <v>44</v>
      </c>
      <c r="J119" s="202"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05">
        <f>IF(ISBLANK(INDEX('Policy Characteristics'!F:F,MATCH($C119,'Policy Characteristics'!$C:$C,0))),"",INDEX('Policy Characteristics'!F:F,MATCH($C119,'Policy Characteristics'!$C:$C,0)))</f>
        <v>-45000</v>
      </c>
      <c r="M119" s="205">
        <f>IF(ISBLANK(INDEX('Policy Characteristics'!G:G,MATCH($C119,'Policy Characteristics'!$C:$C,0))),"",INDEX('Policy Characteristics'!G:G,MATCH($C119,'Policy Characteristics'!$C:$C,0)))</f>
        <v>50000</v>
      </c>
      <c r="N119" s="205">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00"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1486</v>
      </c>
      <c r="G120" s="143" t="s">
        <v>1618</v>
      </c>
      <c r="H120" s="15">
        <v>1701</v>
      </c>
      <c r="I120" s="201" t="s">
        <v>44</v>
      </c>
      <c r="J120" s="202"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05">
        <f>IF(ISBLANK(INDEX('Policy Characteristics'!F:F,MATCH($C120,'Policy Characteristics'!$C:$C,0))),"",INDEX('Policy Characteristics'!F:F,MATCH($C120,'Policy Characteristics'!$C:$C,0)))</f>
        <v>-45000</v>
      </c>
      <c r="M120" s="205">
        <f>IF(ISBLANK(INDEX('Policy Characteristics'!G:G,MATCH($C120,'Policy Characteristics'!$C:$C,0))),"",INDEX('Policy Characteristics'!G:G,MATCH($C120,'Policy Characteristics'!$C:$C,0)))</f>
        <v>50000</v>
      </c>
      <c r="N120" s="205">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00"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1486</v>
      </c>
      <c r="G121" s="143" t="s">
        <v>1619</v>
      </c>
      <c r="H121" s="15">
        <v>1702</v>
      </c>
      <c r="I121" s="201" t="s">
        <v>44</v>
      </c>
      <c r="J121" s="202"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05">
        <f>IF(ISBLANK(INDEX('Policy Characteristics'!F:F,MATCH($C121,'Policy Characteristics'!$C:$C,0))),"",INDEX('Policy Characteristics'!F:F,MATCH($C121,'Policy Characteristics'!$C:$C,0)))</f>
        <v>-45000</v>
      </c>
      <c r="M121" s="205">
        <f>IF(ISBLANK(INDEX('Policy Characteristics'!G:G,MATCH($C121,'Policy Characteristics'!$C:$C,0))),"",INDEX('Policy Characteristics'!G:G,MATCH($C121,'Policy Characteristics'!$C:$C,0)))</f>
        <v>50000</v>
      </c>
      <c r="N121" s="205">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00"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1486</v>
      </c>
      <c r="G122" s="143" t="s">
        <v>1620</v>
      </c>
      <c r="H122" s="15">
        <v>1703</v>
      </c>
      <c r="I122" s="201" t="s">
        <v>44</v>
      </c>
      <c r="J122" s="202"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05">
        <f>IF(ISBLANK(INDEX('Policy Characteristics'!F:F,MATCH($C122,'Policy Characteristics'!$C:$C,0))),"",INDEX('Policy Characteristics'!F:F,MATCH($C122,'Policy Characteristics'!$C:$C,0)))</f>
        <v>-45000</v>
      </c>
      <c r="M122" s="205">
        <f>IF(ISBLANK(INDEX('Policy Characteristics'!G:G,MATCH($C122,'Policy Characteristics'!$C:$C,0))),"",INDEX('Policy Characteristics'!G:G,MATCH($C122,'Policy Characteristics'!$C:$C,0)))</f>
        <v>50000</v>
      </c>
      <c r="N122" s="205">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00"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1486</v>
      </c>
      <c r="G123" s="143" t="s">
        <v>1621</v>
      </c>
      <c r="H123" s="15">
        <v>1704</v>
      </c>
      <c r="I123" s="201" t="s">
        <v>44</v>
      </c>
      <c r="J123" s="202"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05">
        <f>IF(ISBLANK(INDEX('Policy Characteristics'!F:F,MATCH($C123,'Policy Characteristics'!$C:$C,0))),"",INDEX('Policy Characteristics'!F:F,MATCH($C123,'Policy Characteristics'!$C:$C,0)))</f>
        <v>-45000</v>
      </c>
      <c r="M123" s="205">
        <f>IF(ISBLANK(INDEX('Policy Characteristics'!G:G,MATCH($C123,'Policy Characteristics'!$C:$C,0))),"",INDEX('Policy Characteristics'!G:G,MATCH($C123,'Policy Characteristics'!$C:$C,0)))</f>
        <v>50000</v>
      </c>
      <c r="N123" s="205">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00"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1486</v>
      </c>
      <c r="G124" s="143" t="s">
        <v>749</v>
      </c>
      <c r="H124" s="15">
        <v>1705</v>
      </c>
      <c r="I124" s="201" t="s">
        <v>44</v>
      </c>
      <c r="J124" s="202"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05">
        <f>IF(ISBLANK(INDEX('Policy Characteristics'!F:F,MATCH($C124,'Policy Characteristics'!$C:$C,0))),"",INDEX('Policy Characteristics'!F:F,MATCH($C124,'Policy Characteristics'!$C:$C,0)))</f>
        <v>-45000</v>
      </c>
      <c r="M124" s="205">
        <f>IF(ISBLANK(INDEX('Policy Characteristics'!G:G,MATCH($C124,'Policy Characteristics'!$C:$C,0))),"",INDEX('Policy Characteristics'!G:G,MATCH($C124,'Policy Characteristics'!$C:$C,0)))</f>
        <v>50000</v>
      </c>
      <c r="N124" s="205">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00"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1486</v>
      </c>
      <c r="G125" s="143" t="s">
        <v>1622</v>
      </c>
      <c r="H125" s="15">
        <v>1706</v>
      </c>
      <c r="I125" s="201" t="s">
        <v>44</v>
      </c>
      <c r="J125" s="202"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05">
        <f>IF(ISBLANK(INDEX('Policy Characteristics'!F:F,MATCH($C125,'Policy Characteristics'!$C:$C,0))),"",INDEX('Policy Characteristics'!F:F,MATCH($C125,'Policy Characteristics'!$C:$C,0)))</f>
        <v>-45000</v>
      </c>
      <c r="M125" s="205">
        <f>IF(ISBLANK(INDEX('Policy Characteristics'!G:G,MATCH($C125,'Policy Characteristics'!$C:$C,0))),"",INDEX('Policy Characteristics'!G:G,MATCH($C125,'Policy Characteristics'!$C:$C,0)))</f>
        <v>50000</v>
      </c>
      <c r="N125" s="205">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00"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1617</v>
      </c>
      <c r="H126" s="15">
        <v>1707</v>
      </c>
      <c r="I126" s="201" t="s">
        <v>44</v>
      </c>
      <c r="J126" s="202"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05">
        <f>IF(ISBLANK(INDEX('Policy Characteristics'!F:F,MATCH($C126,'Policy Characteristics'!$C:$C,0))),"",INDEX('Policy Characteristics'!F:F,MATCH($C126,'Policy Characteristics'!$C:$C,0)))</f>
        <v>-45000</v>
      </c>
      <c r="M126" s="205">
        <f>IF(ISBLANK(INDEX('Policy Characteristics'!G:G,MATCH($C126,'Policy Characteristics'!$C:$C,0))),"",INDEX('Policy Characteristics'!G:G,MATCH($C126,'Policy Characteristics'!$C:$C,0)))</f>
        <v>50000</v>
      </c>
      <c r="N126" s="205">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00"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1618</v>
      </c>
      <c r="H127" s="15">
        <v>1708</v>
      </c>
      <c r="I127" s="201" t="s">
        <v>44</v>
      </c>
      <c r="J127" s="202"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05">
        <f>IF(ISBLANK(INDEX('Policy Characteristics'!F:F,MATCH($C127,'Policy Characteristics'!$C:$C,0))),"",INDEX('Policy Characteristics'!F:F,MATCH($C127,'Policy Characteristics'!$C:$C,0)))</f>
        <v>-45000</v>
      </c>
      <c r="M127" s="205">
        <f>IF(ISBLANK(INDEX('Policy Characteristics'!G:G,MATCH($C127,'Policy Characteristics'!$C:$C,0))),"",INDEX('Policy Characteristics'!G:G,MATCH($C127,'Policy Characteristics'!$C:$C,0)))</f>
        <v>50000</v>
      </c>
      <c r="N127" s="205">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00"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1619</v>
      </c>
      <c r="H128" s="15">
        <v>1709</v>
      </c>
      <c r="I128" s="201" t="s">
        <v>44</v>
      </c>
      <c r="J128" s="202"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05">
        <f>IF(ISBLANK(INDEX('Policy Characteristics'!F:F,MATCH($C128,'Policy Characteristics'!$C:$C,0))),"",INDEX('Policy Characteristics'!F:F,MATCH($C128,'Policy Characteristics'!$C:$C,0)))</f>
        <v>-45000</v>
      </c>
      <c r="M128" s="205">
        <f>IF(ISBLANK(INDEX('Policy Characteristics'!G:G,MATCH($C128,'Policy Characteristics'!$C:$C,0))),"",INDEX('Policy Characteristics'!G:G,MATCH($C128,'Policy Characteristics'!$C:$C,0)))</f>
        <v>50000</v>
      </c>
      <c r="N128" s="205">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00"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1620</v>
      </c>
      <c r="H129" s="15">
        <v>1710</v>
      </c>
      <c r="I129" s="201" t="s">
        <v>44</v>
      </c>
      <c r="J129" s="202"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05">
        <f>IF(ISBLANK(INDEX('Policy Characteristics'!F:F,MATCH($C129,'Policy Characteristics'!$C:$C,0))),"",INDEX('Policy Characteristics'!F:F,MATCH($C129,'Policy Characteristics'!$C:$C,0)))</f>
        <v>-45000</v>
      </c>
      <c r="M129" s="205">
        <f>IF(ISBLANK(INDEX('Policy Characteristics'!G:G,MATCH($C129,'Policy Characteristics'!$C:$C,0))),"",INDEX('Policy Characteristics'!G:G,MATCH($C129,'Policy Characteristics'!$C:$C,0)))</f>
        <v>50000</v>
      </c>
      <c r="N129" s="205">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00"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1621</v>
      </c>
      <c r="H130" s="15">
        <v>1711</v>
      </c>
      <c r="I130" s="201" t="s">
        <v>44</v>
      </c>
      <c r="J130" s="202"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05">
        <f>IF(ISBLANK(INDEX('Policy Characteristics'!F:F,MATCH($C130,'Policy Characteristics'!$C:$C,0))),"",INDEX('Policy Characteristics'!F:F,MATCH($C130,'Policy Characteristics'!$C:$C,0)))</f>
        <v>-45000</v>
      </c>
      <c r="M130" s="205">
        <f>IF(ISBLANK(INDEX('Policy Characteristics'!G:G,MATCH($C130,'Policy Characteristics'!$C:$C,0))),"",INDEX('Policy Characteristics'!G:G,MATCH($C130,'Policy Characteristics'!$C:$C,0)))</f>
        <v>50000</v>
      </c>
      <c r="N130" s="205">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00"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01" t="s">
        <v>44</v>
      </c>
      <c r="J131" s="202"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05">
        <f>IF(ISBLANK(INDEX('Policy Characteristics'!F:F,MATCH($C131,'Policy Characteristics'!$C:$C,0))),"",INDEX('Policy Characteristics'!F:F,MATCH($C131,'Policy Characteristics'!$C:$C,0)))</f>
        <v>-45000</v>
      </c>
      <c r="M131" s="205">
        <f>IF(ISBLANK(INDEX('Policy Characteristics'!G:G,MATCH($C131,'Policy Characteristics'!$C:$C,0))),"",INDEX('Policy Characteristics'!G:G,MATCH($C131,'Policy Characteristics'!$C:$C,0)))</f>
        <v>50000</v>
      </c>
      <c r="N131" s="205">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00"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1622</v>
      </c>
      <c r="H132" s="15">
        <v>1713</v>
      </c>
      <c r="I132" s="201" t="s">
        <v>44</v>
      </c>
      <c r="J132" s="202"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05">
        <f>IF(ISBLANK(INDEX('Policy Characteristics'!F:F,MATCH($C132,'Policy Characteristics'!$C:$C,0))),"",INDEX('Policy Characteristics'!F:F,MATCH($C132,'Policy Characteristics'!$C:$C,0)))</f>
        <v>-45000</v>
      </c>
      <c r="M132" s="205">
        <f>IF(ISBLANK(INDEX('Policy Characteristics'!G:G,MATCH($C132,'Policy Characteristics'!$C:$C,0))),"",INDEX('Policy Characteristics'!G:G,MATCH($C132,'Policy Characteristics'!$C:$C,0)))</f>
        <v>50000</v>
      </c>
      <c r="N132" s="205">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00"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1488</v>
      </c>
      <c r="G133" s="88" t="s">
        <v>1617</v>
      </c>
      <c r="H133" s="15">
        <v>1714</v>
      </c>
      <c r="I133" s="201" t="s">
        <v>44</v>
      </c>
      <c r="J133" s="202"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05">
        <f>IF(ISBLANK(INDEX('Policy Characteristics'!F:F,MATCH($C133,'Policy Characteristics'!$C:$C,0))),"",INDEX('Policy Characteristics'!F:F,MATCH($C133,'Policy Characteristics'!$C:$C,0)))</f>
        <v>-45000</v>
      </c>
      <c r="M133" s="205">
        <f>IF(ISBLANK(INDEX('Policy Characteristics'!G:G,MATCH($C133,'Policy Characteristics'!$C:$C,0))),"",INDEX('Policy Characteristics'!G:G,MATCH($C133,'Policy Characteristics'!$C:$C,0)))</f>
        <v>50000</v>
      </c>
      <c r="N133" s="205">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00"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1488</v>
      </c>
      <c r="G134" s="143" t="s">
        <v>1618</v>
      </c>
      <c r="H134" s="15">
        <v>1715</v>
      </c>
      <c r="I134" s="201" t="s">
        <v>44</v>
      </c>
      <c r="J134" s="202"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05">
        <f>IF(ISBLANK(INDEX('Policy Characteristics'!F:F,MATCH($C134,'Policy Characteristics'!$C:$C,0))),"",INDEX('Policy Characteristics'!F:F,MATCH($C134,'Policy Characteristics'!$C:$C,0)))</f>
        <v>-45000</v>
      </c>
      <c r="M134" s="205">
        <f>IF(ISBLANK(INDEX('Policy Characteristics'!G:G,MATCH($C134,'Policy Characteristics'!$C:$C,0))),"",INDEX('Policy Characteristics'!G:G,MATCH($C134,'Policy Characteristics'!$C:$C,0)))</f>
        <v>50000</v>
      </c>
      <c r="N134" s="205">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00"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1488</v>
      </c>
      <c r="G135" s="143" t="s">
        <v>1619</v>
      </c>
      <c r="H135" s="15">
        <v>1716</v>
      </c>
      <c r="I135" s="201" t="s">
        <v>44</v>
      </c>
      <c r="J135" s="202"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05">
        <f>IF(ISBLANK(INDEX('Policy Characteristics'!F:F,MATCH($C135,'Policy Characteristics'!$C:$C,0))),"",INDEX('Policy Characteristics'!F:F,MATCH($C135,'Policy Characteristics'!$C:$C,0)))</f>
        <v>-45000</v>
      </c>
      <c r="M135" s="205">
        <f>IF(ISBLANK(INDEX('Policy Characteristics'!G:G,MATCH($C135,'Policy Characteristics'!$C:$C,0))),"",INDEX('Policy Characteristics'!G:G,MATCH($C135,'Policy Characteristics'!$C:$C,0)))</f>
        <v>50000</v>
      </c>
      <c r="N135" s="205">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00"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1488</v>
      </c>
      <c r="G136" s="143" t="s">
        <v>1620</v>
      </c>
      <c r="H136" s="15">
        <v>1717</v>
      </c>
      <c r="I136" s="201" t="s">
        <v>44</v>
      </c>
      <c r="J136" s="202"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05">
        <f>IF(ISBLANK(INDEX('Policy Characteristics'!F:F,MATCH($C136,'Policy Characteristics'!$C:$C,0))),"",INDEX('Policy Characteristics'!F:F,MATCH($C136,'Policy Characteristics'!$C:$C,0)))</f>
        <v>-45000</v>
      </c>
      <c r="M136" s="205">
        <f>IF(ISBLANK(INDEX('Policy Characteristics'!G:G,MATCH($C136,'Policy Characteristics'!$C:$C,0))),"",INDEX('Policy Characteristics'!G:G,MATCH($C136,'Policy Characteristics'!$C:$C,0)))</f>
        <v>50000</v>
      </c>
      <c r="N136" s="205">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00"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1488</v>
      </c>
      <c r="G137" s="143" t="s">
        <v>1621</v>
      </c>
      <c r="H137" s="15">
        <v>1718</v>
      </c>
      <c r="I137" s="201" t="s">
        <v>44</v>
      </c>
      <c r="J137" s="202"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05">
        <f>IF(ISBLANK(INDEX('Policy Characteristics'!F:F,MATCH($C137,'Policy Characteristics'!$C:$C,0))),"",INDEX('Policy Characteristics'!F:F,MATCH($C137,'Policy Characteristics'!$C:$C,0)))</f>
        <v>-45000</v>
      </c>
      <c r="M137" s="205">
        <f>IF(ISBLANK(INDEX('Policy Characteristics'!G:G,MATCH($C137,'Policy Characteristics'!$C:$C,0))),"",INDEX('Policy Characteristics'!G:G,MATCH($C137,'Policy Characteristics'!$C:$C,0)))</f>
        <v>50000</v>
      </c>
      <c r="N137" s="205">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00"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1488</v>
      </c>
      <c r="G138" s="143" t="s">
        <v>749</v>
      </c>
      <c r="H138" s="15">
        <v>1719</v>
      </c>
      <c r="I138" s="201" t="s">
        <v>44</v>
      </c>
      <c r="J138" s="202"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05">
        <f>IF(ISBLANK(INDEX('Policy Characteristics'!F:F,MATCH($C138,'Policy Characteristics'!$C:$C,0))),"",INDEX('Policy Characteristics'!F:F,MATCH($C138,'Policy Characteristics'!$C:$C,0)))</f>
        <v>-45000</v>
      </c>
      <c r="M138" s="205">
        <f>IF(ISBLANK(INDEX('Policy Characteristics'!G:G,MATCH($C138,'Policy Characteristics'!$C:$C,0))),"",INDEX('Policy Characteristics'!G:G,MATCH($C138,'Policy Characteristics'!$C:$C,0)))</f>
        <v>50000</v>
      </c>
      <c r="N138" s="205">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00"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1488</v>
      </c>
      <c r="G139" s="143" t="s">
        <v>1622</v>
      </c>
      <c r="H139" s="15">
        <v>1720</v>
      </c>
      <c r="I139" s="201" t="s">
        <v>44</v>
      </c>
      <c r="J139" s="202"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05">
        <f>IF(ISBLANK(INDEX('Policy Characteristics'!F:F,MATCH($C139,'Policy Characteristics'!$C:$C,0))),"",INDEX('Policy Characteristics'!F:F,MATCH($C139,'Policy Characteristics'!$C:$C,0)))</f>
        <v>-45000</v>
      </c>
      <c r="M139" s="205">
        <f>IF(ISBLANK(INDEX('Policy Characteristics'!G:G,MATCH($C139,'Policy Characteristics'!$C:$C,0))),"",INDEX('Policy Characteristics'!G:G,MATCH($C139,'Policy Characteristics'!$C:$C,0)))</f>
        <v>50000</v>
      </c>
      <c r="N139" s="205">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00"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1617</v>
      </c>
      <c r="H140" s="15">
        <v>1721</v>
      </c>
      <c r="I140" s="201" t="s">
        <v>44</v>
      </c>
      <c r="J140" s="202"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05">
        <f>IF(ISBLANK(INDEX('Policy Characteristics'!F:F,MATCH($C140,'Policy Characteristics'!$C:$C,0))),"",INDEX('Policy Characteristics'!F:F,MATCH($C140,'Policy Characteristics'!$C:$C,0)))</f>
        <v>-45000</v>
      </c>
      <c r="M140" s="205">
        <f>IF(ISBLANK(INDEX('Policy Characteristics'!G:G,MATCH($C140,'Policy Characteristics'!$C:$C,0))),"",INDEX('Policy Characteristics'!G:G,MATCH($C140,'Policy Characteristics'!$C:$C,0)))</f>
        <v>50000</v>
      </c>
      <c r="N140" s="205">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00"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1618</v>
      </c>
      <c r="H141" s="15">
        <v>1722</v>
      </c>
      <c r="I141" s="201" t="s">
        <v>44</v>
      </c>
      <c r="J141" s="202"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05">
        <f>IF(ISBLANK(INDEX('Policy Characteristics'!F:F,MATCH($C141,'Policy Characteristics'!$C:$C,0))),"",INDEX('Policy Characteristics'!F:F,MATCH($C141,'Policy Characteristics'!$C:$C,0)))</f>
        <v>-45000</v>
      </c>
      <c r="M141" s="205">
        <f>IF(ISBLANK(INDEX('Policy Characteristics'!G:G,MATCH($C141,'Policy Characteristics'!$C:$C,0))),"",INDEX('Policy Characteristics'!G:G,MATCH($C141,'Policy Characteristics'!$C:$C,0)))</f>
        <v>50000</v>
      </c>
      <c r="N141" s="205">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00"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1619</v>
      </c>
      <c r="H142" s="15">
        <v>1723</v>
      </c>
      <c r="I142" s="201" t="s">
        <v>44</v>
      </c>
      <c r="J142" s="202"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05">
        <f>IF(ISBLANK(INDEX('Policy Characteristics'!F:F,MATCH($C142,'Policy Characteristics'!$C:$C,0))),"",INDEX('Policy Characteristics'!F:F,MATCH($C142,'Policy Characteristics'!$C:$C,0)))</f>
        <v>-45000</v>
      </c>
      <c r="M142" s="205">
        <f>IF(ISBLANK(INDEX('Policy Characteristics'!G:G,MATCH($C142,'Policy Characteristics'!$C:$C,0))),"",INDEX('Policy Characteristics'!G:G,MATCH($C142,'Policy Characteristics'!$C:$C,0)))</f>
        <v>50000</v>
      </c>
      <c r="N142" s="205">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00"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1620</v>
      </c>
      <c r="H143" s="15">
        <v>1724</v>
      </c>
      <c r="I143" s="201" t="s">
        <v>44</v>
      </c>
      <c r="J143" s="202"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05">
        <f>IF(ISBLANK(INDEX('Policy Characteristics'!F:F,MATCH($C143,'Policy Characteristics'!$C:$C,0))),"",INDEX('Policy Characteristics'!F:F,MATCH($C143,'Policy Characteristics'!$C:$C,0)))</f>
        <v>-45000</v>
      </c>
      <c r="M143" s="205">
        <f>IF(ISBLANK(INDEX('Policy Characteristics'!G:G,MATCH($C143,'Policy Characteristics'!$C:$C,0))),"",INDEX('Policy Characteristics'!G:G,MATCH($C143,'Policy Characteristics'!$C:$C,0)))</f>
        <v>50000</v>
      </c>
      <c r="N143" s="205">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00"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1621</v>
      </c>
      <c r="H144" s="15">
        <v>1725</v>
      </c>
      <c r="I144" s="201" t="s">
        <v>44</v>
      </c>
      <c r="J144" s="202"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05">
        <f>IF(ISBLANK(INDEX('Policy Characteristics'!F:F,MATCH($C144,'Policy Characteristics'!$C:$C,0))),"",INDEX('Policy Characteristics'!F:F,MATCH($C144,'Policy Characteristics'!$C:$C,0)))</f>
        <v>-45000</v>
      </c>
      <c r="M144" s="205">
        <f>IF(ISBLANK(INDEX('Policy Characteristics'!G:G,MATCH($C144,'Policy Characteristics'!$C:$C,0))),"",INDEX('Policy Characteristics'!G:G,MATCH($C144,'Policy Characteristics'!$C:$C,0)))</f>
        <v>50000</v>
      </c>
      <c r="N144" s="205">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00"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01" t="s">
        <v>44</v>
      </c>
      <c r="J145" s="202"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05">
        <f>IF(ISBLANK(INDEX('Policy Characteristics'!F:F,MATCH($C145,'Policy Characteristics'!$C:$C,0))),"",INDEX('Policy Characteristics'!F:F,MATCH($C145,'Policy Characteristics'!$C:$C,0)))</f>
        <v>-45000</v>
      </c>
      <c r="M145" s="205">
        <f>IF(ISBLANK(INDEX('Policy Characteristics'!G:G,MATCH($C145,'Policy Characteristics'!$C:$C,0))),"",INDEX('Policy Characteristics'!G:G,MATCH($C145,'Policy Characteristics'!$C:$C,0)))</f>
        <v>50000</v>
      </c>
      <c r="N145" s="205">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00"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1622</v>
      </c>
      <c r="H146" s="15">
        <v>1727</v>
      </c>
      <c r="I146" s="201" t="s">
        <v>44</v>
      </c>
      <c r="J146" s="202"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05">
        <f>IF(ISBLANK(INDEX('Policy Characteristics'!F:F,MATCH($C146,'Policy Characteristics'!$C:$C,0))),"",INDEX('Policy Characteristics'!F:F,MATCH($C146,'Policy Characteristics'!$C:$C,0)))</f>
        <v>-45000</v>
      </c>
      <c r="M146" s="205">
        <f>IF(ISBLANK(INDEX('Policy Characteristics'!G:G,MATCH($C146,'Policy Characteristics'!$C:$C,0))),"",INDEX('Policy Characteristics'!G:G,MATCH($C146,'Policy Characteristics'!$C:$C,0)))</f>
        <v>50000</v>
      </c>
      <c r="N146" s="205">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00" t="str">
        <f>IF(ISBLANK(INDEX('Policy Characteristics'!B:B,MATCH($C147,'Policy Characteristics'!$C:$C,0))),"",INDEX('Policy Characteristics'!B:B,MATCH($C147,'Policy Characteristics'!$C:$C,0)))</f>
        <v>Feebate</v>
      </c>
      <c r="C147" t="s">
        <v>111</v>
      </c>
      <c r="D147" s="88"/>
      <c r="E147" s="88"/>
      <c r="F147" s="88"/>
      <c r="G147" s="88"/>
      <c r="H147" s="15">
        <v>1</v>
      </c>
      <c r="I147" s="213" t="s">
        <v>43</v>
      </c>
      <c r="J147" s="202"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05">
        <f>IF(ISBLANK(INDEX('Policy Characteristics'!F:F,MATCH($C147,'Policy Characteristics'!$C:$C,0))),"",INDEX('Policy Characteristics'!F:F,MATCH($C147,'Policy Characteristics'!$C:$C,0)))</f>
        <v>0</v>
      </c>
      <c r="M147" s="205">
        <f>IF(ISBLANK(INDEX('Policy Characteristics'!G:G,MATCH($C147,'Policy Characteristics'!$C:$C,0))),"",INDEX('Policy Characteristics'!G:G,MATCH($C147,'Policy Characteristics'!$C:$C,0)))</f>
        <v>1</v>
      </c>
      <c r="N147" s="205">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00" t="str">
        <f>IF(ISBLANK(INDEX('Policy Characteristics'!B:B,MATCH($C148,'Policy Characteristics'!$C:$C,0))),"",INDEX('Policy Characteristics'!B:B,MATCH($C148,'Policy Characteristics'!$C:$C,0)))</f>
        <v>Fuel Economy Standard</v>
      </c>
      <c r="C148" t="s">
        <v>296</v>
      </c>
      <c r="D148" s="88" t="s">
        <v>45</v>
      </c>
      <c r="E148" s="88" t="s">
        <v>37</v>
      </c>
      <c r="F148" s="88" t="s">
        <v>84</v>
      </c>
      <c r="G148" s="143" t="s">
        <v>1489</v>
      </c>
      <c r="H148" s="15">
        <v>362</v>
      </c>
      <c r="I148" s="201" t="s">
        <v>43</v>
      </c>
      <c r="J148" s="202"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05">
        <f>IF(ISBLANK(INDEX('Policy Characteristics'!F:F,MATCH($C148,'Policy Characteristics'!$C:$C,0))),"",INDEX('Policy Characteristics'!F:F,MATCH($C148,'Policy Characteristics'!$C:$C,0)))</f>
        <v>-0.25</v>
      </c>
      <c r="M148" s="205">
        <f>IF(ISBLANK(INDEX('Policy Characteristics'!G:G,MATCH($C148,'Policy Characteristics'!$C:$C,0))),"",INDEX('Policy Characteristics'!G:G,MATCH($C148,'Policy Characteristics'!$C:$C,0)))</f>
        <v>1</v>
      </c>
      <c r="N148" s="205">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00"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1627</v>
      </c>
      <c r="H149" s="15">
        <v>363</v>
      </c>
      <c r="I149" s="201" t="s">
        <v>43</v>
      </c>
      <c r="J149" s="202"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05">
        <f>IF(ISBLANK(INDEX('Policy Characteristics'!F:F,MATCH($C149,'Policy Characteristics'!$C:$C,0))),"",INDEX('Policy Characteristics'!F:F,MATCH($C149,'Policy Characteristics'!$C:$C,0)))</f>
        <v>-0.25</v>
      </c>
      <c r="M149" s="205">
        <f>IF(ISBLANK(INDEX('Policy Characteristics'!G:G,MATCH($C149,'Policy Characteristics'!$C:$C,0))),"",INDEX('Policy Characteristics'!G:G,MATCH($C149,'Policy Characteristics'!$C:$C,0)))</f>
        <v>1</v>
      </c>
      <c r="N149" s="205">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00"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01" t="s">
        <v>43</v>
      </c>
      <c r="J150" s="202"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05">
        <f>IF(ISBLANK(INDEX('Policy Characteristics'!F:F,MATCH($C150,'Policy Characteristics'!$C:$C,0))),"",INDEX('Policy Characteristics'!F:F,MATCH($C150,'Policy Characteristics'!$C:$C,0)))</f>
        <v>-0.25</v>
      </c>
      <c r="M150" s="205">
        <f>IF(ISBLANK(INDEX('Policy Characteristics'!G:G,MATCH($C150,'Policy Characteristics'!$C:$C,0))),"",INDEX('Policy Characteristics'!G:G,MATCH($C150,'Policy Characteristics'!$C:$C,0)))</f>
        <v>1</v>
      </c>
      <c r="N150" s="205">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00"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1624</v>
      </c>
      <c r="H151" s="15">
        <v>365</v>
      </c>
      <c r="I151" s="201" t="s">
        <v>43</v>
      </c>
      <c r="J151" s="202"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05">
        <f>IF(ISBLANK(INDEX('Policy Characteristics'!F:F,MATCH($C151,'Policy Characteristics'!$C:$C,0))),"",INDEX('Policy Characteristics'!F:F,MATCH($C151,'Policy Characteristics'!$C:$C,0)))</f>
        <v>-0.25</v>
      </c>
      <c r="M151" s="205">
        <f>IF(ISBLANK(INDEX('Policy Characteristics'!G:G,MATCH($C151,'Policy Characteristics'!$C:$C,0))),"",INDEX('Policy Characteristics'!G:G,MATCH($C151,'Policy Characteristics'!$C:$C,0)))</f>
        <v>1</v>
      </c>
      <c r="N151" s="205">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00"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1486</v>
      </c>
      <c r="H152" s="15">
        <v>366</v>
      </c>
      <c r="I152" s="201" t="s">
        <v>43</v>
      </c>
      <c r="J152" s="202"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05">
        <f>IF(ISBLANK(INDEX('Policy Characteristics'!F:F,MATCH($C152,'Policy Characteristics'!$C:$C,0))),"",INDEX('Policy Characteristics'!F:F,MATCH($C152,'Policy Characteristics'!$C:$C,0)))</f>
        <v>-0.25</v>
      </c>
      <c r="M152" s="205">
        <f>IF(ISBLANK(INDEX('Policy Characteristics'!G:G,MATCH($C152,'Policy Characteristics'!$C:$C,0))),"",INDEX('Policy Characteristics'!G:G,MATCH($C152,'Policy Characteristics'!$C:$C,0)))</f>
        <v>1</v>
      </c>
      <c r="N152" s="205">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00"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1486</v>
      </c>
      <c r="H153" s="15">
        <v>367</v>
      </c>
      <c r="I153" s="201" t="s">
        <v>43</v>
      </c>
      <c r="J153" s="202"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05">
        <f>IF(ISBLANK(INDEX('Policy Characteristics'!F:F,MATCH($C153,'Policy Characteristics'!$C:$C,0))),"",INDEX('Policy Characteristics'!F:F,MATCH($C153,'Policy Characteristics'!$C:$C,0)))</f>
        <v>-0.25</v>
      </c>
      <c r="M153" s="205">
        <f>IF(ISBLANK(INDEX('Policy Characteristics'!G:G,MATCH($C153,'Policy Characteristics'!$C:$C,0))),"",INDEX('Policy Characteristics'!G:G,MATCH($C153,'Policy Characteristics'!$C:$C,0)))</f>
        <v>1</v>
      </c>
      <c r="N153" s="205">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00"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01" t="s">
        <v>43</v>
      </c>
      <c r="J154" s="202"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05">
        <f>IF(ISBLANK(INDEX('Policy Characteristics'!F:F,MATCH($C154,'Policy Characteristics'!$C:$C,0))),"",INDEX('Policy Characteristics'!F:F,MATCH($C154,'Policy Characteristics'!$C:$C,0)))</f>
        <v>-0.25</v>
      </c>
      <c r="M154" s="205">
        <f>IF(ISBLANK(INDEX('Policy Characteristics'!G:G,MATCH($C154,'Policy Characteristics'!$C:$C,0))),"",INDEX('Policy Characteristics'!G:G,MATCH($C154,'Policy Characteristics'!$C:$C,0)))</f>
        <v>1</v>
      </c>
      <c r="N154" s="205">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00"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01" t="s">
        <v>43</v>
      </c>
      <c r="J155" s="202"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05">
        <f>IF(ISBLANK(INDEX('Policy Characteristics'!F:F,MATCH($C155,'Policy Characteristics'!$C:$C,0))),"",INDEX('Policy Characteristics'!F:F,MATCH($C155,'Policy Characteristics'!$C:$C,0)))</f>
        <v>-0.25</v>
      </c>
      <c r="M155" s="205">
        <f>IF(ISBLANK(INDEX('Policy Characteristics'!G:G,MATCH($C155,'Policy Characteristics'!$C:$C,0))),"",INDEX('Policy Characteristics'!G:G,MATCH($C155,'Policy Characteristics'!$C:$C,0)))</f>
        <v>1</v>
      </c>
      <c r="N155" s="205">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00"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1487</v>
      </c>
      <c r="H156" s="15">
        <v>370</v>
      </c>
      <c r="I156" s="201" t="s">
        <v>43</v>
      </c>
      <c r="J156" s="202"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05">
        <f>IF(ISBLANK(INDEX('Policy Characteristics'!F:F,MATCH($C156,'Policy Characteristics'!$C:$C,0))),"",INDEX('Policy Characteristics'!F:F,MATCH($C156,'Policy Characteristics'!$C:$C,0)))</f>
        <v>-0.25</v>
      </c>
      <c r="M156" s="205">
        <f>IF(ISBLANK(INDEX('Policy Characteristics'!G:G,MATCH($C156,'Policy Characteristics'!$C:$C,0))),"",INDEX('Policy Characteristics'!G:G,MATCH($C156,'Policy Characteristics'!$C:$C,0)))</f>
        <v>1</v>
      </c>
      <c r="N156" s="205">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00"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1488</v>
      </c>
      <c r="H157" s="15">
        <v>371</v>
      </c>
      <c r="I157" s="201" t="s">
        <v>43</v>
      </c>
      <c r="J157" s="202"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05">
        <f>IF(ISBLANK(INDEX('Policy Characteristics'!F:F,MATCH($C157,'Policy Characteristics'!$C:$C,0))),"",INDEX('Policy Characteristics'!F:F,MATCH($C157,'Policy Characteristics'!$C:$C,0)))</f>
        <v>-0.25</v>
      </c>
      <c r="M157" s="205">
        <f>IF(ISBLANK(INDEX('Policy Characteristics'!G:G,MATCH($C157,'Policy Characteristics'!$C:$C,0))),"",INDEX('Policy Characteristics'!G:G,MATCH($C157,'Policy Characteristics'!$C:$C,0)))</f>
        <v>1</v>
      </c>
      <c r="N157" s="205">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00"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01" t="s">
        <v>43</v>
      </c>
      <c r="J158" s="202"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05">
        <f>IF(ISBLANK(INDEX('Policy Characteristics'!F:F,MATCH($C158,'Policy Characteristics'!$C:$C,0))),"",INDEX('Policy Characteristics'!F:F,MATCH($C158,'Policy Characteristics'!$C:$C,0)))</f>
        <v>-0.25</v>
      </c>
      <c r="M158" s="205">
        <f>IF(ISBLANK(INDEX('Policy Characteristics'!G:G,MATCH($C158,'Policy Characteristics'!$C:$C,0))),"",INDEX('Policy Characteristics'!G:G,MATCH($C158,'Policy Characteristics'!$C:$C,0)))</f>
        <v>1</v>
      </c>
      <c r="N158" s="205">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00"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01" t="s">
        <v>44</v>
      </c>
      <c r="J159" s="202"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05">
        <f>IF(ISBLANK(INDEX('Policy Characteristics'!F:F,MATCH($C159,'Policy Characteristics'!$C:$C,0))),"",INDEX('Policy Characteristics'!F:F,MATCH($C159,'Policy Characteristics'!$C:$C,0)))</f>
        <v>-0.25</v>
      </c>
      <c r="M159" s="205">
        <f>IF(ISBLANK(INDEX('Policy Characteristics'!G:G,MATCH($C159,'Policy Characteristics'!$C:$C,0))),"",INDEX('Policy Characteristics'!G:G,MATCH($C159,'Policy Characteristics'!$C:$C,0)))</f>
        <v>1</v>
      </c>
      <c r="N159" s="205">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00" t="str">
        <f>IF(ISBLANK(INDEX('Policy Characteristics'!B:B,MATCH($C160,'Policy Characteristics'!$C:$C,0))),"",INDEX('Policy Characteristics'!B:B,MATCH($C160,'Policy Characteristics'!$C:$C,0)))</f>
        <v>Low Carbon Fuel Standard</v>
      </c>
      <c r="C160" s="143" t="s">
        <v>463</v>
      </c>
      <c r="D160" s="88"/>
      <c r="E160" s="88"/>
      <c r="F160" s="88"/>
      <c r="G160" s="88"/>
      <c r="H160" s="80">
        <v>190</v>
      </c>
      <c r="I160" s="213" t="s">
        <v>43</v>
      </c>
      <c r="J160" s="202"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05">
        <f>IF(ISBLANK(INDEX('Policy Characteristics'!F:F,MATCH($C160,'Policy Characteristics'!$C:$C,0))),"",INDEX('Policy Characteristics'!F:F,MATCH($C160,'Policy Characteristics'!$C:$C,0)))</f>
        <v>0</v>
      </c>
      <c r="M160" s="205">
        <f>IF(ISBLANK(INDEX('Policy Characteristics'!G:G,MATCH($C160,'Policy Characteristics'!$C:$C,0))),"",INDEX('Policy Characteristics'!G:G,MATCH($C160,'Policy Characteristics'!$C:$C,0)))</f>
        <v>1</v>
      </c>
      <c r="N160" s="205">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00" t="str">
        <f>IF(ISBLANK(INDEX('Policy Characteristics'!B:B,MATCH($C161,'Policy Characteristics'!$C:$C,0))),"",INDEX('Policy Characteristics'!B:B,MATCH($C161,'Policy Characteristics'!$C:$C,0)))</f>
        <v>Non-BAU LCFS-Qualifying Vehicles</v>
      </c>
      <c r="C161" t="s">
        <v>1826</v>
      </c>
      <c r="D161" s="88"/>
      <c r="E161" s="88"/>
      <c r="F161" s="88"/>
      <c r="G161" s="88"/>
      <c r="H161" s="80">
        <v>2284</v>
      </c>
      <c r="I161" s="213" t="s">
        <v>43</v>
      </c>
      <c r="J161" s="202"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05">
        <f>IF(ISBLANK(INDEX('Policy Characteristics'!F:F,MATCH($C161,'Policy Characteristics'!$C:$C,0))),"",INDEX('Policy Characteristics'!F:F,MATCH($C161,'Policy Characteristics'!$C:$C,0)))</f>
        <v>0</v>
      </c>
      <c r="M161" s="205">
        <f>IF(ISBLANK(INDEX('Policy Characteristics'!G:G,MATCH($C161,'Policy Characteristics'!$C:$C,0))),"",INDEX('Policy Characteristics'!G:G,MATCH($C161,'Policy Characteristics'!$C:$C,0)))</f>
        <v>1</v>
      </c>
      <c r="N161" s="205">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00" t="str">
        <f>IF(ISBLANK(INDEX('Policy Characteristics'!B:B,MATCH($C162,'Policy Characteristics'!$C:$C,0))),"",INDEX('Policy Characteristics'!B:B,MATCH($C162,'Policy Characteristics'!$C:$C,0)))</f>
        <v>Mode Shifting</v>
      </c>
      <c r="C162" t="s">
        <v>1226</v>
      </c>
      <c r="D162" s="88" t="s">
        <v>45</v>
      </c>
      <c r="E162" s="88" t="s">
        <v>37</v>
      </c>
      <c r="F162" s="88" t="s">
        <v>84</v>
      </c>
      <c r="G162" s="143" t="s">
        <v>1489</v>
      </c>
      <c r="H162" s="15">
        <v>848</v>
      </c>
      <c r="I162" s="213" t="s">
        <v>43</v>
      </c>
      <c r="J162" s="202"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05">
        <f>IF(ISBLANK(INDEX('Policy Characteristics'!F:F,MATCH($C162,'Policy Characteristics'!$C:$C,0))),"",INDEX('Policy Characteristics'!F:F,MATCH($C162,'Policy Characteristics'!$C:$C,0)))</f>
        <v>0</v>
      </c>
      <c r="M162" s="205">
        <f>IF(ISBLANK(INDEX('Policy Characteristics'!G:G,MATCH($C162,'Policy Characteristics'!$C:$C,0))),"",INDEX('Policy Characteristics'!G:G,MATCH($C162,'Policy Characteristics'!$C:$C,0)))</f>
        <v>0.33</v>
      </c>
      <c r="N162" s="205">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00"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01" t="s">
        <v>44</v>
      </c>
      <c r="J163" s="202"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05">
        <f>IF(ISBLANK(INDEX('Policy Characteristics'!F:F,MATCH($C163,'Policy Characteristics'!$C:$C,0))),"",INDEX('Policy Characteristics'!F:F,MATCH($C163,'Policy Characteristics'!$C:$C,0)))</f>
        <v>0</v>
      </c>
      <c r="M163" s="205">
        <f>IF(ISBLANK(INDEX('Policy Characteristics'!G:G,MATCH($C163,'Policy Characteristics'!$C:$C,0))),"",INDEX('Policy Characteristics'!G:G,MATCH($C163,'Policy Characteristics'!$C:$C,0)))</f>
        <v>0.33</v>
      </c>
      <c r="N163" s="205">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00"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1486</v>
      </c>
      <c r="H164" s="15">
        <v>850</v>
      </c>
      <c r="I164" s="213" t="s">
        <v>43</v>
      </c>
      <c r="J164" s="202"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05">
        <f>IF(ISBLANK(INDEX('Policy Characteristics'!F:F,MATCH($C164,'Policy Characteristics'!$C:$C,0))),"",INDEX('Policy Characteristics'!F:F,MATCH($C164,'Policy Characteristics'!$C:$C,0)))</f>
        <v>0</v>
      </c>
      <c r="M164" s="205">
        <f>IF(ISBLANK(INDEX('Policy Characteristics'!G:G,MATCH($C164,'Policy Characteristics'!$C:$C,0))),"",INDEX('Policy Characteristics'!G:G,MATCH($C164,'Policy Characteristics'!$C:$C,0)))</f>
        <v>0.33</v>
      </c>
      <c r="N164" s="205">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00"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01" t="s">
        <v>44</v>
      </c>
      <c r="J165" s="202"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05">
        <f>IF(ISBLANK(INDEX('Policy Characteristics'!F:F,MATCH($C165,'Policy Characteristics'!$C:$C,0))),"",INDEX('Policy Characteristics'!F:F,MATCH($C165,'Policy Characteristics'!$C:$C,0)))</f>
        <v>0</v>
      </c>
      <c r="M165" s="205">
        <f>IF(ISBLANK(INDEX('Policy Characteristics'!G:G,MATCH($C165,'Policy Characteristics'!$C:$C,0))),"",INDEX('Policy Characteristics'!G:G,MATCH($C165,'Policy Characteristics'!$C:$C,0)))</f>
        <v>0.33</v>
      </c>
      <c r="N165" s="205">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00"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1487</v>
      </c>
      <c r="H166" s="15">
        <v>852</v>
      </c>
      <c r="I166" s="201" t="s">
        <v>44</v>
      </c>
      <c r="J166" s="202"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05">
        <f>IF(ISBLANK(INDEX('Policy Characteristics'!F:F,MATCH($C166,'Policy Characteristics'!$C:$C,0))),"",INDEX('Policy Characteristics'!F:F,MATCH($C166,'Policy Characteristics'!$C:$C,0)))</f>
        <v>0</v>
      </c>
      <c r="M166" s="205">
        <f>IF(ISBLANK(INDEX('Policy Characteristics'!G:G,MATCH($C166,'Policy Characteristics'!$C:$C,0))),"",INDEX('Policy Characteristics'!G:G,MATCH($C166,'Policy Characteristics'!$C:$C,0)))</f>
        <v>0.33</v>
      </c>
      <c r="N166" s="205">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00"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01" t="s">
        <v>44</v>
      </c>
      <c r="J167" s="202"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05">
        <f>IF(ISBLANK(INDEX('Policy Characteristics'!F:F,MATCH($C167,'Policy Characteristics'!$C:$C,0))),"",INDEX('Policy Characteristics'!F:F,MATCH($C167,'Policy Characteristics'!$C:$C,0)))</f>
        <v>0</v>
      </c>
      <c r="M167" s="205">
        <f>IF(ISBLANK(INDEX('Policy Characteristics'!G:G,MATCH($C167,'Policy Characteristics'!$C:$C,0))),"",INDEX('Policy Characteristics'!G:G,MATCH($C167,'Policy Characteristics'!$C:$C,0)))</f>
        <v>0.33</v>
      </c>
      <c r="N167" s="205">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00"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1627</v>
      </c>
      <c r="H168" s="15">
        <v>854</v>
      </c>
      <c r="I168" s="201" t="s">
        <v>44</v>
      </c>
      <c r="J168" s="202"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05">
        <f>IF(ISBLANK(INDEX('Policy Characteristics'!F:F,MATCH($C168,'Policy Characteristics'!$C:$C,0))),"",INDEX('Policy Characteristics'!F:F,MATCH($C168,'Policy Characteristics'!$C:$C,0)))</f>
        <v>0</v>
      </c>
      <c r="M168" s="205">
        <f>IF(ISBLANK(INDEX('Policy Characteristics'!G:G,MATCH($C168,'Policy Characteristics'!$C:$C,0))),"",INDEX('Policy Characteristics'!G:G,MATCH($C168,'Policy Characteristics'!$C:$C,0)))</f>
        <v>0.33</v>
      </c>
      <c r="N168" s="205">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00"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1624</v>
      </c>
      <c r="H169" s="15">
        <v>855</v>
      </c>
      <c r="I169" s="213" t="s">
        <v>43</v>
      </c>
      <c r="J169" s="202"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05">
        <f>IF(ISBLANK(INDEX('Policy Characteristics'!F:F,MATCH($C169,'Policy Characteristics'!$C:$C,0))),"",INDEX('Policy Characteristics'!F:F,MATCH($C169,'Policy Characteristics'!$C:$C,0)))</f>
        <v>0</v>
      </c>
      <c r="M169" s="205">
        <f>IF(ISBLANK(INDEX('Policy Characteristics'!G:G,MATCH($C169,'Policy Characteristics'!$C:$C,0))),"",INDEX('Policy Characteristics'!G:G,MATCH($C169,'Policy Characteristics'!$C:$C,0)))</f>
        <v>0.33</v>
      </c>
      <c r="N169" s="205">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00"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1486</v>
      </c>
      <c r="H170" s="15">
        <v>856</v>
      </c>
      <c r="I170" s="201" t="s">
        <v>44</v>
      </c>
      <c r="J170" s="202"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05">
        <f>IF(ISBLANK(INDEX('Policy Characteristics'!F:F,MATCH($C170,'Policy Characteristics'!$C:$C,0))),"",INDEX('Policy Characteristics'!F:F,MATCH($C170,'Policy Characteristics'!$C:$C,0)))</f>
        <v>0</v>
      </c>
      <c r="M170" s="205">
        <f>IF(ISBLANK(INDEX('Policy Characteristics'!G:G,MATCH($C170,'Policy Characteristics'!$C:$C,0))),"",INDEX('Policy Characteristics'!G:G,MATCH($C170,'Policy Characteristics'!$C:$C,0)))</f>
        <v>0.33</v>
      </c>
      <c r="N170" s="205">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00"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01" t="s">
        <v>43</v>
      </c>
      <c r="J171" s="202"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05">
        <f>IF(ISBLANK(INDEX('Policy Characteristics'!F:F,MATCH($C171,'Policy Characteristics'!$C:$C,0))),"",INDEX('Policy Characteristics'!F:F,MATCH($C171,'Policy Characteristics'!$C:$C,0)))</f>
        <v>0</v>
      </c>
      <c r="M171" s="205">
        <f>IF(ISBLANK(INDEX('Policy Characteristics'!G:G,MATCH($C171,'Policy Characteristics'!$C:$C,0))),"",INDEX('Policy Characteristics'!G:G,MATCH($C171,'Policy Characteristics'!$C:$C,0)))</f>
        <v>0.33</v>
      </c>
      <c r="N171" s="205">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00"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1488</v>
      </c>
      <c r="H172" s="15">
        <v>858</v>
      </c>
      <c r="I172" s="201" t="s">
        <v>44</v>
      </c>
      <c r="J172" s="202"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05">
        <f>IF(ISBLANK(INDEX('Policy Characteristics'!F:F,MATCH($C172,'Policy Characteristics'!$C:$C,0))),"",INDEX('Policy Characteristics'!F:F,MATCH($C172,'Policy Characteristics'!$C:$C,0)))</f>
        <v>0</v>
      </c>
      <c r="M172" s="205">
        <f>IF(ISBLANK(INDEX('Policy Characteristics'!G:G,MATCH($C172,'Policy Characteristics'!$C:$C,0))),"",INDEX('Policy Characteristics'!G:G,MATCH($C172,'Policy Characteristics'!$C:$C,0)))</f>
        <v>0.33</v>
      </c>
      <c r="N172" s="205">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00"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01" t="s">
        <v>44</v>
      </c>
      <c r="J173" s="202"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05">
        <f>IF(ISBLANK(INDEX('Policy Characteristics'!F:F,MATCH($C173,'Policy Characteristics'!$C:$C,0))),"",INDEX('Policy Characteristics'!F:F,MATCH($C173,'Policy Characteristics'!$C:$C,0)))</f>
        <v>0</v>
      </c>
      <c r="M173" s="205">
        <f>IF(ISBLANK(INDEX('Policy Characteristics'!G:G,MATCH($C173,'Policy Characteristics'!$C:$C,0))),"",INDEX('Policy Characteristics'!G:G,MATCH($C173,'Policy Characteristics'!$C:$C,0)))</f>
        <v>0.33</v>
      </c>
      <c r="N173" s="205">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00" t="str">
        <f>IF(ISBLANK(INDEX('Policy Characteristics'!B:B,MATCH($C174,'Policy Characteristics'!$C:$C,0))),"",INDEX('Policy Characteristics'!B:B,MATCH($C174,'Policy Characteristics'!$C:$C,0)))</f>
        <v>Zero-Emission Vehicle Sales Standard</v>
      </c>
      <c r="C174" t="s">
        <v>2585</v>
      </c>
      <c r="D174" s="88" t="s">
        <v>45</v>
      </c>
      <c r="E174" s="88" t="s">
        <v>37</v>
      </c>
      <c r="F174" s="88" t="s">
        <v>84</v>
      </c>
      <c r="G174" s="143" t="s">
        <v>1489</v>
      </c>
      <c r="H174" s="80">
        <v>186</v>
      </c>
      <c r="I174" s="213" t="s">
        <v>43</v>
      </c>
      <c r="J174" s="202"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05">
        <f>IF(ISBLANK(INDEX('Policy Characteristics'!F:F,MATCH($C174,'Policy Characteristics'!$C:$C,0))),"",INDEX('Policy Characteristics'!F:F,MATCH($C174,'Policy Characteristics'!$C:$C,0)))</f>
        <v>-1</v>
      </c>
      <c r="M174" s="205">
        <f>IF(ISBLANK(INDEX('Policy Characteristics'!G:G,MATCH($C174,'Policy Characteristics'!$C:$C,0))),"",INDEX('Policy Characteristics'!G:G,MATCH($C174,'Policy Characteristics'!$C:$C,0)))</f>
        <v>1</v>
      </c>
      <c r="N174" s="205">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00"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1627</v>
      </c>
      <c r="H175" s="80">
        <v>203</v>
      </c>
      <c r="I175" s="201" t="s">
        <v>43</v>
      </c>
      <c r="J175" s="202"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05">
        <f>IF(ISBLANK(INDEX('Policy Characteristics'!F:F,MATCH($C175,'Policy Characteristics'!$C:$C,0))),"",INDEX('Policy Characteristics'!F:F,MATCH($C175,'Policy Characteristics'!$C:$C,0)))</f>
        <v>-1</v>
      </c>
      <c r="M175" s="205">
        <f>IF(ISBLANK(INDEX('Policy Characteristics'!G:G,MATCH($C175,'Policy Characteristics'!$C:$C,0))),"",INDEX('Policy Characteristics'!G:G,MATCH($C175,'Policy Characteristics'!$C:$C,0)))</f>
        <v>1</v>
      </c>
      <c r="N175" s="205">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00"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13" t="s">
        <v>43</v>
      </c>
      <c r="J176" s="202"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05">
        <f>IF(ISBLANK(INDEX('Policy Characteristics'!F:F,MATCH($C176,'Policy Characteristics'!$C:$C,0))),"",INDEX('Policy Characteristics'!F:F,MATCH($C176,'Policy Characteristics'!$C:$C,0)))</f>
        <v>-1</v>
      </c>
      <c r="M176" s="205">
        <f>IF(ISBLANK(INDEX('Policy Characteristics'!G:G,MATCH($C176,'Policy Characteristics'!$C:$C,0))),"",INDEX('Policy Characteristics'!G:G,MATCH($C176,'Policy Characteristics'!$C:$C,0)))</f>
        <v>1</v>
      </c>
      <c r="N176" s="205">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00"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1624</v>
      </c>
      <c r="H177" s="80">
        <v>191</v>
      </c>
      <c r="I177" s="213" t="s">
        <v>43</v>
      </c>
      <c r="J177" s="202"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05">
        <f>IF(ISBLANK(INDEX('Policy Characteristics'!F:F,MATCH($C177,'Policy Characteristics'!$C:$C,0))),"",INDEX('Policy Characteristics'!F:F,MATCH($C177,'Policy Characteristics'!$C:$C,0)))</f>
        <v>-1</v>
      </c>
      <c r="M177" s="205">
        <f>IF(ISBLANK(INDEX('Policy Characteristics'!G:G,MATCH($C177,'Policy Characteristics'!$C:$C,0))),"",INDEX('Policy Characteristics'!G:G,MATCH($C177,'Policy Characteristics'!$C:$C,0)))</f>
        <v>1</v>
      </c>
      <c r="N177" s="205">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00"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1486</v>
      </c>
      <c r="H178" s="80">
        <v>496</v>
      </c>
      <c r="I178" s="213" t="s">
        <v>44</v>
      </c>
      <c r="J178" s="202"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05">
        <f>IF(ISBLANK(INDEX('Policy Characteristics'!F:F,MATCH($C178,'Policy Characteristics'!$C:$C,0))),"",INDEX('Policy Characteristics'!F:F,MATCH($C178,'Policy Characteristics'!$C:$C,0)))</f>
        <v>-1</v>
      </c>
      <c r="M178" s="205">
        <f>IF(ISBLANK(INDEX('Policy Characteristics'!G:G,MATCH($C178,'Policy Characteristics'!$C:$C,0))),"",INDEX('Policy Characteristics'!G:G,MATCH($C178,'Policy Characteristics'!$C:$C,0)))</f>
        <v>1</v>
      </c>
      <c r="N178" s="205">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00"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1486</v>
      </c>
      <c r="H179" s="80">
        <v>497</v>
      </c>
      <c r="I179" s="213" t="s">
        <v>44</v>
      </c>
      <c r="J179" s="202"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05">
        <f>IF(ISBLANK(INDEX('Policy Characteristics'!F:F,MATCH($C179,'Policy Characteristics'!$C:$C,0))),"",INDEX('Policy Characteristics'!F:F,MATCH($C179,'Policy Characteristics'!$C:$C,0)))</f>
        <v>-1</v>
      </c>
      <c r="M179" s="205">
        <f>IF(ISBLANK(INDEX('Policy Characteristics'!G:G,MATCH($C179,'Policy Characteristics'!$C:$C,0))),"",INDEX('Policy Characteristics'!G:G,MATCH($C179,'Policy Characteristics'!$C:$C,0)))</f>
        <v>1</v>
      </c>
      <c r="N179" s="205">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00"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13" t="s">
        <v>44</v>
      </c>
      <c r="J180" s="202"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05">
        <f>IF(ISBLANK(INDEX('Policy Characteristics'!F:F,MATCH($C180,'Policy Characteristics'!$C:$C,0))),"",INDEX('Policy Characteristics'!F:F,MATCH($C180,'Policy Characteristics'!$C:$C,0)))</f>
        <v>-1</v>
      </c>
      <c r="M180" s="205">
        <f>IF(ISBLANK(INDEX('Policy Characteristics'!G:G,MATCH($C180,'Policy Characteristics'!$C:$C,0))),"",INDEX('Policy Characteristics'!G:G,MATCH($C180,'Policy Characteristics'!$C:$C,0)))</f>
        <v>1</v>
      </c>
      <c r="N180" s="205">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00"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13" t="s">
        <v>44</v>
      </c>
      <c r="J181" s="202"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05">
        <f>IF(ISBLANK(INDEX('Policy Characteristics'!F:F,MATCH($C181,'Policy Characteristics'!$C:$C,0))),"",INDEX('Policy Characteristics'!F:F,MATCH($C181,'Policy Characteristics'!$C:$C,0)))</f>
        <v>-1</v>
      </c>
      <c r="M181" s="205">
        <f>IF(ISBLANK(INDEX('Policy Characteristics'!G:G,MATCH($C181,'Policy Characteristics'!$C:$C,0))),"",INDEX('Policy Characteristics'!G:G,MATCH($C181,'Policy Characteristics'!$C:$C,0)))</f>
        <v>1</v>
      </c>
      <c r="N181" s="205">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00"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1487</v>
      </c>
      <c r="H182" s="80">
        <v>500</v>
      </c>
      <c r="I182" s="213" t="s">
        <v>44</v>
      </c>
      <c r="J182" s="202"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05">
        <f>IF(ISBLANK(INDEX('Policy Characteristics'!F:F,MATCH($C182,'Policy Characteristics'!$C:$C,0))),"",INDEX('Policy Characteristics'!F:F,MATCH($C182,'Policy Characteristics'!$C:$C,0)))</f>
        <v>-1</v>
      </c>
      <c r="M182" s="205">
        <f>IF(ISBLANK(INDEX('Policy Characteristics'!G:G,MATCH($C182,'Policy Characteristics'!$C:$C,0))),"",INDEX('Policy Characteristics'!G:G,MATCH($C182,'Policy Characteristics'!$C:$C,0)))</f>
        <v>1</v>
      </c>
      <c r="N182" s="205">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00"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1488</v>
      </c>
      <c r="H183" s="80">
        <v>501</v>
      </c>
      <c r="I183" s="213" t="s">
        <v>44</v>
      </c>
      <c r="J183" s="202"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05">
        <f>IF(ISBLANK(INDEX('Policy Characteristics'!F:F,MATCH($C183,'Policy Characteristics'!$C:$C,0))),"",INDEX('Policy Characteristics'!F:F,MATCH($C183,'Policy Characteristics'!$C:$C,0)))</f>
        <v>-1</v>
      </c>
      <c r="M183" s="205">
        <f>IF(ISBLANK(INDEX('Policy Characteristics'!G:G,MATCH($C183,'Policy Characteristics'!$C:$C,0))),"",INDEX('Policy Characteristics'!G:G,MATCH($C183,'Policy Characteristics'!$C:$C,0)))</f>
        <v>1</v>
      </c>
      <c r="N183" s="205">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00"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13" t="s">
        <v>43</v>
      </c>
      <c r="J184" s="202"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05">
        <f>IF(ISBLANK(INDEX('Policy Characteristics'!F:F,MATCH($C184,'Policy Characteristics'!$C:$C,0))),"",INDEX('Policy Characteristics'!F:F,MATCH($C184,'Policy Characteristics'!$C:$C,0)))</f>
        <v>-1</v>
      </c>
      <c r="M184" s="205">
        <f>IF(ISBLANK(INDEX('Policy Characteristics'!G:G,MATCH($C184,'Policy Characteristics'!$C:$C,0))),"",INDEX('Policy Characteristics'!G:G,MATCH($C184,'Policy Characteristics'!$C:$C,0)))</f>
        <v>1</v>
      </c>
      <c r="N184" s="205">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00"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01" t="s">
        <v>44</v>
      </c>
      <c r="J185" s="202"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05">
        <f>IF(ISBLANK(INDEX('Policy Characteristics'!F:F,MATCH($C185,'Policy Characteristics'!$C:$C,0))),"",INDEX('Policy Characteristics'!F:F,MATCH($C185,'Policy Characteristics'!$C:$C,0)))</f>
        <v>-1</v>
      </c>
      <c r="M185" s="205">
        <f>IF(ISBLANK(INDEX('Policy Characteristics'!G:G,MATCH($C185,'Policy Characteristics'!$C:$C,0))),"",INDEX('Policy Characteristics'!G:G,MATCH($C185,'Policy Characteristics'!$C:$C,0)))</f>
        <v>1</v>
      </c>
      <c r="N185" s="205">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00" t="str">
        <f>IF(ISBLANK(INDEX('Policy Characteristics'!B:B,MATCH($C186,'Policy Characteristics'!$C:$C,0))),"",INDEX('Policy Characteristics'!B:B,MATCH($C186,'Policy Characteristics'!$C:$C,0)))</f>
        <v>Non-BAU ZEV-Qualifying Vehicles</v>
      </c>
      <c r="C186" t="s">
        <v>1607</v>
      </c>
      <c r="D186" s="88"/>
      <c r="E186" s="88"/>
      <c r="F186" s="88"/>
      <c r="G186" s="88"/>
      <c r="H186" s="15">
        <v>1655</v>
      </c>
      <c r="I186" s="213" t="s">
        <v>43</v>
      </c>
      <c r="J186" s="202"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05">
        <f>IF(ISBLANK(INDEX('Policy Characteristics'!F:F,MATCH($C186,'Policy Characteristics'!$C:$C,0))),"",INDEX('Policy Characteristics'!F:F,MATCH($C186,'Policy Characteristics'!$C:$C,0)))</f>
        <v>0</v>
      </c>
      <c r="M186" s="205">
        <f>IF(ISBLANK(INDEX('Policy Characteristics'!G:G,MATCH($C186,'Policy Characteristics'!$C:$C,0))),"",INDEX('Policy Characteristics'!G:G,MATCH($C186,'Policy Characteristics'!$C:$C,0)))</f>
        <v>1</v>
      </c>
      <c r="N186" s="205">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00" t="str">
        <f>IF(ISBLANK(INDEX('Policy Characteristics'!B:B,MATCH($C187,'Policy Characteristics'!$C:$C,0))),"",INDEX('Policy Characteristics'!B:B,MATCH($C187,'Policy Characteristics'!$C:$C,0)))</f>
        <v>Subsidy for Vehicle Battery Production</v>
      </c>
      <c r="C187" t="s">
        <v>1791</v>
      </c>
      <c r="H187" s="15">
        <v>2257</v>
      </c>
      <c r="I187" s="213" t="s">
        <v>43</v>
      </c>
      <c r="J187" s="202"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06">
        <f>IF(ISBLANK(INDEX('Policy Characteristics'!F:F,MATCH($C187,'Policy Characteristics'!$C:$C,0))),"",INDEX('Policy Characteristics'!F:F,MATCH($C187,'Policy Characteristics'!$C:$C,0)))</f>
        <v>-50</v>
      </c>
      <c r="M187" s="206">
        <f>IF(ISBLANK(INDEX('Policy Characteristics'!G:G,MATCH($C187,'Policy Characteristics'!$C:$C,0))),"",INDEX('Policy Characteristics'!G:G,MATCH($C187,'Policy Characteristics'!$C:$C,0)))</f>
        <v>50</v>
      </c>
      <c r="N187" s="206">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00" t="str">
        <f>IF(ISBLANK(INDEX('Policy Characteristics'!B:B,MATCH($C188,'Policy Characteristics'!$C:$C,0))),"",INDEX('Policy Characteristics'!B:B,MATCH($C188,'Policy Characteristics'!$C:$C,0)))</f>
        <v>Non-BAU Zero-Emission Vehicle Sales Standard by Subregion</v>
      </c>
      <c r="C188" s="143" t="s">
        <v>1940</v>
      </c>
      <c r="D188" s="88" t="s">
        <v>45</v>
      </c>
      <c r="E188" s="88" t="s">
        <v>37</v>
      </c>
      <c r="F188" s="88" t="s">
        <v>84</v>
      </c>
      <c r="G188" s="143" t="s">
        <v>1489</v>
      </c>
      <c r="H188" s="15">
        <v>2710</v>
      </c>
      <c r="I188" s="88" t="s">
        <v>43</v>
      </c>
      <c r="J188" s="202"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06">
        <f>IF(ISBLANK(INDEX('Policy Characteristics'!F:F,MATCH($C188,'Policy Characteristics'!$C:$C,0))),"",INDEX('Policy Characteristics'!F:F,MATCH($C188,'Policy Characteristics'!$C:$C,0)))</f>
        <v>0</v>
      </c>
      <c r="M188" s="206">
        <f>IF(ISBLANK(INDEX('Policy Characteristics'!G:G,MATCH($C188,'Policy Characteristics'!$C:$C,0))),"",INDEX('Policy Characteristics'!G:G,MATCH($C188,'Policy Characteristics'!$C:$C,0)))</f>
        <v>1</v>
      </c>
      <c r="N188" s="206">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00"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1627</v>
      </c>
      <c r="H189" s="15">
        <v>2711</v>
      </c>
      <c r="I189" s="88" t="s">
        <v>43</v>
      </c>
      <c r="J189" s="202"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06">
        <f>IF(ISBLANK(INDEX('Policy Characteristics'!F:F,MATCH($C189,'Policy Characteristics'!$C:$C,0))),"",INDEX('Policy Characteristics'!F:F,MATCH($C189,'Policy Characteristics'!$C:$C,0)))</f>
        <v>0</v>
      </c>
      <c r="M189" s="206">
        <f>IF(ISBLANK(INDEX('Policy Characteristics'!G:G,MATCH($C189,'Policy Characteristics'!$C:$C,0))),"",INDEX('Policy Characteristics'!G:G,MATCH($C189,'Policy Characteristics'!$C:$C,0)))</f>
        <v>1</v>
      </c>
      <c r="N189" s="206">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00"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02"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06">
        <f>IF(ISBLANK(INDEX('Policy Characteristics'!F:F,MATCH($C190,'Policy Characteristics'!$C:$C,0))),"",INDEX('Policy Characteristics'!F:F,MATCH($C190,'Policy Characteristics'!$C:$C,0)))</f>
        <v>0</v>
      </c>
      <c r="M190" s="206">
        <f>IF(ISBLANK(INDEX('Policy Characteristics'!G:G,MATCH($C190,'Policy Characteristics'!$C:$C,0))),"",INDEX('Policy Characteristics'!G:G,MATCH($C190,'Policy Characteristics'!$C:$C,0)))</f>
        <v>1</v>
      </c>
      <c r="N190" s="206">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00"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1624</v>
      </c>
      <c r="H191" s="15">
        <v>2713</v>
      </c>
      <c r="I191" s="88" t="s">
        <v>43</v>
      </c>
      <c r="J191" s="202"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06">
        <f>IF(ISBLANK(INDEX('Policy Characteristics'!F:F,MATCH($C191,'Policy Characteristics'!$C:$C,0))),"",INDEX('Policy Characteristics'!F:F,MATCH($C191,'Policy Characteristics'!$C:$C,0)))</f>
        <v>0</v>
      </c>
      <c r="M191" s="206">
        <f>IF(ISBLANK(INDEX('Policy Characteristics'!G:G,MATCH($C191,'Policy Characteristics'!$C:$C,0))),"",INDEX('Policy Characteristics'!G:G,MATCH($C191,'Policy Characteristics'!$C:$C,0)))</f>
        <v>1</v>
      </c>
      <c r="N191" s="206">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00"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1486</v>
      </c>
      <c r="H192" s="15">
        <v>2714</v>
      </c>
      <c r="I192" s="88" t="s">
        <v>44</v>
      </c>
      <c r="J192" s="202"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06">
        <f>IF(ISBLANK(INDEX('Policy Characteristics'!F:F,MATCH($C192,'Policy Characteristics'!$C:$C,0))),"",INDEX('Policy Characteristics'!F:F,MATCH($C192,'Policy Characteristics'!$C:$C,0)))</f>
        <v>0</v>
      </c>
      <c r="M192" s="206">
        <f>IF(ISBLANK(INDEX('Policy Characteristics'!G:G,MATCH($C192,'Policy Characteristics'!$C:$C,0))),"",INDEX('Policy Characteristics'!G:G,MATCH($C192,'Policy Characteristics'!$C:$C,0)))</f>
        <v>1</v>
      </c>
      <c r="N192" s="206">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00"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1486</v>
      </c>
      <c r="H193" s="15">
        <v>2715</v>
      </c>
      <c r="I193" s="88" t="s">
        <v>44</v>
      </c>
      <c r="J193" s="202"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06">
        <f>IF(ISBLANK(INDEX('Policy Characteristics'!F:F,MATCH($C193,'Policy Characteristics'!$C:$C,0))),"",INDEX('Policy Characteristics'!F:F,MATCH($C193,'Policy Characteristics'!$C:$C,0)))</f>
        <v>0</v>
      </c>
      <c r="M193" s="206">
        <f>IF(ISBLANK(INDEX('Policy Characteristics'!G:G,MATCH($C193,'Policy Characteristics'!$C:$C,0))),"",INDEX('Policy Characteristics'!G:G,MATCH($C193,'Policy Characteristics'!$C:$C,0)))</f>
        <v>1</v>
      </c>
      <c r="N193" s="206">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00"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02"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06">
        <f>IF(ISBLANK(INDEX('Policy Characteristics'!F:F,MATCH($C194,'Policy Characteristics'!$C:$C,0))),"",INDEX('Policy Characteristics'!F:F,MATCH($C194,'Policy Characteristics'!$C:$C,0)))</f>
        <v>0</v>
      </c>
      <c r="M194" s="206">
        <f>IF(ISBLANK(INDEX('Policy Characteristics'!G:G,MATCH($C194,'Policy Characteristics'!$C:$C,0))),"",INDEX('Policy Characteristics'!G:G,MATCH($C194,'Policy Characteristics'!$C:$C,0)))</f>
        <v>1</v>
      </c>
      <c r="N194" s="206">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00"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02"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06">
        <f>IF(ISBLANK(INDEX('Policy Characteristics'!F:F,MATCH($C195,'Policy Characteristics'!$C:$C,0))),"",INDEX('Policy Characteristics'!F:F,MATCH($C195,'Policy Characteristics'!$C:$C,0)))</f>
        <v>0</v>
      </c>
      <c r="M195" s="206">
        <f>IF(ISBLANK(INDEX('Policy Characteristics'!G:G,MATCH($C195,'Policy Characteristics'!$C:$C,0))),"",INDEX('Policy Characteristics'!G:G,MATCH($C195,'Policy Characteristics'!$C:$C,0)))</f>
        <v>1</v>
      </c>
      <c r="N195" s="206">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00"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1487</v>
      </c>
      <c r="H196" s="15">
        <v>2718</v>
      </c>
      <c r="I196" s="88" t="s">
        <v>44</v>
      </c>
      <c r="J196" s="202"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06">
        <f>IF(ISBLANK(INDEX('Policy Characteristics'!F:F,MATCH($C196,'Policy Characteristics'!$C:$C,0))),"",INDEX('Policy Characteristics'!F:F,MATCH($C196,'Policy Characteristics'!$C:$C,0)))</f>
        <v>0</v>
      </c>
      <c r="M196" s="206">
        <f>IF(ISBLANK(INDEX('Policy Characteristics'!G:G,MATCH($C196,'Policy Characteristics'!$C:$C,0))),"",INDEX('Policy Characteristics'!G:G,MATCH($C196,'Policy Characteristics'!$C:$C,0)))</f>
        <v>1</v>
      </c>
      <c r="N196" s="206">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00"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1488</v>
      </c>
      <c r="H197" s="15">
        <v>2719</v>
      </c>
      <c r="I197" s="88" t="s">
        <v>44</v>
      </c>
      <c r="J197" s="202"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06">
        <f>IF(ISBLANK(INDEX('Policy Characteristics'!F:F,MATCH($C197,'Policy Characteristics'!$C:$C,0))),"",INDEX('Policy Characteristics'!F:F,MATCH($C197,'Policy Characteristics'!$C:$C,0)))</f>
        <v>0</v>
      </c>
      <c r="M197" s="206">
        <f>IF(ISBLANK(INDEX('Policy Characteristics'!G:G,MATCH($C197,'Policy Characteristics'!$C:$C,0))),"",INDEX('Policy Characteristics'!G:G,MATCH($C197,'Policy Characteristics'!$C:$C,0)))</f>
        <v>1</v>
      </c>
      <c r="N197" s="206">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00"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02"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06">
        <f>IF(ISBLANK(INDEX('Policy Characteristics'!F:F,MATCH($C198,'Policy Characteristics'!$C:$C,0))),"",INDEX('Policy Characteristics'!F:F,MATCH($C198,'Policy Characteristics'!$C:$C,0)))</f>
        <v>0</v>
      </c>
      <c r="M198" s="206">
        <f>IF(ISBLANK(INDEX('Policy Characteristics'!G:G,MATCH($C198,'Policy Characteristics'!$C:$C,0))),"",INDEX('Policy Characteristics'!G:G,MATCH($C198,'Policy Characteristics'!$C:$C,0)))</f>
        <v>1</v>
      </c>
      <c r="N198" s="206">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00"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02"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06">
        <f>IF(ISBLANK(INDEX('Policy Characteristics'!F:F,MATCH($C199,'Policy Characteristics'!$C:$C,0))),"",INDEX('Policy Characteristics'!F:F,MATCH($C199,'Policy Characteristics'!$C:$C,0)))</f>
        <v>0</v>
      </c>
      <c r="M199" s="206">
        <f>IF(ISBLANK(INDEX('Policy Characteristics'!G:G,MATCH($C199,'Policy Characteristics'!$C:$C,0))),"",INDEX('Policy Characteristics'!G:G,MATCH($C199,'Policy Characteristics'!$C:$C,0)))</f>
        <v>1</v>
      </c>
      <c r="N199" s="206">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00"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13" t="s">
        <v>43</v>
      </c>
      <c r="J200" s="202"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05">
        <f>IF(ISBLANK(INDEX('Policy Characteristics'!F:F,MATCH($C200,'Policy Characteristics'!$C:$C,0))),"",INDEX('Policy Characteristics'!F:F,MATCH($C200,'Policy Characteristics'!$C:$C,0)))</f>
        <v>0</v>
      </c>
      <c r="M200" s="205">
        <f>IF(ISBLANK(INDEX('Policy Characteristics'!G:G,MATCH($C200,'Policy Characteristics'!$C:$C,0))),"",INDEX('Policy Characteristics'!G:G,MATCH($C200,'Policy Characteristics'!$C:$C,0)))</f>
        <v>1</v>
      </c>
      <c r="N200" s="205">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00"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13" t="s">
        <v>44</v>
      </c>
      <c r="J201" s="202"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05">
        <f>IF(ISBLANK(INDEX('Policy Characteristics'!F:F,MATCH($C201,'Policy Characteristics'!$C:$C,0))),"",INDEX('Policy Characteristics'!F:F,MATCH($C201,'Policy Characteristics'!$C:$C,0)))</f>
        <v>0</v>
      </c>
      <c r="M201" s="205">
        <f>IF(ISBLANK(INDEX('Policy Characteristics'!G:G,MATCH($C201,'Policy Characteristics'!$C:$C,0))),"",INDEX('Policy Characteristics'!G:G,MATCH($C201,'Policy Characteristics'!$C:$C,0)))</f>
        <v>1</v>
      </c>
      <c r="N201" s="205">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00"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13" t="s">
        <v>44</v>
      </c>
      <c r="J202" s="202"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05">
        <f>IF(ISBLANK(INDEX('Policy Characteristics'!F:F,MATCH($C202,'Policy Characteristics'!$C:$C,0))),"",INDEX('Policy Characteristics'!F:F,MATCH($C202,'Policy Characteristics'!$C:$C,0)))</f>
        <v>0</v>
      </c>
      <c r="M202" s="205">
        <f>IF(ISBLANK(INDEX('Policy Characteristics'!G:G,MATCH($C202,'Policy Characteristics'!$C:$C,0))),"",INDEX('Policy Characteristics'!G:G,MATCH($C202,'Policy Characteristics'!$C:$C,0)))</f>
        <v>1</v>
      </c>
      <c r="N202" s="205">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00"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13" t="s">
        <v>43</v>
      </c>
      <c r="J203" s="202"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05">
        <f>IF(ISBLANK(INDEX('Policy Characteristics'!F:F,MATCH($C203,'Policy Characteristics'!$C:$C,0))),"",INDEX('Policy Characteristics'!F:F,MATCH($C203,'Policy Characteristics'!$C:$C,0)))</f>
        <v>0</v>
      </c>
      <c r="M203" s="205">
        <f>IF(ISBLANK(INDEX('Policy Characteristics'!G:G,MATCH($C203,'Policy Characteristics'!$C:$C,0))),"",INDEX('Policy Characteristics'!G:G,MATCH($C203,'Policy Characteristics'!$C:$C,0)))</f>
        <v>1</v>
      </c>
      <c r="N203" s="205">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00"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13" t="s">
        <v>43</v>
      </c>
      <c r="J204" s="202"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05">
        <f>IF(ISBLANK(INDEX('Policy Characteristics'!F:F,MATCH($C204,'Policy Characteristics'!$C:$C,0))),"",INDEX('Policy Characteristics'!F:F,MATCH($C204,'Policy Characteristics'!$C:$C,0)))</f>
        <v>0</v>
      </c>
      <c r="M204" s="205">
        <f>IF(ISBLANK(INDEX('Policy Characteristics'!G:G,MATCH($C204,'Policy Characteristics'!$C:$C,0))),"",INDEX('Policy Characteristics'!G:G,MATCH($C204,'Policy Characteristics'!$C:$C,0)))</f>
        <v>1</v>
      </c>
      <c r="N204" s="205">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00"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13" t="s">
        <v>43</v>
      </c>
      <c r="J205" s="202"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05">
        <f>IF(ISBLANK(INDEX('Policy Characteristics'!F:F,MATCH($C205,'Policy Characteristics'!$C:$C,0))),"",INDEX('Policy Characteristics'!F:F,MATCH($C205,'Policy Characteristics'!$C:$C,0)))</f>
        <v>0</v>
      </c>
      <c r="M205" s="205">
        <f>IF(ISBLANK(INDEX('Policy Characteristics'!G:G,MATCH($C205,'Policy Characteristics'!$C:$C,0))),"",INDEX('Policy Characteristics'!G:G,MATCH($C205,'Policy Characteristics'!$C:$C,0)))</f>
        <v>1</v>
      </c>
      <c r="N205" s="205">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00"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13" t="s">
        <v>44</v>
      </c>
      <c r="J206" s="202"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05">
        <f>IF(ISBLANK(INDEX('Policy Characteristics'!F:F,MATCH($C206,'Policy Characteristics'!$C:$C,0))),"",INDEX('Policy Characteristics'!F:F,MATCH($C206,'Policy Characteristics'!$C:$C,0)))</f>
        <v>0</v>
      </c>
      <c r="M206" s="205">
        <f>IF(ISBLANK(INDEX('Policy Characteristics'!G:G,MATCH($C206,'Policy Characteristics'!$C:$C,0))),"",INDEX('Policy Characteristics'!G:G,MATCH($C206,'Policy Characteristics'!$C:$C,0)))</f>
        <v>1</v>
      </c>
      <c r="N206" s="205">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00"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13" t="s">
        <v>44</v>
      </c>
      <c r="J207" s="202"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05">
        <f>IF(ISBLANK(INDEX('Policy Characteristics'!F:F,MATCH($C207,'Policy Characteristics'!$C:$C,0))),"",INDEX('Policy Characteristics'!F:F,MATCH($C207,'Policy Characteristics'!$C:$C,0)))</f>
        <v>0</v>
      </c>
      <c r="M207" s="205">
        <f>IF(ISBLANK(INDEX('Policy Characteristics'!G:G,MATCH($C207,'Policy Characteristics'!$C:$C,0))),"",INDEX('Policy Characteristics'!G:G,MATCH($C207,'Policy Characteristics'!$C:$C,0)))</f>
        <v>1</v>
      </c>
      <c r="N207" s="205">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00"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13" t="s">
        <v>43</v>
      </c>
      <c r="J208" s="202"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05">
        <f>IF(ISBLANK(INDEX('Policy Characteristics'!F:F,MATCH($C208,'Policy Characteristics'!$C:$C,0))),"",INDEX('Policy Characteristics'!F:F,MATCH($C208,'Policy Characteristics'!$C:$C,0)))</f>
        <v>0</v>
      </c>
      <c r="M208" s="205">
        <f>IF(ISBLANK(INDEX('Policy Characteristics'!G:G,MATCH($C208,'Policy Characteristics'!$C:$C,0))),"",INDEX('Policy Characteristics'!G:G,MATCH($C208,'Policy Characteristics'!$C:$C,0)))</f>
        <v>1</v>
      </c>
      <c r="N208" s="205">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00"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13" t="s">
        <v>43</v>
      </c>
      <c r="J209" s="202"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05">
        <f>IF(ISBLANK(INDEX('Policy Characteristics'!F:F,MATCH($C209,'Policy Characteristics'!$C:$C,0))),"",INDEX('Policy Characteristics'!F:F,MATCH($C209,'Policy Characteristics'!$C:$C,0)))</f>
        <v>0</v>
      </c>
      <c r="M209" s="205">
        <f>IF(ISBLANK(INDEX('Policy Characteristics'!G:G,MATCH($C209,'Policy Characteristics'!$C:$C,0))),"",INDEX('Policy Characteristics'!G:G,MATCH($C209,'Policy Characteristics'!$C:$C,0)))</f>
        <v>1</v>
      </c>
      <c r="N209" s="205">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00"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13" t="s">
        <v>43</v>
      </c>
      <c r="J210" s="202"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05">
        <f>IF(ISBLANK(INDEX('Policy Characteristics'!F:F,MATCH($C210,'Policy Characteristics'!$C:$C,0))),"",INDEX('Policy Characteristics'!F:F,MATCH($C210,'Policy Characteristics'!$C:$C,0)))</f>
        <v>0</v>
      </c>
      <c r="M210" s="205">
        <f>IF(ISBLANK(INDEX('Policy Characteristics'!G:G,MATCH($C210,'Policy Characteristics'!$C:$C,0))),"",INDEX('Policy Characteristics'!G:G,MATCH($C210,'Policy Characteristics'!$C:$C,0)))</f>
        <v>1</v>
      </c>
      <c r="N210" s="205">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00"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13" t="s">
        <v>44</v>
      </c>
      <c r="J211" s="202"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05">
        <f>IF(ISBLANK(INDEX('Policy Characteristics'!F:F,MATCH($C211,'Policy Characteristics'!$C:$C,0))),"",INDEX('Policy Characteristics'!F:F,MATCH($C211,'Policy Characteristics'!$C:$C,0)))</f>
        <v>0</v>
      </c>
      <c r="M211" s="205">
        <f>IF(ISBLANK(INDEX('Policy Characteristics'!G:G,MATCH($C211,'Policy Characteristics'!$C:$C,0))),"",INDEX('Policy Characteristics'!G:G,MATCH($C211,'Policy Characteristics'!$C:$C,0)))</f>
        <v>1</v>
      </c>
      <c r="N211" s="205">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00"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13" t="s">
        <v>44</v>
      </c>
      <c r="J212" s="202"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05">
        <f>IF(ISBLANK(INDEX('Policy Characteristics'!F:F,MATCH($C212,'Policy Characteristics'!$C:$C,0))),"",INDEX('Policy Characteristics'!F:F,MATCH($C212,'Policy Characteristics'!$C:$C,0)))</f>
        <v>0</v>
      </c>
      <c r="M212" s="205">
        <f>IF(ISBLANK(INDEX('Policy Characteristics'!G:G,MATCH($C212,'Policy Characteristics'!$C:$C,0))),"",INDEX('Policy Characteristics'!G:G,MATCH($C212,'Policy Characteristics'!$C:$C,0)))</f>
        <v>1</v>
      </c>
      <c r="N212" s="205">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00"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13" t="s">
        <v>43</v>
      </c>
      <c r="J213" s="202"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05">
        <f>IF(ISBLANK(INDEX('Policy Characteristics'!F:F,MATCH($C213,'Policy Characteristics'!$C:$C,0))),"",INDEX('Policy Characteristics'!F:F,MATCH($C213,'Policy Characteristics'!$C:$C,0)))</f>
        <v>0</v>
      </c>
      <c r="M213" s="205">
        <f>IF(ISBLANK(INDEX('Policy Characteristics'!G:G,MATCH($C213,'Policy Characteristics'!$C:$C,0))),"",INDEX('Policy Characteristics'!G:G,MATCH($C213,'Policy Characteristics'!$C:$C,0)))</f>
        <v>1</v>
      </c>
      <c r="N213" s="205">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00"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13" t="s">
        <v>43</v>
      </c>
      <c r="J214" s="202"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05">
        <f>IF(ISBLANK(INDEX('Policy Characteristics'!F:F,MATCH($C214,'Policy Characteristics'!$C:$C,0))),"",INDEX('Policy Characteristics'!F:F,MATCH($C214,'Policy Characteristics'!$C:$C,0)))</f>
        <v>0</v>
      </c>
      <c r="M214" s="205">
        <f>IF(ISBLANK(INDEX('Policy Characteristics'!G:G,MATCH($C214,'Policy Characteristics'!$C:$C,0))),"",INDEX('Policy Characteristics'!G:G,MATCH($C214,'Policy Characteristics'!$C:$C,0)))</f>
        <v>1</v>
      </c>
      <c r="N214" s="205">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00"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13" t="s">
        <v>43</v>
      </c>
      <c r="J215" s="202"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05">
        <f>IF(ISBLANK(INDEX('Policy Characteristics'!F:F,MATCH($C215,'Policy Characteristics'!$C:$C,0))),"",INDEX('Policy Characteristics'!F:F,MATCH($C215,'Policy Characteristics'!$C:$C,0)))</f>
        <v>0</v>
      </c>
      <c r="M215" s="205">
        <f>IF(ISBLANK(INDEX('Policy Characteristics'!G:G,MATCH($C215,'Policy Characteristics'!$C:$C,0))),"",INDEX('Policy Characteristics'!G:G,MATCH($C215,'Policy Characteristics'!$C:$C,0)))</f>
        <v>0.75</v>
      </c>
      <c r="N215" s="205">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00"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13" t="s">
        <v>43</v>
      </c>
      <c r="J216" s="202"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05">
        <f>IF(ISBLANK(INDEX('Policy Characteristics'!F:F,MATCH($C216,'Policy Characteristics'!$C:$C,0))),"",INDEX('Policy Characteristics'!F:F,MATCH($C216,'Policy Characteristics'!$C:$C,0)))</f>
        <v>0</v>
      </c>
      <c r="M216" s="205">
        <f>IF(ISBLANK(INDEX('Policy Characteristics'!G:G,MATCH($C216,'Policy Characteristics'!$C:$C,0))),"",INDEX('Policy Characteristics'!G:G,MATCH($C216,'Policy Characteristics'!$C:$C,0)))</f>
        <v>0.75</v>
      </c>
      <c r="N216" s="205">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00"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13" t="s">
        <v>43</v>
      </c>
      <c r="J217" s="202"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05">
        <f>IF(ISBLANK(INDEX('Policy Characteristics'!F:F,MATCH($C217,'Policy Characteristics'!$C:$C,0))),"",INDEX('Policy Characteristics'!F:F,MATCH($C217,'Policy Characteristics'!$C:$C,0)))</f>
        <v>0</v>
      </c>
      <c r="M217" s="205">
        <f>IF(ISBLANK(INDEX('Policy Characteristics'!G:G,MATCH($C217,'Policy Characteristics'!$C:$C,0))),"",INDEX('Policy Characteristics'!G:G,MATCH($C217,'Policy Characteristics'!$C:$C,0)))</f>
        <v>0.75</v>
      </c>
      <c r="N217" s="205">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00"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13" t="s">
        <v>43</v>
      </c>
      <c r="J218" s="202"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05">
        <f>IF(ISBLANK(INDEX('Policy Characteristics'!F:F,MATCH($C218,'Policy Characteristics'!$C:$C,0))),"",INDEX('Policy Characteristics'!F:F,MATCH($C218,'Policy Characteristics'!$C:$C,0)))</f>
        <v>0</v>
      </c>
      <c r="M218" s="205">
        <f>IF(ISBLANK(INDEX('Policy Characteristics'!G:G,MATCH($C218,'Policy Characteristics'!$C:$C,0))),"",INDEX('Policy Characteristics'!G:G,MATCH($C218,'Policy Characteristics'!$C:$C,0)))</f>
        <v>0.75</v>
      </c>
      <c r="N218" s="205">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00"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13" t="s">
        <v>43</v>
      </c>
      <c r="J219" s="202"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05">
        <f>IF(ISBLANK(INDEX('Policy Characteristics'!F:F,MATCH($C219,'Policy Characteristics'!$C:$C,0))),"",INDEX('Policy Characteristics'!F:F,MATCH($C219,'Policy Characteristics'!$C:$C,0)))</f>
        <v>0</v>
      </c>
      <c r="M219" s="205">
        <f>IF(ISBLANK(INDEX('Policy Characteristics'!G:G,MATCH($C219,'Policy Characteristics'!$C:$C,0))),"",INDEX('Policy Characteristics'!G:G,MATCH($C219,'Policy Characteristics'!$C:$C,0)))</f>
        <v>0.75</v>
      </c>
      <c r="N219" s="205">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00"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13" t="s">
        <v>43</v>
      </c>
      <c r="J220" s="202"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05">
        <f>IF(ISBLANK(INDEX('Policy Characteristics'!F:F,MATCH($C220,'Policy Characteristics'!$C:$C,0))),"",INDEX('Policy Characteristics'!F:F,MATCH($C220,'Policy Characteristics'!$C:$C,0)))</f>
        <v>0</v>
      </c>
      <c r="M220" s="205">
        <f>IF(ISBLANK(INDEX('Policy Characteristics'!G:G,MATCH($C220,'Policy Characteristics'!$C:$C,0))),"",INDEX('Policy Characteristics'!G:G,MATCH($C220,'Policy Characteristics'!$C:$C,0)))</f>
        <v>0.75</v>
      </c>
      <c r="N220" s="205">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00"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13" t="s">
        <v>43</v>
      </c>
      <c r="J221" s="202"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05">
        <f>IF(ISBLANK(INDEX('Policy Characteristics'!F:F,MATCH($C221,'Policy Characteristics'!$C:$C,0))),"",INDEX('Policy Characteristics'!F:F,MATCH($C221,'Policy Characteristics'!$C:$C,0)))</f>
        <v>0</v>
      </c>
      <c r="M221" s="205">
        <f>IF(ISBLANK(INDEX('Policy Characteristics'!G:G,MATCH($C221,'Policy Characteristics'!$C:$C,0))),"",INDEX('Policy Characteristics'!G:G,MATCH($C221,'Policy Characteristics'!$C:$C,0)))</f>
        <v>0.75</v>
      </c>
      <c r="N221" s="205">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00"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13" t="s">
        <v>43</v>
      </c>
      <c r="J222" s="202"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05">
        <f>IF(ISBLANK(INDEX('Policy Characteristics'!F:F,MATCH($C222,'Policy Characteristics'!$C:$C,0))),"",INDEX('Policy Characteristics'!F:F,MATCH($C222,'Policy Characteristics'!$C:$C,0)))</f>
        <v>0</v>
      </c>
      <c r="M222" s="205">
        <f>IF(ISBLANK(INDEX('Policy Characteristics'!G:G,MATCH($C222,'Policy Characteristics'!$C:$C,0))),"",INDEX('Policy Characteristics'!G:G,MATCH($C222,'Policy Characteristics'!$C:$C,0)))</f>
        <v>0.75</v>
      </c>
      <c r="N222" s="205">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00"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13" t="s">
        <v>43</v>
      </c>
      <c r="J223" s="202"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05">
        <f>IF(ISBLANK(INDEX('Policy Characteristics'!F:F,MATCH($C223,'Policy Characteristics'!$C:$C,0))),"",INDEX('Policy Characteristics'!F:F,MATCH($C223,'Policy Characteristics'!$C:$C,0)))</f>
        <v>0</v>
      </c>
      <c r="M223" s="205">
        <f>IF(ISBLANK(INDEX('Policy Characteristics'!G:G,MATCH($C223,'Policy Characteristics'!$C:$C,0))),"",INDEX('Policy Characteristics'!G:G,MATCH($C223,'Policy Characteristics'!$C:$C,0)))</f>
        <v>0.75</v>
      </c>
      <c r="N223" s="205">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00"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13" t="s">
        <v>43</v>
      </c>
      <c r="J224" s="202"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05">
        <f>IF(ISBLANK(INDEX('Policy Characteristics'!F:F,MATCH($C224,'Policy Characteristics'!$C:$C,0))),"",INDEX('Policy Characteristics'!F:F,MATCH($C224,'Policy Characteristics'!$C:$C,0)))</f>
        <v>0</v>
      </c>
      <c r="M224" s="205">
        <f>IF(ISBLANK(INDEX('Policy Characteristics'!G:G,MATCH($C224,'Policy Characteristics'!$C:$C,0))),"",INDEX('Policy Characteristics'!G:G,MATCH($C224,'Policy Characteristics'!$C:$C,0)))</f>
        <v>0.75</v>
      </c>
      <c r="N224" s="205">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00"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13" t="s">
        <v>43</v>
      </c>
      <c r="J225" s="202"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05">
        <f>IF(ISBLANK(INDEX('Policy Characteristics'!F:F,MATCH($C225,'Policy Characteristics'!$C:$C,0))),"",INDEX('Policy Characteristics'!F:F,MATCH($C225,'Policy Characteristics'!$C:$C,0)))</f>
        <v>0</v>
      </c>
      <c r="M225" s="205">
        <f>IF(ISBLANK(INDEX('Policy Characteristics'!G:G,MATCH($C225,'Policy Characteristics'!$C:$C,0))),"",INDEX('Policy Characteristics'!G:G,MATCH($C225,'Policy Characteristics'!$C:$C,0)))</f>
        <v>0.75</v>
      </c>
      <c r="N225" s="205">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00"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13" t="s">
        <v>43</v>
      </c>
      <c r="J226" s="202"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05">
        <f>IF(ISBLANK(INDEX('Policy Characteristics'!F:F,MATCH($C226,'Policy Characteristics'!$C:$C,0))),"",INDEX('Policy Characteristics'!F:F,MATCH($C226,'Policy Characteristics'!$C:$C,0)))</f>
        <v>0</v>
      </c>
      <c r="M226" s="205">
        <f>IF(ISBLANK(INDEX('Policy Characteristics'!G:G,MATCH($C226,'Policy Characteristics'!$C:$C,0))),"",INDEX('Policy Characteristics'!G:G,MATCH($C226,'Policy Characteristics'!$C:$C,0)))</f>
        <v>0.75</v>
      </c>
      <c r="N226" s="205">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00"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13" t="s">
        <v>43</v>
      </c>
      <c r="J227" s="202"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05">
        <f>IF(ISBLANK(INDEX('Policy Characteristics'!F:F,MATCH($C227,'Policy Characteristics'!$C:$C,0))),"",INDEX('Policy Characteristics'!F:F,MATCH($C227,'Policy Characteristics'!$C:$C,0)))</f>
        <v>0</v>
      </c>
      <c r="M227" s="205">
        <f>IF(ISBLANK(INDEX('Policy Characteristics'!G:G,MATCH($C227,'Policy Characteristics'!$C:$C,0))),"",INDEX('Policy Characteristics'!G:G,MATCH($C227,'Policy Characteristics'!$C:$C,0)))</f>
        <v>0.75</v>
      </c>
      <c r="N227" s="205">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00"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13" t="s">
        <v>43</v>
      </c>
      <c r="J228" s="202"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05">
        <f>IF(ISBLANK(INDEX('Policy Characteristics'!F:F,MATCH($C228,'Policy Characteristics'!$C:$C,0))),"",INDEX('Policy Characteristics'!F:F,MATCH($C228,'Policy Characteristics'!$C:$C,0)))</f>
        <v>0</v>
      </c>
      <c r="M228" s="205">
        <f>IF(ISBLANK(INDEX('Policy Characteristics'!G:G,MATCH($C228,'Policy Characteristics'!$C:$C,0))),"",INDEX('Policy Characteristics'!G:G,MATCH($C228,'Policy Characteristics'!$C:$C,0)))</f>
        <v>0.75</v>
      </c>
      <c r="N228" s="205">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00"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13" t="s">
        <v>43</v>
      </c>
      <c r="J229" s="202"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05">
        <f>IF(ISBLANK(INDEX('Policy Characteristics'!F:F,MATCH($C229,'Policy Characteristics'!$C:$C,0))),"",INDEX('Policy Characteristics'!F:F,MATCH($C229,'Policy Characteristics'!$C:$C,0)))</f>
        <v>0</v>
      </c>
      <c r="M229" s="205">
        <f>IF(ISBLANK(INDEX('Policy Characteristics'!G:G,MATCH($C229,'Policy Characteristics'!$C:$C,0))),"",INDEX('Policy Characteristics'!G:G,MATCH($C229,'Policy Characteristics'!$C:$C,0)))</f>
        <v>0.75</v>
      </c>
      <c r="N229" s="205">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00"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13" t="s">
        <v>43</v>
      </c>
      <c r="J230" s="202"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05">
        <f>IF(ISBLANK(INDEX('Policy Characteristics'!F:F,MATCH($C230,'Policy Characteristics'!$C:$C,0))),"",INDEX('Policy Characteristics'!F:F,MATCH($C230,'Policy Characteristics'!$C:$C,0)))</f>
        <v>0</v>
      </c>
      <c r="M230" s="205">
        <f>IF(ISBLANK(INDEX('Policy Characteristics'!G:G,MATCH($C230,'Policy Characteristics'!$C:$C,0))),"",INDEX('Policy Characteristics'!G:G,MATCH($C230,'Policy Characteristics'!$C:$C,0)))</f>
        <v>0.75</v>
      </c>
      <c r="N230" s="205">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00"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13" t="s">
        <v>43</v>
      </c>
      <c r="J231" s="202"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05">
        <f>IF(ISBLANK(INDEX('Policy Characteristics'!F:F,MATCH($C231,'Policy Characteristics'!$C:$C,0))),"",INDEX('Policy Characteristics'!F:F,MATCH($C231,'Policy Characteristics'!$C:$C,0)))</f>
        <v>0</v>
      </c>
      <c r="M231" s="205">
        <f>IF(ISBLANK(INDEX('Policy Characteristics'!G:G,MATCH($C231,'Policy Characteristics'!$C:$C,0))),"",INDEX('Policy Characteristics'!G:G,MATCH($C231,'Policy Characteristics'!$C:$C,0)))</f>
        <v>0.75</v>
      </c>
      <c r="N231" s="205">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00"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13" t="s">
        <v>43</v>
      </c>
      <c r="J232" s="202"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05">
        <f>IF(ISBLANK(INDEX('Policy Characteristics'!F:F,MATCH($C232,'Policy Characteristics'!$C:$C,0))),"",INDEX('Policy Characteristics'!F:F,MATCH($C232,'Policy Characteristics'!$C:$C,0)))</f>
        <v>0</v>
      </c>
      <c r="M232" s="205">
        <f>IF(ISBLANK(INDEX('Policy Characteristics'!G:G,MATCH($C232,'Policy Characteristics'!$C:$C,0))),"",INDEX('Policy Characteristics'!G:G,MATCH($C232,'Policy Characteristics'!$C:$C,0)))</f>
        <v>0.75</v>
      </c>
      <c r="N232" s="205">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00" t="str">
        <f>IF(ISBLANK(INDEX('Policy Characteristics'!B:B,MATCH($C233,'Policy Characteristics'!$C:$C,0))),"",INDEX('Policy Characteristics'!B:B,MATCH($C233,'Policy Characteristics'!$C:$C,0)))</f>
        <v>Contractor Training</v>
      </c>
      <c r="C233" t="s">
        <v>7</v>
      </c>
      <c r="D233" s="88"/>
      <c r="E233" s="88"/>
      <c r="F233" s="88"/>
      <c r="G233" s="88"/>
      <c r="H233" s="15">
        <v>19</v>
      </c>
      <c r="I233" s="213" t="s">
        <v>43</v>
      </c>
      <c r="J233" s="202"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00" t="str">
        <f>IF(ISBLANK(INDEX('Policy Characteristics'!B:B,MATCH($C234,'Policy Characteristics'!$C:$C,0))),"",INDEX('Policy Characteristics'!B:B,MATCH($C234,'Policy Characteristics'!$C:$C,0)))</f>
        <v>Distributed Solar Carve-Out</v>
      </c>
      <c r="C234" t="s">
        <v>298</v>
      </c>
      <c r="D234" s="88"/>
      <c r="E234" s="88"/>
      <c r="F234" s="88"/>
      <c r="G234" s="88"/>
      <c r="H234" s="15">
        <v>146</v>
      </c>
      <c r="I234" s="213" t="s">
        <v>43</v>
      </c>
      <c r="J234" s="202"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05">
        <f>IF(ISBLANK(INDEX('Policy Characteristics'!F:F,MATCH($C234,'Policy Characteristics'!$C:$C,0))),"",INDEX('Policy Characteristics'!F:F,MATCH($C234,'Policy Characteristics'!$C:$C,0)))</f>
        <v>0</v>
      </c>
      <c r="M234" s="205">
        <f>IF(ISBLANK(INDEX('Policy Characteristics'!G:G,MATCH($C234,'Policy Characteristics'!$C:$C,0))),"",INDEX('Policy Characteristics'!G:G,MATCH($C234,'Policy Characteristics'!$C:$C,0)))</f>
        <v>0.24</v>
      </c>
      <c r="N234" s="205">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00" t="str">
        <f>IF(ISBLANK(INDEX('Policy Characteristics'!B:B,MATCH($C235,'Policy Characteristics'!$C:$C,0))),"",INDEX('Policy Characteristics'!B:B,MATCH($C235,'Policy Characteristics'!$C:$C,0)))</f>
        <v>Distributed Solar Subsidy</v>
      </c>
      <c r="C235" t="s">
        <v>1628</v>
      </c>
      <c r="D235" s="88" t="s">
        <v>274</v>
      </c>
      <c r="E235" s="88"/>
      <c r="F235" s="88" t="s">
        <v>278</v>
      </c>
      <c r="G235" s="88"/>
      <c r="H235" s="15">
        <v>147</v>
      </c>
      <c r="I235" s="213" t="s">
        <v>43</v>
      </c>
      <c r="J235" s="202"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05">
        <f>IF(ISBLANK(INDEX('Policy Characteristics'!F:F,MATCH($C235,'Policy Characteristics'!$C:$C,0))),"",INDEX('Policy Characteristics'!F:F,MATCH($C235,'Policy Characteristics'!$C:$C,0)))</f>
        <v>0</v>
      </c>
      <c r="M235" s="205">
        <f>IF(ISBLANK(INDEX('Policy Characteristics'!G:G,MATCH($C235,'Policy Characteristics'!$C:$C,0))),"",INDEX('Policy Characteristics'!G:G,MATCH($C235,'Policy Characteristics'!$C:$C,0)))</f>
        <v>0.5</v>
      </c>
      <c r="N235" s="205">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00"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13" t="s">
        <v>43</v>
      </c>
      <c r="J236" s="202"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05">
        <f>IF(ISBLANK(INDEX('Policy Characteristics'!F:F,MATCH($C236,'Policy Characteristics'!$C:$C,0))),"",INDEX('Policy Characteristics'!F:F,MATCH($C236,'Policy Characteristics'!$C:$C,0)))</f>
        <v>0</v>
      </c>
      <c r="M236" s="205">
        <f>IF(ISBLANK(INDEX('Policy Characteristics'!G:G,MATCH($C236,'Policy Characteristics'!$C:$C,0))),"",INDEX('Policy Characteristics'!G:G,MATCH($C236,'Policy Characteristics'!$C:$C,0)))</f>
        <v>0.5</v>
      </c>
      <c r="N236" s="205">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00"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13" t="s">
        <v>43</v>
      </c>
      <c r="J237" s="202"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05">
        <f>IF(ISBLANK(INDEX('Policy Characteristics'!F:F,MATCH($C237,'Policy Characteristics'!$C:$C,0))),"",INDEX('Policy Characteristics'!F:F,MATCH($C237,'Policy Characteristics'!$C:$C,0)))</f>
        <v>0</v>
      </c>
      <c r="M237" s="205">
        <f>IF(ISBLANK(INDEX('Policy Characteristics'!G:G,MATCH($C237,'Policy Characteristics'!$C:$C,0))),"",INDEX('Policy Characteristics'!G:G,MATCH($C237,'Policy Characteristics'!$C:$C,0)))</f>
        <v>0.5</v>
      </c>
      <c r="N237" s="205">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00" t="str">
        <f>IF(ISBLANK(INDEX('Policy Characteristics'!B:B,MATCH($C238,'Policy Characteristics'!$C:$C,0))),"",INDEX('Policy Characteristics'!B:B,MATCH($C238,'Policy Characteristics'!$C:$C,0)))</f>
        <v>Distributed Solar Capacity Requirement</v>
      </c>
      <c r="C238" t="s">
        <v>1897</v>
      </c>
      <c r="D238" s="88" t="s">
        <v>274</v>
      </c>
      <c r="E238" s="88"/>
      <c r="F238" s="88" t="s">
        <v>278</v>
      </c>
      <c r="G238" s="88"/>
      <c r="H238" s="15">
        <v>2433</v>
      </c>
      <c r="I238" s="213" t="s">
        <v>43</v>
      </c>
      <c r="J238" s="202"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05">
        <f>IF(ISBLANK(INDEX('Policy Characteristics'!F:F,MATCH($C238,'Policy Characteristics'!$C:$C,0))),"",INDEX('Policy Characteristics'!F:F,MATCH($C238,'Policy Characteristics'!$C:$C,0)))</f>
        <v>0</v>
      </c>
      <c r="M238" s="207">
        <f>IF(ISBLANK(INDEX('Policy Characteristics'!G:G,MATCH($C238,'Policy Characteristics'!$C:$C,0))),"",INDEX('Policy Characteristics'!G:G,MATCH($C238,'Policy Characteristics'!$C:$C,0)))</f>
        <v>600000</v>
      </c>
      <c r="N238" s="207">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00"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13" t="s">
        <v>43</v>
      </c>
      <c r="J239" s="202"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05">
        <f>IF(ISBLANK(INDEX('Policy Characteristics'!F:F,MATCH($C239,'Policy Characteristics'!$C:$C,0))),"",INDEX('Policy Characteristics'!F:F,MATCH($C239,'Policy Characteristics'!$C:$C,0)))</f>
        <v>0</v>
      </c>
      <c r="M239" s="207">
        <f>IF(ISBLANK(INDEX('Policy Characteristics'!G:G,MATCH($C239,'Policy Characteristics'!$C:$C,0))),"",INDEX('Policy Characteristics'!G:G,MATCH($C239,'Policy Characteristics'!$C:$C,0)))</f>
        <v>600000</v>
      </c>
      <c r="N239" s="207">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00"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13" t="s">
        <v>43</v>
      </c>
      <c r="J240" s="202"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05">
        <f>IF(ISBLANK(INDEX('Policy Characteristics'!F:F,MATCH($C240,'Policy Characteristics'!$C:$C,0))),"",INDEX('Policy Characteristics'!F:F,MATCH($C240,'Policy Characteristics'!$C:$C,0)))</f>
        <v>0</v>
      </c>
      <c r="M240" s="207">
        <f>IF(ISBLANK(INDEX('Policy Characteristics'!G:G,MATCH($C240,'Policy Characteristics'!$C:$C,0))),"",INDEX('Policy Characteristics'!G:G,MATCH($C240,'Policy Characteristics'!$C:$C,0)))</f>
        <v>600000</v>
      </c>
      <c r="N240" s="207">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00" t="str">
        <f>IF(ISBLANK(INDEX('Policy Characteristics'!B:B,MATCH($C241,'Policy Characteristics'!$C:$C,0))),"",INDEX('Policy Characteristics'!B:B,MATCH($C241,'Policy Characteristics'!$C:$C,0)))</f>
        <v>Non BAU Distributed Solar Capacity</v>
      </c>
      <c r="C241" t="s">
        <v>1950</v>
      </c>
      <c r="D241" s="88" t="s">
        <v>274</v>
      </c>
      <c r="E241" s="88"/>
      <c r="F241" s="88" t="s">
        <v>278</v>
      </c>
      <c r="G241" s="88"/>
      <c r="H241" s="15">
        <v>2748</v>
      </c>
      <c r="I241" s="213" t="s">
        <v>43</v>
      </c>
      <c r="J241" s="202"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05">
        <f>IF(ISBLANK(INDEX('Policy Characteristics'!F:F,MATCH($C241,'Policy Characteristics'!$C:$C,0))),"",INDEX('Policy Characteristics'!F:F,MATCH($C241,'Policy Characteristics'!$C:$C,0)))</f>
        <v>0</v>
      </c>
      <c r="M241" s="207">
        <f>IF(ISBLANK(INDEX('Policy Characteristics'!G:G,MATCH($C241,'Policy Characteristics'!$C:$C,0))),"",INDEX('Policy Characteristics'!G:G,MATCH($C241,'Policy Characteristics'!$C:$C,0)))</f>
        <v>1</v>
      </c>
      <c r="N241" s="207">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00"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13" t="s">
        <v>43</v>
      </c>
      <c r="J242" s="202"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05">
        <f>IF(ISBLANK(INDEX('Policy Characteristics'!F:F,MATCH($C242,'Policy Characteristics'!$C:$C,0))),"",INDEX('Policy Characteristics'!F:F,MATCH($C242,'Policy Characteristics'!$C:$C,0)))</f>
        <v>0</v>
      </c>
      <c r="M242" s="207">
        <f>IF(ISBLANK(INDEX('Policy Characteristics'!G:G,MATCH($C242,'Policy Characteristics'!$C:$C,0))),"",INDEX('Policy Characteristics'!G:G,MATCH($C242,'Policy Characteristics'!$C:$C,0)))</f>
        <v>1</v>
      </c>
      <c r="N242" s="207">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00"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13" t="s">
        <v>44</v>
      </c>
      <c r="J243" s="202"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05">
        <f>IF(ISBLANK(INDEX('Policy Characteristics'!F:F,MATCH($C243,'Policy Characteristics'!$C:$C,0))),"",INDEX('Policy Characteristics'!F:F,MATCH($C243,'Policy Characteristics'!$C:$C,0)))</f>
        <v>0</v>
      </c>
      <c r="M243" s="207">
        <f>IF(ISBLANK(INDEX('Policy Characteristics'!G:G,MATCH($C243,'Policy Characteristics'!$C:$C,0))),"",INDEX('Policy Characteristics'!G:G,MATCH($C243,'Policy Characteristics'!$C:$C,0)))</f>
        <v>1</v>
      </c>
      <c r="N243" s="207">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00" t="str">
        <f>IF(ISBLANK(INDEX('Policy Characteristics'!B:B,MATCH($C244,'Policy Characteristics'!$C:$C,0))),"",INDEX('Policy Characteristics'!B:B,MATCH($C244,'Policy Characteristics'!$C:$C,0)))</f>
        <v>Improved Labeling</v>
      </c>
      <c r="C244" t="s">
        <v>126</v>
      </c>
      <c r="D244" s="88"/>
      <c r="E244" s="88"/>
      <c r="F244" s="88"/>
      <c r="G244" s="88"/>
      <c r="H244" s="15">
        <v>20</v>
      </c>
      <c r="I244" s="213" t="s">
        <v>43</v>
      </c>
      <c r="J244" s="202"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00"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13" t="s">
        <v>43</v>
      </c>
      <c r="J245" s="202"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05">
        <f>IF(ISBLANK(INDEX('Policy Characteristics'!F:F,MATCH($C245,'Policy Characteristics'!$C:$C,0))),"",INDEX('Policy Characteristics'!F:F,MATCH($C245,'Policy Characteristics'!$C:$C,0)))</f>
        <v>0</v>
      </c>
      <c r="M245" s="205">
        <f>IF(ISBLANK(INDEX('Policy Characteristics'!G:G,MATCH($C245,'Policy Characteristics'!$C:$C,0))),"",INDEX('Policy Characteristics'!G:G,MATCH($C245,'Policy Characteristics'!$C:$C,0)))</f>
        <v>1</v>
      </c>
      <c r="N245" s="205">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00"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13" t="s">
        <v>43</v>
      </c>
      <c r="J246" s="202"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05">
        <f>IF(ISBLANK(INDEX('Policy Characteristics'!F:F,MATCH($C246,'Policy Characteristics'!$C:$C,0))),"",INDEX('Policy Characteristics'!F:F,MATCH($C246,'Policy Characteristics'!$C:$C,0)))</f>
        <v>0</v>
      </c>
      <c r="M246" s="205">
        <f>IF(ISBLANK(INDEX('Policy Characteristics'!G:G,MATCH($C246,'Policy Characteristics'!$C:$C,0))),"",INDEX('Policy Characteristics'!G:G,MATCH($C246,'Policy Characteristics'!$C:$C,0)))</f>
        <v>1</v>
      </c>
      <c r="N246" s="205">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00"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13" t="s">
        <v>43</v>
      </c>
      <c r="J247" s="202"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05">
        <f>IF(ISBLANK(INDEX('Policy Characteristics'!F:F,MATCH($C247,'Policy Characteristics'!$C:$C,0))),"",INDEX('Policy Characteristics'!F:F,MATCH($C247,'Policy Characteristics'!$C:$C,0)))</f>
        <v>0</v>
      </c>
      <c r="M247" s="205">
        <f>IF(ISBLANK(INDEX('Policy Characteristics'!G:G,MATCH($C247,'Policy Characteristics'!$C:$C,0))),"",INDEX('Policy Characteristics'!G:G,MATCH($C247,'Policy Characteristics'!$C:$C,0)))</f>
        <v>1</v>
      </c>
      <c r="N247" s="205">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00"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13" t="s">
        <v>43</v>
      </c>
      <c r="J248" s="202"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00"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13" t="s">
        <v>43</v>
      </c>
      <c r="J249" s="202"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00"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13" t="s">
        <v>44</v>
      </c>
      <c r="J250" s="202"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00"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13" t="s">
        <v>44</v>
      </c>
      <c r="J251" s="202"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00"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13" t="s">
        <v>43</v>
      </c>
      <c r="J252" s="202"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00"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13" t="s">
        <v>44</v>
      </c>
      <c r="J253" s="202"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00"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01" t="s">
        <v>43</v>
      </c>
      <c r="J254" s="202"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Rhode Island.</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00" t="str">
        <f>IF(ISBLANK(INDEX('Policy Characteristics'!B:B,MATCH($C255,'Policy Characteristics'!$C:$C,0))),"",INDEX('Policy Characteristics'!B:B,MATCH($C255,'Policy Characteristics'!$C:$C,0)))</f>
        <v>Ban New Power Plants</v>
      </c>
      <c r="C255" s="76" t="str">
        <f t="shared" ref="C255:C277" si="11">C$254</f>
        <v>Boolean Ban New Power Plants</v>
      </c>
      <c r="D255" s="78" t="s">
        <v>1656</v>
      </c>
      <c r="E255" s="88"/>
      <c r="F255" s="78" t="s">
        <v>1597</v>
      </c>
      <c r="G255" s="88"/>
      <c r="H255" s="15">
        <v>168</v>
      </c>
      <c r="I255" s="213" t="s">
        <v>43</v>
      </c>
      <c r="J255" s="202"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Rhode Island.</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00" t="str">
        <f>IF(ISBLANK(INDEX('Policy Characteristics'!B:B,MATCH($C256,'Policy Characteristics'!$C:$C,0))),"",INDEX('Policy Characteristics'!B:B,MATCH($C256,'Policy Characteristics'!$C:$C,0)))</f>
        <v>Ban New Power Plants</v>
      </c>
      <c r="C256" s="76" t="str">
        <f t="shared" si="11"/>
        <v>Boolean Ban New Power Plants</v>
      </c>
      <c r="D256" s="78" t="s">
        <v>1657</v>
      </c>
      <c r="E256" s="88"/>
      <c r="F256" s="78" t="s">
        <v>1598</v>
      </c>
      <c r="G256" s="88"/>
      <c r="H256" s="15">
        <v>1746</v>
      </c>
      <c r="I256" s="213" t="s">
        <v>43</v>
      </c>
      <c r="J256" s="202"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Rhode Island.</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00"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1667</v>
      </c>
      <c r="G257" s="88"/>
      <c r="H257" s="80">
        <v>169</v>
      </c>
      <c r="I257" s="213" t="s">
        <v>43</v>
      </c>
      <c r="J257" s="202"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Rhode Island.</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00"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13" t="s">
        <v>43</v>
      </c>
      <c r="J258" s="202"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Rhode Island.</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00"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13" t="s">
        <v>44</v>
      </c>
      <c r="J259" s="202"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Rhode Island.</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00"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13" t="s">
        <v>44</v>
      </c>
      <c r="J260" s="202"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Rhode Island.</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00"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13" t="s">
        <v>44</v>
      </c>
      <c r="J261" s="202"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Rhode Island.</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00"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13" t="s">
        <v>44</v>
      </c>
      <c r="J262" s="202"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Rhode Island.</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00"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13" t="s">
        <v>44</v>
      </c>
      <c r="J263" s="202"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Rhode Island.</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00"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13" t="s">
        <v>43</v>
      </c>
      <c r="J264" s="202"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Rhode Island.</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00"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13" t="s">
        <v>43</v>
      </c>
      <c r="J265" s="202"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Rhode Island.</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00"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13" t="s">
        <v>43</v>
      </c>
      <c r="J266" s="202"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Rhode Island.</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00"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13" t="s">
        <v>44</v>
      </c>
      <c r="J267" s="202"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Rhode Island.</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00"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13" t="s">
        <v>44</v>
      </c>
      <c r="J268" s="202"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Rhode Island.</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00"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13" t="s">
        <v>44</v>
      </c>
      <c r="J269" s="202"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Rhode Island.</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00"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13" t="s">
        <v>43</v>
      </c>
      <c r="J270" s="202"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Rhode Island.</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00" t="str">
        <f>IF(ISBLANK(INDEX('Policy Characteristics'!B:B,MATCH($C271,'Policy Characteristics'!$C:$C,0))),"",INDEX('Policy Characteristics'!B:B,MATCH($C271,'Policy Characteristics'!$C:$C,0)))</f>
        <v>Ban New Power Plants</v>
      </c>
      <c r="C271" s="76" t="str">
        <f t="shared" si="11"/>
        <v>Boolean Ban New Power Plants</v>
      </c>
      <c r="D271" s="78" t="s">
        <v>1655</v>
      </c>
      <c r="E271" s="88"/>
      <c r="F271" s="78" t="s">
        <v>1662</v>
      </c>
      <c r="G271" s="88"/>
      <c r="H271" s="15">
        <v>1747</v>
      </c>
      <c r="I271" s="213" t="s">
        <v>43</v>
      </c>
      <c r="J271" s="202"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Rhode Island.</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00" t="str">
        <f>IF(ISBLANK(INDEX('Policy Characteristics'!B:B,MATCH($C272,'Policy Characteristics'!$C:$C,0))),"",INDEX('Policy Characteristics'!B:B,MATCH($C272,'Policy Characteristics'!$C:$C,0)))</f>
        <v>Ban New Power Plants</v>
      </c>
      <c r="C272" s="76" t="str">
        <f t="shared" si="11"/>
        <v>Boolean Ban New Power Plants</v>
      </c>
      <c r="D272" s="78" t="s">
        <v>1658</v>
      </c>
      <c r="E272" s="88"/>
      <c r="F272" s="78" t="s">
        <v>1663</v>
      </c>
      <c r="G272" s="88"/>
      <c r="H272" s="15">
        <v>1748</v>
      </c>
      <c r="I272" s="213" t="s">
        <v>43</v>
      </c>
      <c r="J272" s="202"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Rhode Island.</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00" t="str">
        <f>IF(ISBLANK(INDEX('Policy Characteristics'!B:B,MATCH($C273,'Policy Characteristics'!$C:$C,0))),"",INDEX('Policy Characteristics'!B:B,MATCH($C273,'Policy Characteristics'!$C:$C,0)))</f>
        <v>Ban New Power Plants</v>
      </c>
      <c r="C273" s="76" t="str">
        <f t="shared" si="11"/>
        <v>Boolean Ban New Power Plants</v>
      </c>
      <c r="D273" s="78" t="s">
        <v>1659</v>
      </c>
      <c r="E273" s="88"/>
      <c r="F273" s="78" t="s">
        <v>1664</v>
      </c>
      <c r="G273" s="88"/>
      <c r="H273" s="15">
        <v>1749</v>
      </c>
      <c r="I273" s="213" t="s">
        <v>43</v>
      </c>
      <c r="J273" s="202"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Rhode Island.</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00" t="str">
        <f>IF(ISBLANK(INDEX('Policy Characteristics'!B:B,MATCH($C274,'Policy Characteristics'!$C:$C,0))),"",INDEX('Policy Characteristics'!B:B,MATCH($C274,'Policy Characteristics'!$C:$C,0)))</f>
        <v>Ban New Power Plants</v>
      </c>
      <c r="C274" s="76" t="str">
        <f t="shared" si="11"/>
        <v>Boolean Ban New Power Plants</v>
      </c>
      <c r="D274" s="78" t="s">
        <v>1660</v>
      </c>
      <c r="E274" s="88"/>
      <c r="F274" s="78" t="s">
        <v>1665</v>
      </c>
      <c r="G274" s="88"/>
      <c r="H274" s="15">
        <v>1750</v>
      </c>
      <c r="I274" s="213" t="s">
        <v>43</v>
      </c>
      <c r="J274" s="202"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Rhode Island.</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00" t="str">
        <f>IF(ISBLANK(INDEX('Policy Characteristics'!B:B,MATCH($C275,'Policy Characteristics'!$C:$C,0))),"",INDEX('Policy Characteristics'!B:B,MATCH($C275,'Policy Characteristics'!$C:$C,0)))</f>
        <v>Ban New Power Plants</v>
      </c>
      <c r="C275" s="76" t="str">
        <f t="shared" si="11"/>
        <v>Boolean Ban New Power Plants</v>
      </c>
      <c r="D275" s="78" t="s">
        <v>1661</v>
      </c>
      <c r="E275" s="88"/>
      <c r="F275" s="78" t="s">
        <v>1666</v>
      </c>
      <c r="G275" s="88"/>
      <c r="H275" s="15">
        <v>1751</v>
      </c>
      <c r="I275" s="213" t="s">
        <v>43</v>
      </c>
      <c r="J275" s="202"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Rhode Island.</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00" t="str">
        <f>IF(ISBLANK(INDEX('Policy Characteristics'!B:B,MATCH($C276,'Policy Characteristics'!$C:$C,0))),"",INDEX('Policy Characteristics'!B:B,MATCH($C276,'Policy Characteristics'!$C:$C,0)))</f>
        <v>Ban New Power Plants</v>
      </c>
      <c r="C276" s="76" t="str">
        <f t="shared" si="11"/>
        <v>Boolean Ban New Power Plants</v>
      </c>
      <c r="D276" s="78" t="s">
        <v>1748</v>
      </c>
      <c r="E276" s="88"/>
      <c r="F276" s="78" t="s">
        <v>1746</v>
      </c>
      <c r="G276" s="88"/>
      <c r="H276" s="15">
        <v>1752</v>
      </c>
      <c r="I276" s="213" t="s">
        <v>43</v>
      </c>
      <c r="J276" s="202"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Rhode Island.</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00" t="str">
        <f>IF(ISBLANK(INDEX('Policy Characteristics'!B:B,MATCH($C277,'Policy Characteristics'!$C:$C,0))),"",INDEX('Policy Characteristics'!B:B,MATCH($C277,'Policy Characteristics'!$C:$C,0)))</f>
        <v>Ban New Power Plants</v>
      </c>
      <c r="C277" s="76" t="str">
        <f t="shared" si="11"/>
        <v>Boolean Ban New Power Plants</v>
      </c>
      <c r="D277" s="78" t="s">
        <v>1749</v>
      </c>
      <c r="E277" s="88"/>
      <c r="F277" s="78" t="s">
        <v>1747</v>
      </c>
      <c r="G277" s="88"/>
      <c r="H277" s="15">
        <v>2236</v>
      </c>
      <c r="I277" s="213" t="s">
        <v>43</v>
      </c>
      <c r="J277" s="202"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Rhode Island.</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00" t="str">
        <f>IF(ISBLANK(INDEX('Policy Characteristics'!B:B,MATCH($C278,'Policy Characteristics'!$C:$C,0))),"",INDEX('Policy Characteristics'!B:B,MATCH($C278,'Policy Characteristics'!$C:$C,0)))</f>
        <v>Ban New Power Plant Retrofits</v>
      </c>
      <c r="C278" s="143" t="s">
        <v>1901</v>
      </c>
      <c r="D278" s="88" t="s">
        <v>445</v>
      </c>
      <c r="E278" s="88"/>
      <c r="F278" s="88" t="s">
        <v>444</v>
      </c>
      <c r="G278" s="88"/>
      <c r="H278" s="15">
        <v>2436</v>
      </c>
      <c r="I278" s="213" t="s">
        <v>44</v>
      </c>
      <c r="J278" s="202"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00" t="str">
        <f>IF(ISBLANK(INDEX('Policy Characteristics'!B:B,MATCH($C279,'Policy Characteristics'!$C:$C,0))),"",INDEX('Policy Characteristics'!B:B,MATCH($C279,'Policy Characteristics'!$C:$C,0)))</f>
        <v>Ban New Power Plant Retrofits</v>
      </c>
      <c r="C279" s="76" t="str">
        <f>C$278</f>
        <v>Boolean Ban New Power Plant Retrofits</v>
      </c>
      <c r="D279" s="78" t="s">
        <v>1656</v>
      </c>
      <c r="E279" s="88"/>
      <c r="F279" s="78" t="s">
        <v>1597</v>
      </c>
      <c r="G279" s="88"/>
      <c r="H279" s="15">
        <v>2437</v>
      </c>
      <c r="I279" s="213" t="s">
        <v>44</v>
      </c>
      <c r="J279" s="202"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00"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1657</v>
      </c>
      <c r="E280" s="88"/>
      <c r="F280" s="78" t="s">
        <v>1598</v>
      </c>
      <c r="G280" s="88"/>
      <c r="H280" s="15">
        <v>2438</v>
      </c>
      <c r="I280" s="213" t="s">
        <v>44</v>
      </c>
      <c r="J280" s="202"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00"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1667</v>
      </c>
      <c r="G281" s="88"/>
      <c r="H281" s="15">
        <v>2439</v>
      </c>
      <c r="I281" s="213" t="s">
        <v>44</v>
      </c>
      <c r="J281" s="202"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00"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13" t="s">
        <v>44</v>
      </c>
      <c r="J282" s="202"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00"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13" t="s">
        <v>44</v>
      </c>
      <c r="J283" s="202"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00"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13" t="s">
        <v>44</v>
      </c>
      <c r="J284" s="202"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00"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13" t="s">
        <v>44</v>
      </c>
      <c r="J285" s="202"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00"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13" t="s">
        <v>44</v>
      </c>
      <c r="J286" s="202"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00"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13" t="s">
        <v>44</v>
      </c>
      <c r="J287" s="202"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00"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13" t="s">
        <v>44</v>
      </c>
      <c r="J288" s="202"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00"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13" t="s">
        <v>44</v>
      </c>
      <c r="J289" s="202"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00"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13" t="s">
        <v>44</v>
      </c>
      <c r="J290" s="202"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00"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13" t="s">
        <v>44</v>
      </c>
      <c r="J291" s="202"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00"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13" t="s">
        <v>44</v>
      </c>
      <c r="J292" s="202"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00"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13" t="s">
        <v>44</v>
      </c>
      <c r="J293" s="202"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00"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13" t="s">
        <v>44</v>
      </c>
      <c r="J294" s="202"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00" t="str">
        <f>IF(ISBLANK(INDEX('Policy Characteristics'!B:B,MATCH($C295,'Policy Characteristics'!$C:$C,0))),"",INDEX('Policy Characteristics'!B:B,MATCH($C295,'Policy Characteristics'!$C:$C,0)))</f>
        <v>Ban New Power Plant Retrofits</v>
      </c>
      <c r="C295" s="76" t="str">
        <f t="shared" si="12"/>
        <v>Boolean Ban New Power Plant Retrofits</v>
      </c>
      <c r="D295" s="78" t="s">
        <v>1655</v>
      </c>
      <c r="E295" s="88"/>
      <c r="F295" s="78" t="s">
        <v>1662</v>
      </c>
      <c r="G295" s="88"/>
      <c r="H295" s="15">
        <v>2453</v>
      </c>
      <c r="I295" s="213" t="s">
        <v>43</v>
      </c>
      <c r="J295" s="202"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00" t="str">
        <f>IF(ISBLANK(INDEX('Policy Characteristics'!B:B,MATCH($C296,'Policy Characteristics'!$C:$C,0))),"",INDEX('Policy Characteristics'!B:B,MATCH($C296,'Policy Characteristics'!$C:$C,0)))</f>
        <v>Ban New Power Plant Retrofits</v>
      </c>
      <c r="C296" s="76" t="str">
        <f t="shared" si="12"/>
        <v>Boolean Ban New Power Plant Retrofits</v>
      </c>
      <c r="D296" s="78" t="s">
        <v>1658</v>
      </c>
      <c r="E296" s="88"/>
      <c r="F296" s="78" t="s">
        <v>1663</v>
      </c>
      <c r="G296" s="88"/>
      <c r="H296" s="15">
        <v>2454</v>
      </c>
      <c r="I296" s="213" t="s">
        <v>43</v>
      </c>
      <c r="J296" s="202"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00" t="str">
        <f>IF(ISBLANK(INDEX('Policy Characteristics'!B:B,MATCH($C297,'Policy Characteristics'!$C:$C,0))),"",INDEX('Policy Characteristics'!B:B,MATCH($C297,'Policy Characteristics'!$C:$C,0)))</f>
        <v>Ban New Power Plant Retrofits</v>
      </c>
      <c r="C297" s="76" t="str">
        <f t="shared" si="12"/>
        <v>Boolean Ban New Power Plant Retrofits</v>
      </c>
      <c r="D297" s="78" t="s">
        <v>1659</v>
      </c>
      <c r="E297" s="88"/>
      <c r="F297" s="78" t="s">
        <v>1664</v>
      </c>
      <c r="G297" s="88"/>
      <c r="H297" s="15">
        <v>2455</v>
      </c>
      <c r="I297" s="213" t="s">
        <v>43</v>
      </c>
      <c r="J297" s="202"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00" t="str">
        <f>IF(ISBLANK(INDEX('Policy Characteristics'!B:B,MATCH($C298,'Policy Characteristics'!$C:$C,0))),"",INDEX('Policy Characteristics'!B:B,MATCH($C298,'Policy Characteristics'!$C:$C,0)))</f>
        <v>Ban New Power Plant Retrofits</v>
      </c>
      <c r="C298" s="76" t="str">
        <f t="shared" si="12"/>
        <v>Boolean Ban New Power Plant Retrofits</v>
      </c>
      <c r="D298" s="78" t="s">
        <v>1660</v>
      </c>
      <c r="E298" s="88"/>
      <c r="F298" s="78" t="s">
        <v>1665</v>
      </c>
      <c r="G298" s="88"/>
      <c r="H298" s="15">
        <v>2456</v>
      </c>
      <c r="I298" s="213" t="s">
        <v>43</v>
      </c>
      <c r="J298" s="202"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00" t="str">
        <f>IF(ISBLANK(INDEX('Policy Characteristics'!B:B,MATCH($C299,'Policy Characteristics'!$C:$C,0))),"",INDEX('Policy Characteristics'!B:B,MATCH($C299,'Policy Characteristics'!$C:$C,0)))</f>
        <v>Ban New Power Plant Retrofits</v>
      </c>
      <c r="C299" s="76" t="str">
        <f t="shared" si="12"/>
        <v>Boolean Ban New Power Plant Retrofits</v>
      </c>
      <c r="D299" s="78" t="s">
        <v>1661</v>
      </c>
      <c r="E299" s="88"/>
      <c r="F299" s="78" t="s">
        <v>1666</v>
      </c>
      <c r="G299" s="88"/>
      <c r="H299" s="15">
        <v>2457</v>
      </c>
      <c r="I299" s="213" t="s">
        <v>44</v>
      </c>
      <c r="J299" s="202"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00" t="str">
        <f>IF(ISBLANK(INDEX('Policy Characteristics'!B:B,MATCH($C300,'Policy Characteristics'!$C:$C,0))),"",INDEX('Policy Characteristics'!B:B,MATCH($C300,'Policy Characteristics'!$C:$C,0)))</f>
        <v>Ban New Power Plant Retrofits</v>
      </c>
      <c r="C300" s="76" t="str">
        <f t="shared" si="12"/>
        <v>Boolean Ban New Power Plant Retrofits</v>
      </c>
      <c r="D300" s="78" t="s">
        <v>1748</v>
      </c>
      <c r="E300" s="88"/>
      <c r="F300" s="78" t="s">
        <v>1746</v>
      </c>
      <c r="G300" s="88"/>
      <c r="H300" s="15">
        <v>2458</v>
      </c>
      <c r="I300" s="213" t="s">
        <v>44</v>
      </c>
      <c r="J300" s="202"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00" t="str">
        <f>IF(ISBLANK(INDEX('Policy Characteristics'!B:B,MATCH($C301,'Policy Characteristics'!$C:$C,0))),"",INDEX('Policy Characteristics'!B:B,MATCH($C301,'Policy Characteristics'!$C:$C,0)))</f>
        <v>Ban New Power Plant Retrofits</v>
      </c>
      <c r="C301" s="76" t="str">
        <f t="shared" si="12"/>
        <v>Boolean Ban New Power Plant Retrofits</v>
      </c>
      <c r="D301" s="78" t="s">
        <v>1749</v>
      </c>
      <c r="E301" s="88"/>
      <c r="F301" s="78" t="s">
        <v>1747</v>
      </c>
      <c r="G301" s="88"/>
      <c r="H301" s="15">
        <v>2459</v>
      </c>
      <c r="I301" s="213" t="s">
        <v>44</v>
      </c>
      <c r="J301" s="202"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00" t="str">
        <f>IF(ISBLANK(INDEX('Policy Characteristics'!B:B,MATCH($C302,'Policy Characteristics'!$C:$C,0))),"",INDEX('Policy Characteristics'!B:B,MATCH($C302,'Policy Characteristics'!$C:$C,0)))</f>
        <v>Clean Electricity Standard</v>
      </c>
      <c r="C302" t="s">
        <v>980</v>
      </c>
      <c r="D302" s="88"/>
      <c r="E302" s="88"/>
      <c r="F302" s="88"/>
      <c r="G302" s="88"/>
      <c r="H302" s="15">
        <v>508</v>
      </c>
      <c r="I302" s="213" t="s">
        <v>43</v>
      </c>
      <c r="J302" s="202"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05">
        <f>IF(ISBLANK(INDEX('Policy Characteristics'!F:F,MATCH($C302,'Policy Characteristics'!$C:$C,0))),"",INDEX('Policy Characteristics'!F:F,MATCH($C302,'Policy Characteristics'!$C:$C,0)))</f>
        <v>0</v>
      </c>
      <c r="M302" s="205">
        <f>IF(ISBLANK(INDEX('Policy Characteristics'!G:G,MATCH($C302,'Policy Characteristics'!$C:$C,0))),"",INDEX('Policy Characteristics'!G:G,MATCH($C302,'Policy Characteristics'!$C:$C,0)))</f>
        <v>1</v>
      </c>
      <c r="N302" s="205">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Rhode Island.. After weighing for coop and municipality requirements, the BAU assumes a total CES of 72%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00" t="str">
        <f>IF(ISBLANK(INDEX('Policy Characteristics'!B:B,MATCH($C303,'Policy Characteristics'!$C:$C,0))),"",INDEX('Policy Characteristics'!B:B,MATCH($C303,'Policy Characteristics'!$C:$C,0)))</f>
        <v>Clean Electricity Standard Foresight</v>
      </c>
      <c r="C303" t="s">
        <v>1712</v>
      </c>
      <c r="D303" s="88"/>
      <c r="E303" s="88"/>
      <c r="F303" s="88"/>
      <c r="G303" s="88"/>
      <c r="H303" s="15">
        <v>2234</v>
      </c>
      <c r="I303" s="213" t="s">
        <v>44</v>
      </c>
      <c r="J303" s="202"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06">
        <f>IF(ISBLANK(INDEX('Policy Characteristics'!F:F,MATCH($C303,'Policy Characteristics'!$C:$C,0))),"",INDEX('Policy Characteristics'!F:F,MATCH($C303,'Policy Characteristics'!$C:$C,0)))</f>
        <v>0</v>
      </c>
      <c r="M303" s="206">
        <f>IF(ISBLANK(INDEX('Policy Characteristics'!G:G,MATCH($C303,'Policy Characteristics'!$C:$C,0))),"",INDEX('Policy Characteristics'!G:G,MATCH($C303,'Policy Characteristics'!$C:$C,0)))</f>
        <v>1</v>
      </c>
      <c r="N303" s="206">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00" t="str">
        <f>IF(ISBLANK(INDEX('Policy Characteristics'!B:B,MATCH($C304,'Policy Characteristics'!$C:$C,0))),"",INDEX('Policy Characteristics'!B:B,MATCH($C304,'Policy Characteristics'!$C:$C,0)))</f>
        <v xml:space="preserve">Lift the Clean Electricity Standard Alternative Compliance Payment </v>
      </c>
      <c r="C304" t="s">
        <v>1889</v>
      </c>
      <c r="D304" s="88"/>
      <c r="E304" s="88"/>
      <c r="F304" s="88"/>
      <c r="G304" s="88"/>
      <c r="H304" s="15">
        <v>2285</v>
      </c>
      <c r="I304" s="213" t="s">
        <v>43</v>
      </c>
      <c r="J304" s="202"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06">
        <f>IF(ISBLANK(INDEX('Policy Characteristics'!F:F,MATCH($C304,'Policy Characteristics'!$C:$C,0))),"",INDEX('Policy Characteristics'!F:F,MATCH($C304,'Policy Characteristics'!$C:$C,0)))</f>
        <v>0</v>
      </c>
      <c r="M304" s="206">
        <f>IF(ISBLANK(INDEX('Policy Characteristics'!G:G,MATCH($C304,'Policy Characteristics'!$C:$C,0))),"",INDEX('Policy Characteristics'!G:G,MATCH($C304,'Policy Characteristics'!$C:$C,0)))</f>
        <v>1</v>
      </c>
      <c r="N304" s="206">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67.07 $/MWh.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00" t="str">
        <f>IF(ISBLANK(INDEX('Policy Characteristics'!B:B,MATCH($C305,'Policy Characteristics'!$C:$C,0))),"",INDEX('Policy Characteristics'!B:B,MATCH($C305,'Policy Characteristics'!$C:$C,0)))</f>
        <v>Change Electricity Exports</v>
      </c>
      <c r="C305" s="143" t="s">
        <v>268</v>
      </c>
      <c r="D305" s="78"/>
      <c r="E305" s="78"/>
      <c r="F305" s="78"/>
      <c r="G305" s="78"/>
      <c r="H305" s="80">
        <v>148</v>
      </c>
      <c r="I305" s="213" t="s">
        <v>43</v>
      </c>
      <c r="J305" s="202"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05">
        <f>IF(ISBLANK(INDEX('Policy Characteristics'!F:F,MATCH($C305,'Policy Characteristics'!$C:$C,0))),"",INDEX('Policy Characteristics'!F:F,MATCH($C305,'Policy Characteristics'!$C:$C,0)))</f>
        <v>-0.5</v>
      </c>
      <c r="M305" s="205">
        <f>IF(ISBLANK(INDEX('Policy Characteristics'!G:G,MATCH($C305,'Policy Characteristics'!$C:$C,0))),"",INDEX('Policy Characteristics'!G:G,MATCH($C305,'Policy Characteristics'!$C:$C,0)))</f>
        <v>1</v>
      </c>
      <c r="N305" s="205">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Rhode Island.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00"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13" t="s">
        <v>43</v>
      </c>
      <c r="J306" s="202"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05">
        <f>IF(ISBLANK(INDEX('Policy Characteristics'!F:F,MATCH($C306,'Policy Characteristics'!$C:$C,0))),"",INDEX('Policy Characteristics'!F:F,MATCH($C306,'Policy Characteristics'!$C:$C,0)))</f>
        <v>-0.5</v>
      </c>
      <c r="M306" s="205">
        <f>IF(ISBLANK(INDEX('Policy Characteristics'!G:G,MATCH($C306,'Policy Characteristics'!$C:$C,0))),"",INDEX('Policy Characteristics'!G:G,MATCH($C306,'Policy Characteristics'!$C:$C,0)))</f>
        <v>1</v>
      </c>
      <c r="N306" s="205">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00"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1656</v>
      </c>
      <c r="E307" s="88"/>
      <c r="F307" s="78" t="s">
        <v>1597</v>
      </c>
      <c r="G307" s="78"/>
      <c r="H307" s="80">
        <v>526</v>
      </c>
      <c r="I307" s="213" t="s">
        <v>43</v>
      </c>
      <c r="J307" s="202"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05">
        <f>IF(ISBLANK(INDEX('Policy Characteristics'!F:F,MATCH($C307,'Policy Characteristics'!$C:$C,0))),"",INDEX('Policy Characteristics'!F:F,MATCH($C307,'Policy Characteristics'!$C:$C,0)))</f>
        <v>-0.5</v>
      </c>
      <c r="M307" s="205">
        <f>IF(ISBLANK(INDEX('Policy Characteristics'!G:G,MATCH($C307,'Policy Characteristics'!$C:$C,0))),"",INDEX('Policy Characteristics'!G:G,MATCH($C307,'Policy Characteristics'!$C:$C,0)))</f>
        <v>1</v>
      </c>
      <c r="N307" s="205">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00" t="str">
        <f>IF(ISBLANK(INDEX('Policy Characteristics'!B:B,MATCH($C308,'Policy Characteristics'!$C:$C,0))),"",INDEX('Policy Characteristics'!B:B,MATCH($C308,'Policy Characteristics'!$C:$C,0)))</f>
        <v>Change Electricity Imports</v>
      </c>
      <c r="C308" s="76" t="str">
        <f t="shared" si="13"/>
        <v>Percent Change in Electricity Imports</v>
      </c>
      <c r="D308" s="78" t="s">
        <v>1657</v>
      </c>
      <c r="E308" s="88"/>
      <c r="F308" s="78" t="s">
        <v>1598</v>
      </c>
      <c r="G308" s="78"/>
      <c r="H308" s="80">
        <v>1753</v>
      </c>
      <c r="I308" s="213" t="s">
        <v>43</v>
      </c>
      <c r="J308" s="202"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05">
        <f>IF(ISBLANK(INDEX('Policy Characteristics'!F:F,MATCH($C308,'Policy Characteristics'!$C:$C,0))),"",INDEX('Policy Characteristics'!F:F,MATCH($C308,'Policy Characteristics'!$C:$C,0)))</f>
        <v>-0.5</v>
      </c>
      <c r="M308" s="205">
        <f>IF(ISBLANK(INDEX('Policy Characteristics'!G:G,MATCH($C308,'Policy Characteristics'!$C:$C,0))),"",INDEX('Policy Characteristics'!G:G,MATCH($C308,'Policy Characteristics'!$C:$C,0)))</f>
        <v>1</v>
      </c>
      <c r="N308" s="205">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00"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1667</v>
      </c>
      <c r="G309" s="78"/>
      <c r="H309" s="80">
        <v>527</v>
      </c>
      <c r="I309" s="213" t="s">
        <v>43</v>
      </c>
      <c r="J309" s="202"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05">
        <f>IF(ISBLANK(INDEX('Policy Characteristics'!F:F,MATCH($C309,'Policy Characteristics'!$C:$C,0))),"",INDEX('Policy Characteristics'!F:F,MATCH($C309,'Policy Characteristics'!$C:$C,0)))</f>
        <v>-0.5</v>
      </c>
      <c r="M309" s="205">
        <f>IF(ISBLANK(INDEX('Policy Characteristics'!G:G,MATCH($C309,'Policy Characteristics'!$C:$C,0))),"",INDEX('Policy Characteristics'!G:G,MATCH($C309,'Policy Characteristics'!$C:$C,0)))</f>
        <v>1</v>
      </c>
      <c r="N309" s="205">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00"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13" t="s">
        <v>43</v>
      </c>
      <c r="J310" s="202"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05">
        <f>IF(ISBLANK(INDEX('Policy Characteristics'!F:F,MATCH($C310,'Policy Characteristics'!$C:$C,0))),"",INDEX('Policy Characteristics'!F:F,MATCH($C310,'Policy Characteristics'!$C:$C,0)))</f>
        <v>-0.5</v>
      </c>
      <c r="M310" s="205">
        <f>IF(ISBLANK(INDEX('Policy Characteristics'!G:G,MATCH($C310,'Policy Characteristics'!$C:$C,0))),"",INDEX('Policy Characteristics'!G:G,MATCH($C310,'Policy Characteristics'!$C:$C,0)))</f>
        <v>1</v>
      </c>
      <c r="N310" s="205">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00"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13" t="s">
        <v>43</v>
      </c>
      <c r="J311" s="202"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05">
        <f>IF(ISBLANK(INDEX('Policy Characteristics'!F:F,MATCH($C311,'Policy Characteristics'!$C:$C,0))),"",INDEX('Policy Characteristics'!F:F,MATCH($C311,'Policy Characteristics'!$C:$C,0)))</f>
        <v>-0.5</v>
      </c>
      <c r="M311" s="205">
        <f>IF(ISBLANK(INDEX('Policy Characteristics'!G:G,MATCH($C311,'Policy Characteristics'!$C:$C,0))),"",INDEX('Policy Characteristics'!G:G,MATCH($C311,'Policy Characteristics'!$C:$C,0)))</f>
        <v>1</v>
      </c>
      <c r="N311" s="205">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00"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13" t="s">
        <v>43</v>
      </c>
      <c r="J312" s="202"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05">
        <f>IF(ISBLANK(INDEX('Policy Characteristics'!F:F,MATCH($C312,'Policy Characteristics'!$C:$C,0))),"",INDEX('Policy Characteristics'!F:F,MATCH($C312,'Policy Characteristics'!$C:$C,0)))</f>
        <v>-0.5</v>
      </c>
      <c r="M312" s="205">
        <f>IF(ISBLANK(INDEX('Policy Characteristics'!G:G,MATCH($C312,'Policy Characteristics'!$C:$C,0))),"",INDEX('Policy Characteristics'!G:G,MATCH($C312,'Policy Characteristics'!$C:$C,0)))</f>
        <v>1</v>
      </c>
      <c r="N312" s="205">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00"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13" t="s">
        <v>44</v>
      </c>
      <c r="J313" s="202"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05">
        <f>IF(ISBLANK(INDEX('Policy Characteristics'!F:F,MATCH($C313,'Policy Characteristics'!$C:$C,0))),"",INDEX('Policy Characteristics'!F:F,MATCH($C313,'Policy Characteristics'!$C:$C,0)))</f>
        <v>-0.5</v>
      </c>
      <c r="M313" s="205">
        <f>IF(ISBLANK(INDEX('Policy Characteristics'!G:G,MATCH($C313,'Policy Characteristics'!$C:$C,0))),"",INDEX('Policy Characteristics'!G:G,MATCH($C313,'Policy Characteristics'!$C:$C,0)))</f>
        <v>1</v>
      </c>
      <c r="N313" s="205">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00"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13" t="s">
        <v>43</v>
      </c>
      <c r="J314" s="202"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05">
        <f>IF(ISBLANK(INDEX('Policy Characteristics'!F:F,MATCH($C314,'Policy Characteristics'!$C:$C,0))),"",INDEX('Policy Characteristics'!F:F,MATCH($C314,'Policy Characteristics'!$C:$C,0)))</f>
        <v>-0.5</v>
      </c>
      <c r="M314" s="205">
        <f>IF(ISBLANK(INDEX('Policy Characteristics'!G:G,MATCH($C314,'Policy Characteristics'!$C:$C,0))),"",INDEX('Policy Characteristics'!G:G,MATCH($C314,'Policy Characteristics'!$C:$C,0)))</f>
        <v>1</v>
      </c>
      <c r="N314" s="205">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00"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13" t="s">
        <v>44</v>
      </c>
      <c r="J315" s="202"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05">
        <f>IF(ISBLANK(INDEX('Policy Characteristics'!F:F,MATCH($C315,'Policy Characteristics'!$C:$C,0))),"",INDEX('Policy Characteristics'!F:F,MATCH($C315,'Policy Characteristics'!$C:$C,0)))</f>
        <v>-0.5</v>
      </c>
      <c r="M315" s="205">
        <f>IF(ISBLANK(INDEX('Policy Characteristics'!G:G,MATCH($C315,'Policy Characteristics'!$C:$C,0))),"",INDEX('Policy Characteristics'!G:G,MATCH($C315,'Policy Characteristics'!$C:$C,0)))</f>
        <v>1</v>
      </c>
      <c r="N315" s="205">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00"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13" t="s">
        <v>43</v>
      </c>
      <c r="J316" s="202"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05">
        <f>IF(ISBLANK(INDEX('Policy Characteristics'!F:F,MATCH($C316,'Policy Characteristics'!$C:$C,0))),"",INDEX('Policy Characteristics'!F:F,MATCH($C316,'Policy Characteristics'!$C:$C,0)))</f>
        <v>-0.5</v>
      </c>
      <c r="M316" s="205">
        <f>IF(ISBLANK(INDEX('Policy Characteristics'!G:G,MATCH($C316,'Policy Characteristics'!$C:$C,0))),"",INDEX('Policy Characteristics'!G:G,MATCH($C316,'Policy Characteristics'!$C:$C,0)))</f>
        <v>1</v>
      </c>
      <c r="N316" s="205">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00"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13" t="s">
        <v>44</v>
      </c>
      <c r="J317" s="202"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05">
        <f>IF(ISBLANK(INDEX('Policy Characteristics'!F:F,MATCH($C317,'Policy Characteristics'!$C:$C,0))),"",INDEX('Policy Characteristics'!F:F,MATCH($C317,'Policy Characteristics'!$C:$C,0)))</f>
        <v>-0.5</v>
      </c>
      <c r="M317" s="205">
        <f>IF(ISBLANK(INDEX('Policy Characteristics'!G:G,MATCH($C317,'Policy Characteristics'!$C:$C,0))),"",INDEX('Policy Characteristics'!G:G,MATCH($C317,'Policy Characteristics'!$C:$C,0)))</f>
        <v>1</v>
      </c>
      <c r="N317" s="205">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00"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13" t="s">
        <v>44</v>
      </c>
      <c r="J318" s="202"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05">
        <f>IF(ISBLANK(INDEX('Policy Characteristics'!F:F,MATCH($C318,'Policy Characteristics'!$C:$C,0))),"",INDEX('Policy Characteristics'!F:F,MATCH($C318,'Policy Characteristics'!$C:$C,0)))</f>
        <v>-0.5</v>
      </c>
      <c r="M318" s="205">
        <f>IF(ISBLANK(INDEX('Policy Characteristics'!G:G,MATCH($C318,'Policy Characteristics'!$C:$C,0))),"",INDEX('Policy Characteristics'!G:G,MATCH($C318,'Policy Characteristics'!$C:$C,0)))</f>
        <v>1</v>
      </c>
      <c r="N318" s="205">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00"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13" t="s">
        <v>44</v>
      </c>
      <c r="J319" s="202"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05">
        <f>IF(ISBLANK(INDEX('Policy Characteristics'!F:F,MATCH($C319,'Policy Characteristics'!$C:$C,0))),"",INDEX('Policy Characteristics'!F:F,MATCH($C319,'Policy Characteristics'!$C:$C,0)))</f>
        <v>-0.5</v>
      </c>
      <c r="M319" s="205">
        <f>IF(ISBLANK(INDEX('Policy Characteristics'!G:G,MATCH($C319,'Policy Characteristics'!$C:$C,0))),"",INDEX('Policy Characteristics'!G:G,MATCH($C319,'Policy Characteristics'!$C:$C,0)))</f>
        <v>1</v>
      </c>
      <c r="N319" s="205">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00"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13" t="s">
        <v>44</v>
      </c>
      <c r="J320" s="202"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05">
        <f>IF(ISBLANK(INDEX('Policy Characteristics'!F:F,MATCH($C320,'Policy Characteristics'!$C:$C,0))),"",INDEX('Policy Characteristics'!F:F,MATCH($C320,'Policy Characteristics'!$C:$C,0)))</f>
        <v>-0.5</v>
      </c>
      <c r="M320" s="205">
        <f>IF(ISBLANK(INDEX('Policy Characteristics'!G:G,MATCH($C320,'Policy Characteristics'!$C:$C,0))),"",INDEX('Policy Characteristics'!G:G,MATCH($C320,'Policy Characteristics'!$C:$C,0)))</f>
        <v>1</v>
      </c>
      <c r="N320" s="205">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00"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13" t="s">
        <v>44</v>
      </c>
      <c r="J321" s="202"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05">
        <f>IF(ISBLANK(INDEX('Policy Characteristics'!F:F,MATCH($C321,'Policy Characteristics'!$C:$C,0))),"",INDEX('Policy Characteristics'!F:F,MATCH($C321,'Policy Characteristics'!$C:$C,0)))</f>
        <v>-0.5</v>
      </c>
      <c r="M321" s="205">
        <f>IF(ISBLANK(INDEX('Policy Characteristics'!G:G,MATCH($C321,'Policy Characteristics'!$C:$C,0))),"",INDEX('Policy Characteristics'!G:G,MATCH($C321,'Policy Characteristics'!$C:$C,0)))</f>
        <v>1</v>
      </c>
      <c r="N321" s="205">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00"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13" t="s">
        <v>44</v>
      </c>
      <c r="J322" s="202"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05">
        <f>IF(ISBLANK(INDEX('Policy Characteristics'!F:F,MATCH($C322,'Policy Characteristics'!$C:$C,0))),"",INDEX('Policy Characteristics'!F:F,MATCH($C322,'Policy Characteristics'!$C:$C,0)))</f>
        <v>-0.5</v>
      </c>
      <c r="M322" s="205">
        <f>IF(ISBLANK(INDEX('Policy Characteristics'!G:G,MATCH($C322,'Policy Characteristics'!$C:$C,0))),"",INDEX('Policy Characteristics'!G:G,MATCH($C322,'Policy Characteristics'!$C:$C,0)))</f>
        <v>1</v>
      </c>
      <c r="N322" s="205">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00" t="str">
        <f>IF(ISBLANK(INDEX('Policy Characteristics'!B:B,MATCH($C323,'Policy Characteristics'!$C:$C,0))),"",INDEX('Policy Characteristics'!B:B,MATCH($C323,'Policy Characteristics'!$C:$C,0)))</f>
        <v>Change Electricity Imports</v>
      </c>
      <c r="C323" s="76" t="str">
        <f t="shared" si="13"/>
        <v>Percent Change in Electricity Imports</v>
      </c>
      <c r="D323" s="78" t="s">
        <v>1655</v>
      </c>
      <c r="E323" s="88"/>
      <c r="F323" s="78" t="s">
        <v>1662</v>
      </c>
      <c r="G323" s="78"/>
      <c r="H323" s="80">
        <v>1754</v>
      </c>
      <c r="I323" s="213" t="s">
        <v>44</v>
      </c>
      <c r="J323" s="202"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05">
        <f>IF(ISBLANK(INDEX('Policy Characteristics'!F:F,MATCH($C323,'Policy Characteristics'!$C:$C,0))),"",INDEX('Policy Characteristics'!F:F,MATCH($C323,'Policy Characteristics'!$C:$C,0)))</f>
        <v>-0.5</v>
      </c>
      <c r="M323" s="205">
        <f>IF(ISBLANK(INDEX('Policy Characteristics'!G:G,MATCH($C323,'Policy Characteristics'!$C:$C,0))),"",INDEX('Policy Characteristics'!G:G,MATCH($C323,'Policy Characteristics'!$C:$C,0)))</f>
        <v>1</v>
      </c>
      <c r="N323" s="205">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00" t="str">
        <f>IF(ISBLANK(INDEX('Policy Characteristics'!B:B,MATCH($C324,'Policy Characteristics'!$C:$C,0))),"",INDEX('Policy Characteristics'!B:B,MATCH($C324,'Policy Characteristics'!$C:$C,0)))</f>
        <v>Change Electricity Imports</v>
      </c>
      <c r="C324" s="76" t="str">
        <f t="shared" si="13"/>
        <v>Percent Change in Electricity Imports</v>
      </c>
      <c r="D324" s="78" t="s">
        <v>1658</v>
      </c>
      <c r="E324" s="88"/>
      <c r="F324" s="78" t="s">
        <v>1663</v>
      </c>
      <c r="G324" s="78"/>
      <c r="H324" s="80">
        <v>1755</v>
      </c>
      <c r="I324" s="213" t="s">
        <v>44</v>
      </c>
      <c r="J324" s="202"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05">
        <f>IF(ISBLANK(INDEX('Policy Characteristics'!F:F,MATCH($C324,'Policy Characteristics'!$C:$C,0))),"",INDEX('Policy Characteristics'!F:F,MATCH($C324,'Policy Characteristics'!$C:$C,0)))</f>
        <v>-0.5</v>
      </c>
      <c r="M324" s="205">
        <f>IF(ISBLANK(INDEX('Policy Characteristics'!G:G,MATCH($C324,'Policy Characteristics'!$C:$C,0))),"",INDEX('Policy Characteristics'!G:G,MATCH($C324,'Policy Characteristics'!$C:$C,0)))</f>
        <v>1</v>
      </c>
      <c r="N324" s="205">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00" t="str">
        <f>IF(ISBLANK(INDEX('Policy Characteristics'!B:B,MATCH($C325,'Policy Characteristics'!$C:$C,0))),"",INDEX('Policy Characteristics'!B:B,MATCH($C325,'Policy Characteristics'!$C:$C,0)))</f>
        <v>Change Electricity Imports</v>
      </c>
      <c r="C325" s="76" t="str">
        <f t="shared" si="13"/>
        <v>Percent Change in Electricity Imports</v>
      </c>
      <c r="D325" s="78" t="s">
        <v>1659</v>
      </c>
      <c r="E325" s="88"/>
      <c r="F325" s="78" t="s">
        <v>1664</v>
      </c>
      <c r="G325" s="78"/>
      <c r="H325" s="80">
        <v>1756</v>
      </c>
      <c r="I325" s="213" t="s">
        <v>44</v>
      </c>
      <c r="J325" s="202"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05">
        <f>IF(ISBLANK(INDEX('Policy Characteristics'!F:F,MATCH($C325,'Policy Characteristics'!$C:$C,0))),"",INDEX('Policy Characteristics'!F:F,MATCH($C325,'Policy Characteristics'!$C:$C,0)))</f>
        <v>-0.5</v>
      </c>
      <c r="M325" s="205">
        <f>IF(ISBLANK(INDEX('Policy Characteristics'!G:G,MATCH($C325,'Policy Characteristics'!$C:$C,0))),"",INDEX('Policy Characteristics'!G:G,MATCH($C325,'Policy Characteristics'!$C:$C,0)))</f>
        <v>1</v>
      </c>
      <c r="N325" s="205">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00" t="str">
        <f>IF(ISBLANK(INDEX('Policy Characteristics'!B:B,MATCH($C326,'Policy Characteristics'!$C:$C,0))),"",INDEX('Policy Characteristics'!B:B,MATCH($C326,'Policy Characteristics'!$C:$C,0)))</f>
        <v>Change Electricity Imports</v>
      </c>
      <c r="C326" s="76" t="str">
        <f t="shared" si="13"/>
        <v>Percent Change in Electricity Imports</v>
      </c>
      <c r="D326" s="78" t="s">
        <v>1660</v>
      </c>
      <c r="E326" s="88"/>
      <c r="F326" s="78" t="s">
        <v>1665</v>
      </c>
      <c r="G326" s="78"/>
      <c r="H326" s="80">
        <v>1757</v>
      </c>
      <c r="I326" s="213" t="s">
        <v>44</v>
      </c>
      <c r="J326" s="202"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05">
        <f>IF(ISBLANK(INDEX('Policy Characteristics'!F:F,MATCH($C326,'Policy Characteristics'!$C:$C,0))),"",INDEX('Policy Characteristics'!F:F,MATCH($C326,'Policy Characteristics'!$C:$C,0)))</f>
        <v>-0.5</v>
      </c>
      <c r="M326" s="205">
        <f>IF(ISBLANK(INDEX('Policy Characteristics'!G:G,MATCH($C326,'Policy Characteristics'!$C:$C,0))),"",INDEX('Policy Characteristics'!G:G,MATCH($C326,'Policy Characteristics'!$C:$C,0)))</f>
        <v>1</v>
      </c>
      <c r="N326" s="205">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00" t="str">
        <f>IF(ISBLANK(INDEX('Policy Characteristics'!B:B,MATCH($C327,'Policy Characteristics'!$C:$C,0))),"",INDEX('Policy Characteristics'!B:B,MATCH($C327,'Policy Characteristics'!$C:$C,0)))</f>
        <v>Change Electricity Imports</v>
      </c>
      <c r="C327" s="76" t="str">
        <f t="shared" si="13"/>
        <v>Percent Change in Electricity Imports</v>
      </c>
      <c r="D327" s="78" t="s">
        <v>1661</v>
      </c>
      <c r="E327" s="88"/>
      <c r="F327" s="78" t="s">
        <v>1666</v>
      </c>
      <c r="G327" s="78"/>
      <c r="H327" s="80">
        <v>1758</v>
      </c>
      <c r="I327" s="213" t="s">
        <v>44</v>
      </c>
      <c r="J327" s="202"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05">
        <f>IF(ISBLANK(INDEX('Policy Characteristics'!F:F,MATCH($C327,'Policy Characteristics'!$C:$C,0))),"",INDEX('Policy Characteristics'!F:F,MATCH($C327,'Policy Characteristics'!$C:$C,0)))</f>
        <v>-0.5</v>
      </c>
      <c r="M327" s="205">
        <f>IF(ISBLANK(INDEX('Policy Characteristics'!G:G,MATCH($C327,'Policy Characteristics'!$C:$C,0))),"",INDEX('Policy Characteristics'!G:G,MATCH($C327,'Policy Characteristics'!$C:$C,0)))</f>
        <v>1</v>
      </c>
      <c r="N327" s="205">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00" t="str">
        <f>IF(ISBLANK(INDEX('Policy Characteristics'!B:B,MATCH($C328,'Policy Characteristics'!$C:$C,0))),"",INDEX('Policy Characteristics'!B:B,MATCH($C328,'Policy Characteristics'!$C:$C,0)))</f>
        <v>Change Electricity Imports</v>
      </c>
      <c r="C328" s="76" t="str">
        <f t="shared" si="13"/>
        <v>Percent Change in Electricity Imports</v>
      </c>
      <c r="D328" s="78" t="s">
        <v>1748</v>
      </c>
      <c r="E328" s="88"/>
      <c r="F328" s="78" t="s">
        <v>1746</v>
      </c>
      <c r="G328" s="78"/>
      <c r="H328" s="80">
        <v>1759</v>
      </c>
      <c r="I328" s="213" t="s">
        <v>44</v>
      </c>
      <c r="J328" s="202"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05">
        <f>IF(ISBLANK(INDEX('Policy Characteristics'!F:F,MATCH($C328,'Policy Characteristics'!$C:$C,0))),"",INDEX('Policy Characteristics'!F:F,MATCH($C328,'Policy Characteristics'!$C:$C,0)))</f>
        <v>-0.5</v>
      </c>
      <c r="M328" s="205">
        <f>IF(ISBLANK(INDEX('Policy Characteristics'!G:G,MATCH($C328,'Policy Characteristics'!$C:$C,0))),"",INDEX('Policy Characteristics'!G:G,MATCH($C328,'Policy Characteristics'!$C:$C,0)))</f>
        <v>1</v>
      </c>
      <c r="N328" s="205">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00" t="str">
        <f>IF(ISBLANK(INDEX('Policy Characteristics'!B:B,MATCH($C329,'Policy Characteristics'!$C:$C,0))),"",INDEX('Policy Characteristics'!B:B,MATCH($C329,'Policy Characteristics'!$C:$C,0)))</f>
        <v>Change Electricity Imports</v>
      </c>
      <c r="C329" s="76" t="str">
        <f t="shared" si="13"/>
        <v>Percent Change in Electricity Imports</v>
      </c>
      <c r="D329" s="78" t="s">
        <v>1749</v>
      </c>
      <c r="E329" s="88"/>
      <c r="F329" s="78" t="s">
        <v>1747</v>
      </c>
      <c r="G329" s="78"/>
      <c r="H329" s="80">
        <v>2237</v>
      </c>
      <c r="I329" s="213" t="s">
        <v>44</v>
      </c>
      <c r="J329" s="202"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05">
        <f>IF(ISBLANK(INDEX('Policy Characteristics'!F:F,MATCH($C329,'Policy Characteristics'!$C:$C,0))),"",INDEX('Policy Characteristics'!F:F,MATCH($C329,'Policy Characteristics'!$C:$C,0)))</f>
        <v>-0.5</v>
      </c>
      <c r="M329" s="205">
        <f>IF(ISBLANK(INDEX('Policy Characteristics'!G:G,MATCH($C329,'Policy Characteristics'!$C:$C,0))),"",INDEX('Policy Characteristics'!G:G,MATCH($C329,'Policy Characteristics'!$C:$C,0)))</f>
        <v>1</v>
      </c>
      <c r="N329" s="205">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00" t="str">
        <f>IF(ISBLANK(INDEX('Policy Characteristics'!B:B,MATCH($C330,'Policy Characteristics'!$C:$C,0))),"",INDEX('Policy Characteristics'!B:B,MATCH($C330,'Policy Characteristics'!$C:$C,0)))</f>
        <v>Non BAU Guaranteed Dispatch</v>
      </c>
      <c r="C330" t="s">
        <v>299</v>
      </c>
      <c r="D330" s="88"/>
      <c r="E330" s="88"/>
      <c r="F330" s="88"/>
      <c r="G330" s="88"/>
      <c r="H330" s="15">
        <v>619</v>
      </c>
      <c r="I330" s="213" t="s">
        <v>44</v>
      </c>
      <c r="J330" s="202"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05">
        <f>IF(ISBLANK(INDEX('Policy Characteristics'!F:F,MATCH($C330,'Policy Characteristics'!$C:$C,0))),"",INDEX('Policy Characteristics'!F:F,MATCH($C330,'Policy Characteristics'!$C:$C,0)))</f>
        <v>0</v>
      </c>
      <c r="M330" s="205">
        <f>IF(ISBLANK(INDEX('Policy Characteristics'!G:G,MATCH($C330,'Policy Characteristics'!$C:$C,0))),"",INDEX('Policy Characteristics'!G:G,MATCH($C330,'Policy Characteristics'!$C:$C,0)))</f>
        <v>1</v>
      </c>
      <c r="N330" s="205">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00" t="str">
        <f>IF(ISBLANK(INDEX('Policy Characteristics'!B:B,MATCH($C331,'Policy Characteristics'!$C:$C,0))),"",INDEX('Policy Characteristics'!B:B,MATCH($C331,'Policy Characteristics'!$C:$C,0)))</f>
        <v>Decrease Cost of Capital</v>
      </c>
      <c r="C331" t="s">
        <v>1650</v>
      </c>
      <c r="D331" s="88" t="s">
        <v>445</v>
      </c>
      <c r="E331" s="88"/>
      <c r="F331" s="88" t="s">
        <v>444</v>
      </c>
      <c r="G331" s="78"/>
      <c r="H331" s="15">
        <v>1730</v>
      </c>
      <c r="I331" s="201" t="s">
        <v>44</v>
      </c>
      <c r="J331" s="202"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05">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00"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1656</v>
      </c>
      <c r="E332" s="88"/>
      <c r="F332" s="78" t="s">
        <v>1597</v>
      </c>
      <c r="G332" s="78"/>
      <c r="H332" s="15">
        <v>1731</v>
      </c>
      <c r="I332" s="201" t="s">
        <v>44</v>
      </c>
      <c r="J332" s="202"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05">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00"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1657</v>
      </c>
      <c r="E333" s="88"/>
      <c r="F333" s="78" t="s">
        <v>1598</v>
      </c>
      <c r="G333" s="78"/>
      <c r="H333" s="15">
        <v>1803</v>
      </c>
      <c r="I333" s="201" t="s">
        <v>44</v>
      </c>
      <c r="J333" s="202"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05">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00"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1667</v>
      </c>
      <c r="G334" s="78"/>
      <c r="H334" s="15">
        <v>1732</v>
      </c>
      <c r="I334" s="201" t="s">
        <v>44</v>
      </c>
      <c r="J334" s="202"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05">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00"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01" t="s">
        <v>43</v>
      </c>
      <c r="J335" s="202"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05">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00"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01" t="s">
        <v>43</v>
      </c>
      <c r="J336" s="202"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05">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00"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01" t="s">
        <v>43</v>
      </c>
      <c r="J337" s="202"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05">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00"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01" t="s">
        <v>43</v>
      </c>
      <c r="J338" s="202"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05">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00"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01" t="s">
        <v>43</v>
      </c>
      <c r="J339" s="202"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05">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00"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01" t="s">
        <v>43</v>
      </c>
      <c r="J340" s="202"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05">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00"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01" t="s">
        <v>44</v>
      </c>
      <c r="J341" s="202"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05">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00"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01" t="s">
        <v>44</v>
      </c>
      <c r="J342" s="202"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05">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00"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01" t="s">
        <v>44</v>
      </c>
      <c r="J343" s="202"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05">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00"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01" t="s">
        <v>43</v>
      </c>
      <c r="J344" s="202"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05">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00"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01" t="s">
        <v>44</v>
      </c>
      <c r="J345" s="202"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05">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00"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01" t="s">
        <v>44</v>
      </c>
      <c r="J346" s="202"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05">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00"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01" t="s">
        <v>44</v>
      </c>
      <c r="J347" s="202"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05">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00"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1655</v>
      </c>
      <c r="E348" s="88"/>
      <c r="F348" s="78" t="s">
        <v>1662</v>
      </c>
      <c r="G348" s="78"/>
      <c r="H348" s="15">
        <v>1804</v>
      </c>
      <c r="I348" s="201" t="s">
        <v>43</v>
      </c>
      <c r="J348" s="202"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05">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00"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1658</v>
      </c>
      <c r="E349" s="88"/>
      <c r="F349" s="78" t="s">
        <v>1663</v>
      </c>
      <c r="G349" s="78"/>
      <c r="H349" s="15">
        <v>1805</v>
      </c>
      <c r="I349" s="201" t="s">
        <v>43</v>
      </c>
      <c r="J349" s="202"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05">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00"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1659</v>
      </c>
      <c r="E350" s="88"/>
      <c r="F350" s="78" t="s">
        <v>1664</v>
      </c>
      <c r="G350" s="78"/>
      <c r="H350" s="15">
        <v>1806</v>
      </c>
      <c r="I350" s="201" t="s">
        <v>43</v>
      </c>
      <c r="J350" s="202"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05">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00"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1660</v>
      </c>
      <c r="E351" s="88"/>
      <c r="F351" s="78" t="s">
        <v>1665</v>
      </c>
      <c r="G351" s="78"/>
      <c r="H351" s="15">
        <v>1807</v>
      </c>
      <c r="I351" s="201" t="s">
        <v>43</v>
      </c>
      <c r="J351" s="202"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05">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00"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1661</v>
      </c>
      <c r="E352" s="88"/>
      <c r="F352" s="78" t="s">
        <v>1666</v>
      </c>
      <c r="G352" s="78"/>
      <c r="H352" s="15">
        <v>1808</v>
      </c>
      <c r="I352" s="201" t="s">
        <v>43</v>
      </c>
      <c r="J352" s="202"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05">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00"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1748</v>
      </c>
      <c r="E353" s="88"/>
      <c r="F353" s="78" t="s">
        <v>1746</v>
      </c>
      <c r="G353" s="78"/>
      <c r="H353" s="15">
        <v>1809</v>
      </c>
      <c r="I353" s="201" t="s">
        <v>43</v>
      </c>
      <c r="J353" s="202"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05">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00"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1749</v>
      </c>
      <c r="E354" s="88"/>
      <c r="F354" s="78" t="s">
        <v>1747</v>
      </c>
      <c r="G354" s="78"/>
      <c r="H354" s="15">
        <v>2238</v>
      </c>
      <c r="I354" s="201" t="s">
        <v>43</v>
      </c>
      <c r="J354" s="202"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05">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00" t="str">
        <f>IF(ISBLANK(INDEX('Policy Characteristics'!B:B,MATCH($C355,'Policy Characteristics'!$C:$C,0))),"",INDEX('Policy Characteristics'!B:B,MATCH($C355,'Policy Characteristics'!$C:$C,0)))</f>
        <v>Demand Response</v>
      </c>
      <c r="C355" t="s">
        <v>27</v>
      </c>
      <c r="D355" s="88"/>
      <c r="E355" s="88"/>
      <c r="F355" s="88"/>
      <c r="G355" s="88"/>
      <c r="H355" s="15">
        <v>30</v>
      </c>
      <c r="I355" s="213" t="s">
        <v>43</v>
      </c>
      <c r="J355" s="202"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05">
        <f>IF(ISBLANK(INDEX('Policy Characteristics'!F:F,MATCH($C355,'Policy Characteristics'!$C:$C,0))),"",INDEX('Policy Characteristics'!F:F,MATCH($C355,'Policy Characteristics'!$C:$C,0)))</f>
        <v>0</v>
      </c>
      <c r="M355" s="205">
        <f>IF(ISBLANK(INDEX('Policy Characteristics'!G:G,MATCH($C355,'Policy Characteristics'!$C:$C,0))),"",INDEX('Policy Characteristics'!G:G,MATCH($C355,'Policy Characteristics'!$C:$C,0)))</f>
        <v>1</v>
      </c>
      <c r="N355" s="205">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Rhode Island, a 100% setting provides for an additional  379 MW of demand response capacity in 2050 (on top of a BAU quantity of 181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00"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13" t="s">
        <v>43</v>
      </c>
      <c r="J356" s="202"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00" t="str">
        <f>IF(ISBLANK(INDEX('Policy Characteristics'!B:B,MATCH($C357,'Policy Characteristics'!$C:$C,0))),"",INDEX('Policy Characteristics'!B:B,MATCH($C357,'Policy Characteristics'!$C:$C,0)))</f>
        <v>Early Retirement of Power Plants</v>
      </c>
      <c r="C357" t="s">
        <v>127</v>
      </c>
      <c r="D357" s="78" t="s">
        <v>1656</v>
      </c>
      <c r="E357" s="88"/>
      <c r="F357" s="78" t="s">
        <v>1597</v>
      </c>
      <c r="G357" s="88"/>
      <c r="H357" s="15">
        <v>1760</v>
      </c>
      <c r="I357" s="213" t="s">
        <v>43</v>
      </c>
      <c r="J357" s="202"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00"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1657</v>
      </c>
      <c r="E358" s="88"/>
      <c r="F358" s="78" t="s">
        <v>1598</v>
      </c>
      <c r="G358" s="88"/>
      <c r="H358" s="15">
        <v>620</v>
      </c>
      <c r="I358" s="213" t="s">
        <v>43</v>
      </c>
      <c r="J358" s="202"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00"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1667</v>
      </c>
      <c r="G359" s="88"/>
      <c r="H359" s="15">
        <v>32</v>
      </c>
      <c r="I359" s="213" t="s">
        <v>43</v>
      </c>
      <c r="J359" s="202"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00"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13" t="s">
        <v>44</v>
      </c>
      <c r="J360" s="202"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00"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13" t="s">
        <v>44</v>
      </c>
      <c r="J361" s="202"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00"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13" t="s">
        <v>44</v>
      </c>
      <c r="J362" s="202"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00"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13" t="s">
        <v>44</v>
      </c>
      <c r="J363" s="202"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00"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13" t="s">
        <v>44</v>
      </c>
      <c r="J364" s="202"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00"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13" t="s">
        <v>44</v>
      </c>
      <c r="J365" s="202"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00"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13" t="s">
        <v>44</v>
      </c>
      <c r="J366" s="202"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00"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13" t="s">
        <v>43</v>
      </c>
      <c r="J367" s="202"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00"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13" t="s">
        <v>43</v>
      </c>
      <c r="J368" s="202"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00"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13" t="s">
        <v>44</v>
      </c>
      <c r="J369" s="202"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00"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13" t="s">
        <v>44</v>
      </c>
      <c r="J370" s="202"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00"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13" t="s">
        <v>44</v>
      </c>
      <c r="J371" s="202"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00"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13" t="s">
        <v>44</v>
      </c>
      <c r="J372" s="202"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00"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1655</v>
      </c>
      <c r="E373" s="88"/>
      <c r="F373" s="78" t="s">
        <v>1662</v>
      </c>
      <c r="G373" s="88"/>
      <c r="H373" s="15">
        <v>1761</v>
      </c>
      <c r="I373" s="213" t="s">
        <v>44</v>
      </c>
      <c r="J373" s="202"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00"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1658</v>
      </c>
      <c r="E374" s="88"/>
      <c r="F374" s="78" t="s">
        <v>1663</v>
      </c>
      <c r="G374" s="88"/>
      <c r="H374" s="15">
        <v>1762</v>
      </c>
      <c r="I374" s="213" t="s">
        <v>44</v>
      </c>
      <c r="J374" s="202"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00"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1659</v>
      </c>
      <c r="E375" s="88"/>
      <c r="F375" s="78" t="s">
        <v>1664</v>
      </c>
      <c r="G375" s="88"/>
      <c r="H375" s="15">
        <v>1763</v>
      </c>
      <c r="I375" s="213" t="s">
        <v>44</v>
      </c>
      <c r="J375" s="202"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00"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1660</v>
      </c>
      <c r="E376" s="88"/>
      <c r="F376" s="78" t="s">
        <v>1665</v>
      </c>
      <c r="G376" s="88"/>
      <c r="H376" s="15">
        <v>1764</v>
      </c>
      <c r="I376" s="213" t="s">
        <v>44</v>
      </c>
      <c r="J376" s="202"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00"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1661</v>
      </c>
      <c r="E377" s="88"/>
      <c r="F377" s="78" t="s">
        <v>1666</v>
      </c>
      <c r="G377" s="88"/>
      <c r="H377" s="15">
        <v>1765</v>
      </c>
      <c r="I377" s="213" t="s">
        <v>44</v>
      </c>
      <c r="J377" s="202"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00"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1748</v>
      </c>
      <c r="E378" s="88"/>
      <c r="F378" s="78" t="s">
        <v>1746</v>
      </c>
      <c r="G378" s="88"/>
      <c r="H378" s="15">
        <v>1766</v>
      </c>
      <c r="I378" s="213" t="s">
        <v>44</v>
      </c>
      <c r="J378" s="202"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00"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1749</v>
      </c>
      <c r="E379" s="88"/>
      <c r="F379" s="78" t="s">
        <v>1747</v>
      </c>
      <c r="G379" s="88"/>
      <c r="H379" s="15">
        <v>2239</v>
      </c>
      <c r="I379" s="213" t="s">
        <v>44</v>
      </c>
      <c r="J379" s="202"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00"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13" t="s">
        <v>43</v>
      </c>
      <c r="J380" s="202"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00"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1656</v>
      </c>
      <c r="E381" s="88"/>
      <c r="F381" s="78" t="s">
        <v>1597</v>
      </c>
      <c r="G381" s="88"/>
      <c r="H381" s="15">
        <v>861</v>
      </c>
      <c r="I381" s="213" t="s">
        <v>44</v>
      </c>
      <c r="J381" s="202"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00"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1657</v>
      </c>
      <c r="E382" s="88"/>
      <c r="F382" s="78" t="s">
        <v>1598</v>
      </c>
      <c r="G382" s="88"/>
      <c r="H382" s="15">
        <v>1767</v>
      </c>
      <c r="I382" s="213" t="s">
        <v>44</v>
      </c>
      <c r="J382" s="202"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00"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1667</v>
      </c>
      <c r="G383" s="88"/>
      <c r="H383" s="15">
        <v>862</v>
      </c>
      <c r="I383" s="213" t="s">
        <v>44</v>
      </c>
      <c r="J383" s="202"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00"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13" t="s">
        <v>44</v>
      </c>
      <c r="J384" s="202"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00"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13" t="s">
        <v>44</v>
      </c>
      <c r="J385" s="202"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00"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13" t="s">
        <v>44</v>
      </c>
      <c r="J386" s="202"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00"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13" t="s">
        <v>44</v>
      </c>
      <c r="J387" s="202"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00"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13" t="s">
        <v>44</v>
      </c>
      <c r="J388" s="202"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00"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13" t="s">
        <v>44</v>
      </c>
      <c r="J389" s="202"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00"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13" t="s">
        <v>44</v>
      </c>
      <c r="J390" s="202"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00"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13" t="s">
        <v>44</v>
      </c>
      <c r="J391" s="202"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00"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13" t="s">
        <v>43</v>
      </c>
      <c r="J392" s="202"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00"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13" t="s">
        <v>44</v>
      </c>
      <c r="J393" s="202"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00"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13" t="s">
        <v>44</v>
      </c>
      <c r="J394" s="202"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00"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13" t="s">
        <v>44</v>
      </c>
      <c r="J395" s="202"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00"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13" t="s">
        <v>44</v>
      </c>
      <c r="J396" s="202"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00"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1655</v>
      </c>
      <c r="E397" s="88"/>
      <c r="F397" s="78" t="s">
        <v>1662</v>
      </c>
      <c r="G397" s="88"/>
      <c r="H397" s="15">
        <v>1768</v>
      </c>
      <c r="I397" s="213" t="s">
        <v>43</v>
      </c>
      <c r="J397" s="202"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00"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1658</v>
      </c>
      <c r="E398" s="88"/>
      <c r="F398" s="78" t="s">
        <v>1663</v>
      </c>
      <c r="G398" s="88"/>
      <c r="H398" s="15">
        <v>1769</v>
      </c>
      <c r="I398" s="213" t="s">
        <v>44</v>
      </c>
      <c r="J398" s="202"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00"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1659</v>
      </c>
      <c r="E399" s="88"/>
      <c r="F399" s="78" t="s">
        <v>1664</v>
      </c>
      <c r="G399" s="88"/>
      <c r="H399" s="15">
        <v>1770</v>
      </c>
      <c r="I399" s="213" t="s">
        <v>44</v>
      </c>
      <c r="J399" s="202"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00"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1660</v>
      </c>
      <c r="E400" s="88"/>
      <c r="F400" s="78" t="s">
        <v>1665</v>
      </c>
      <c r="G400" s="88"/>
      <c r="H400" s="15">
        <v>1771</v>
      </c>
      <c r="I400" s="213" t="s">
        <v>44</v>
      </c>
      <c r="J400" s="202"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00"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1661</v>
      </c>
      <c r="E401" s="88"/>
      <c r="F401" s="78" t="s">
        <v>1666</v>
      </c>
      <c r="G401" s="88"/>
      <c r="H401" s="15">
        <v>1772</v>
      </c>
      <c r="I401" s="213" t="s">
        <v>44</v>
      </c>
      <c r="J401" s="202"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00"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1748</v>
      </c>
      <c r="E402" s="88"/>
      <c r="F402" s="78" t="s">
        <v>1746</v>
      </c>
      <c r="G402" s="88"/>
      <c r="H402" s="15">
        <v>1773</v>
      </c>
      <c r="I402" s="213" t="s">
        <v>44</v>
      </c>
      <c r="J402" s="202"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00"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1749</v>
      </c>
      <c r="E403" s="88"/>
      <c r="F403" s="78" t="s">
        <v>1747</v>
      </c>
      <c r="G403" s="88"/>
      <c r="H403" s="15">
        <v>2240</v>
      </c>
      <c r="I403" s="213" t="s">
        <v>44</v>
      </c>
      <c r="J403" s="202"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00"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13" t="s">
        <v>44</v>
      </c>
      <c r="J404" s="202"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00"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1656</v>
      </c>
      <c r="E405" s="88"/>
      <c r="F405" s="78" t="s">
        <v>1597</v>
      </c>
      <c r="G405" s="88"/>
      <c r="H405" s="15">
        <v>634</v>
      </c>
      <c r="I405" s="213" t="s">
        <v>44</v>
      </c>
      <c r="J405" s="202"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00"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1657</v>
      </c>
      <c r="E406" s="88"/>
      <c r="F406" s="78" t="s">
        <v>1598</v>
      </c>
      <c r="G406" s="88"/>
      <c r="H406" s="15">
        <v>1774</v>
      </c>
      <c r="I406" s="213" t="s">
        <v>44</v>
      </c>
      <c r="J406" s="202"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00"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1667</v>
      </c>
      <c r="G407" s="88"/>
      <c r="H407" s="15">
        <v>635</v>
      </c>
      <c r="I407" s="213" t="s">
        <v>44</v>
      </c>
      <c r="J407" s="202"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00"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13" t="s">
        <v>44</v>
      </c>
      <c r="J408" s="202"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00"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13" t="s">
        <v>43</v>
      </c>
      <c r="J409" s="202"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00"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13" t="s">
        <v>43</v>
      </c>
      <c r="J410" s="202"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00"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13" t="s">
        <v>44</v>
      </c>
      <c r="J411" s="202"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00"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13" t="s">
        <v>44</v>
      </c>
      <c r="J412" s="202"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00"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13" t="s">
        <v>44</v>
      </c>
      <c r="J413" s="202"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00"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13" t="s">
        <v>44</v>
      </c>
      <c r="J414" s="202"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00"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13" t="s">
        <v>44</v>
      </c>
      <c r="J415" s="202"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00"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13" t="s">
        <v>44</v>
      </c>
      <c r="J416" s="202"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00"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13" t="s">
        <v>43</v>
      </c>
      <c r="J417" s="202"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00"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13" t="s">
        <v>44</v>
      </c>
      <c r="J418" s="202"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00"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13" t="s">
        <v>44</v>
      </c>
      <c r="J419" s="202"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00"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13" t="s">
        <v>44</v>
      </c>
      <c r="J420" s="202"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00"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1655</v>
      </c>
      <c r="E421" s="88"/>
      <c r="F421" s="78" t="s">
        <v>1662</v>
      </c>
      <c r="G421" s="88"/>
      <c r="H421" s="15">
        <v>1775</v>
      </c>
      <c r="I421" s="213" t="s">
        <v>44</v>
      </c>
      <c r="J421" s="202"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00"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1658</v>
      </c>
      <c r="E422" s="88"/>
      <c r="F422" s="78" t="s">
        <v>1663</v>
      </c>
      <c r="G422" s="88"/>
      <c r="H422" s="15">
        <v>1776</v>
      </c>
      <c r="I422" s="213" t="s">
        <v>44</v>
      </c>
      <c r="J422" s="202"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00"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1659</v>
      </c>
      <c r="E423" s="88"/>
      <c r="F423" s="78" t="s">
        <v>1664</v>
      </c>
      <c r="G423" s="88"/>
      <c r="H423" s="15">
        <v>1777</v>
      </c>
      <c r="I423" s="213" t="s">
        <v>44</v>
      </c>
      <c r="J423" s="202"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00"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1660</v>
      </c>
      <c r="E424" s="88"/>
      <c r="F424" s="78" t="s">
        <v>1665</v>
      </c>
      <c r="G424" s="88"/>
      <c r="H424" s="15">
        <v>1778</v>
      </c>
      <c r="I424" s="213" t="s">
        <v>44</v>
      </c>
      <c r="J424" s="202"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00"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1661</v>
      </c>
      <c r="E425" s="88"/>
      <c r="F425" s="78" t="s">
        <v>1666</v>
      </c>
      <c r="G425" s="88"/>
      <c r="H425" s="15">
        <v>1779</v>
      </c>
      <c r="I425" s="213" t="s">
        <v>44</v>
      </c>
      <c r="J425" s="202"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00"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1748</v>
      </c>
      <c r="E426" s="88"/>
      <c r="F426" s="78" t="s">
        <v>1746</v>
      </c>
      <c r="G426" s="88"/>
      <c r="H426" s="15">
        <v>1780</v>
      </c>
      <c r="I426" s="213" t="s">
        <v>44</v>
      </c>
      <c r="J426" s="202"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00"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1749</v>
      </c>
      <c r="E427" s="88"/>
      <c r="F427" s="78" t="s">
        <v>1747</v>
      </c>
      <c r="G427" s="88"/>
      <c r="H427" s="15">
        <v>2241</v>
      </c>
      <c r="I427" s="213" t="s">
        <v>44</v>
      </c>
      <c r="J427" s="202"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00" t="str">
        <f>IF(ISBLANK(INDEX('Policy Characteristics'!B:B,MATCH($C428,'Policy Characteristics'!$C:$C,0))),"",INDEX('Policy Characteristics'!B:B,MATCH($C428,'Policy Characteristics'!$C:$C,0)))</f>
        <v>Non BAU Mandated Capacity CCUS Retrofits</v>
      </c>
      <c r="C428" t="s">
        <v>1858</v>
      </c>
      <c r="D428" s="88" t="s">
        <v>445</v>
      </c>
      <c r="E428" s="88"/>
      <c r="F428" s="88" t="s">
        <v>444</v>
      </c>
      <c r="G428" s="88"/>
      <c r="H428" s="15">
        <v>2289</v>
      </c>
      <c r="I428" s="213" t="s">
        <v>44</v>
      </c>
      <c r="J428" s="202"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Clean Air Act Section 111 regulations for power plants). Turning this policy lever on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00"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1656</v>
      </c>
      <c r="E429" s="88"/>
      <c r="F429" s="78" t="s">
        <v>1597</v>
      </c>
      <c r="G429" s="88"/>
      <c r="H429" s="15">
        <v>2290</v>
      </c>
      <c r="I429" s="213" t="s">
        <v>44</v>
      </c>
      <c r="J429" s="202"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Clean Air Act Section 111 regulations for power plants). Turning this policy lever on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00"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1657</v>
      </c>
      <c r="E430" s="88"/>
      <c r="F430" s="78" t="s">
        <v>1598</v>
      </c>
      <c r="G430" s="88"/>
      <c r="H430" s="15">
        <v>2291</v>
      </c>
      <c r="I430" s="213" t="s">
        <v>44</v>
      </c>
      <c r="J430" s="202"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Clean Air Act Section 111 regulations for power plants). Turning this policy lever on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00"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1667</v>
      </c>
      <c r="G431" s="88"/>
      <c r="H431" s="15">
        <v>2292</v>
      </c>
      <c r="I431" s="213" t="s">
        <v>44</v>
      </c>
      <c r="J431" s="202"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Clean Air Act Section 111 regulations for power plants). Turning this policy lever on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00"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13" t="s">
        <v>44</v>
      </c>
      <c r="J432" s="202"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Clean Air Act Section 111 regulations for power plants). Turning this policy lever on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00"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13" t="s">
        <v>44</v>
      </c>
      <c r="J433" s="202"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Clean Air Act Section 111 regulations for power plants). Turning this policy lever on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00"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13" t="s">
        <v>44</v>
      </c>
      <c r="J434" s="202"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Clean Air Act Section 111 regulations for power plants). Turning this policy lever on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00"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13" t="s">
        <v>44</v>
      </c>
      <c r="J435" s="202"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Clean Air Act Section 111 regulations for power plants). Turning this policy lever on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00"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13" t="s">
        <v>44</v>
      </c>
      <c r="J436" s="202"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Clean Air Act Section 111 regulations for power plants). Turning this policy lever on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00"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13" t="s">
        <v>44</v>
      </c>
      <c r="J437" s="202"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Clean Air Act Section 111 regulations for power plants). Turning this policy lever on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00"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13" t="s">
        <v>44</v>
      </c>
      <c r="J438" s="202"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Clean Air Act Section 111 regulations for power plants). Turning this policy lever on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00"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13" t="s">
        <v>44</v>
      </c>
      <c r="J439" s="202"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Clean Air Act Section 111 regulations for power plants). Turning this policy lever on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00"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13" t="s">
        <v>44</v>
      </c>
      <c r="J440" s="202"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Clean Air Act Section 111 regulations for power plants). Turning this policy lever on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00"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13" t="s">
        <v>44</v>
      </c>
      <c r="J441" s="202"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Clean Air Act Section 111 regulations for power plants). Turning this policy lever on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00"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13" t="s">
        <v>44</v>
      </c>
      <c r="J442" s="202"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Clean Air Act Section 111 regulations for power plants). Turning this policy lever on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00"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13" t="s">
        <v>44</v>
      </c>
      <c r="J443" s="202"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Clean Air Act Section 111 regulations for power plants). Turning this policy lever on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00"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13" t="s">
        <v>44</v>
      </c>
      <c r="J444" s="202"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Clean Air Act Section 111 regulations for power plants). Turning this policy lever on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00"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1655</v>
      </c>
      <c r="E445" s="88"/>
      <c r="F445" s="78" t="s">
        <v>1662</v>
      </c>
      <c r="G445" s="88"/>
      <c r="H445" s="15">
        <v>2306</v>
      </c>
      <c r="I445" s="213" t="s">
        <v>43</v>
      </c>
      <c r="J445" s="202"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Clean Air Act Section 111 regulations for power plants). Turning this policy lever on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00"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1658</v>
      </c>
      <c r="E446" s="88"/>
      <c r="F446" s="78" t="s">
        <v>1663</v>
      </c>
      <c r="G446" s="88"/>
      <c r="H446" s="15">
        <v>2307</v>
      </c>
      <c r="I446" s="213" t="s">
        <v>44</v>
      </c>
      <c r="J446" s="202"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Clean Air Act Section 111 regulations for power plants). Turning this policy lever on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00"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1659</v>
      </c>
      <c r="E447" s="88"/>
      <c r="F447" s="78" t="s">
        <v>1664</v>
      </c>
      <c r="G447" s="88"/>
      <c r="H447" s="15">
        <v>2308</v>
      </c>
      <c r="I447" s="213" t="s">
        <v>44</v>
      </c>
      <c r="J447" s="202"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Clean Air Act Section 111 regulations for power plants). Turning this policy lever on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00"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1660</v>
      </c>
      <c r="E448" s="88"/>
      <c r="F448" s="78" t="s">
        <v>1665</v>
      </c>
      <c r="G448" s="88"/>
      <c r="H448" s="15">
        <v>2309</v>
      </c>
      <c r="I448" s="213" t="s">
        <v>44</v>
      </c>
      <c r="J448" s="202"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Clean Air Act Section 111 regulations for power plants). Turning this policy lever on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00"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1661</v>
      </c>
      <c r="E449" s="88"/>
      <c r="F449" s="78" t="s">
        <v>1666</v>
      </c>
      <c r="G449" s="88"/>
      <c r="H449" s="15">
        <v>2310</v>
      </c>
      <c r="I449" s="213" t="s">
        <v>44</v>
      </c>
      <c r="J449" s="202"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Clean Air Act Section 111 regulations for power plants). Turning this policy lever on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00"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1748</v>
      </c>
      <c r="E450" s="88"/>
      <c r="F450" s="78" t="s">
        <v>1746</v>
      </c>
      <c r="G450" s="88"/>
      <c r="H450" s="15">
        <v>2311</v>
      </c>
      <c r="I450" s="213" t="s">
        <v>44</v>
      </c>
      <c r="J450" s="202"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Clean Air Act Section 111 regulations for power plants). Turning this policy lever on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00"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1749</v>
      </c>
      <c r="E451" s="88"/>
      <c r="F451" s="78" t="s">
        <v>1747</v>
      </c>
      <c r="G451" s="88"/>
      <c r="H451" s="15">
        <v>2312</v>
      </c>
      <c r="I451" s="213" t="s">
        <v>44</v>
      </c>
      <c r="J451" s="202"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Clean Air Act Section 111 regulations for power plants). Turning this policy lever on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00" t="str">
        <f>IF(ISBLANK(INDEX('Policy Characteristics'!B:B,MATCH($C452,'Policy Characteristics'!$C:$C,0))),"",INDEX('Policy Characteristics'!B:B,MATCH($C452,'Policy Characteristics'!$C:$C,0)))</f>
        <v>Change in Expected Power Plant Capacity Factor</v>
      </c>
      <c r="C452" t="s">
        <v>253</v>
      </c>
      <c r="D452" s="88" t="s">
        <v>445</v>
      </c>
      <c r="E452" s="88"/>
      <c r="F452" s="88" t="s">
        <v>444</v>
      </c>
      <c r="G452" s="78"/>
      <c r="H452" s="80">
        <v>652</v>
      </c>
      <c r="I452" s="201" t="s">
        <v>44</v>
      </c>
      <c r="J452" s="202"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05">
        <f>IF(ISBLANK(INDEX('Policy Characteristics'!F:F,MATCH($C452,'Policy Characteristics'!$C:$C,0))),"",INDEX('Policy Characteristics'!F:F,MATCH($C452,'Policy Characteristics'!$C:$C,0)))</f>
        <v>-0.3</v>
      </c>
      <c r="M452" s="205">
        <f>IF(ISBLANK(INDEX('Policy Characteristics'!G:G,MATCH($C452,'Policy Characteristics'!$C:$C,0))),"",INDEX('Policy Characteristics'!G:G,MATCH($C452,'Policy Characteristics'!$C:$C,0)))</f>
        <v>0.6</v>
      </c>
      <c r="N452" s="205">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00" t="str">
        <f>IF(ISBLANK(INDEX('Policy Characteristics'!B:B,MATCH($C453,'Policy Characteristics'!$C:$C,0))),"",INDEX('Policy Characteristics'!B:B,MATCH($C453,'Policy Characteristics'!$C:$C,0)))</f>
        <v>Change in Expected Power Plant Capacity Factor</v>
      </c>
      <c r="C453" s="79" t="str">
        <f>$C$452</f>
        <v>Percentage Reduction in Plant Downtime</v>
      </c>
      <c r="D453" s="78" t="s">
        <v>1656</v>
      </c>
      <c r="E453" s="88"/>
      <c r="F453" s="78" t="s">
        <v>1597</v>
      </c>
      <c r="G453" s="78"/>
      <c r="H453" s="80">
        <v>654</v>
      </c>
      <c r="I453" s="201" t="s">
        <v>44</v>
      </c>
      <c r="J453" s="202"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05">
        <f>IF(ISBLANK(INDEX('Policy Characteristics'!F:F,MATCH($C453,'Policy Characteristics'!$C:$C,0))),"",INDEX('Policy Characteristics'!F:F,MATCH($C453,'Policy Characteristics'!$C:$C,0)))</f>
        <v>-0.3</v>
      </c>
      <c r="M453" s="205">
        <f>IF(ISBLANK(INDEX('Policy Characteristics'!G:G,MATCH($C453,'Policy Characteristics'!$C:$C,0))),"",INDEX('Policy Characteristics'!G:G,MATCH($C453,'Policy Characteristics'!$C:$C,0)))</f>
        <v>0.6</v>
      </c>
      <c r="N453" s="205">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00" t="str">
        <f>IF(ISBLANK(INDEX('Policy Characteristics'!B:B,MATCH($C454,'Policy Characteristics'!$C:$C,0))),"",INDEX('Policy Characteristics'!B:B,MATCH($C454,'Policy Characteristics'!$C:$C,0)))</f>
        <v>Change in Expected Power Plant Capacity Factor</v>
      </c>
      <c r="C454" s="79" t="str">
        <f t="shared" ref="C454:C475" si="19">$C$452</f>
        <v>Percentage Reduction in Plant Downtime</v>
      </c>
      <c r="D454" s="78" t="s">
        <v>1657</v>
      </c>
      <c r="E454" s="88"/>
      <c r="F454" s="78" t="s">
        <v>1598</v>
      </c>
      <c r="G454" s="78"/>
      <c r="H454" s="80">
        <v>1781</v>
      </c>
      <c r="I454" s="201" t="s">
        <v>43</v>
      </c>
      <c r="J454" s="202"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05">
        <f>IF(ISBLANK(INDEX('Policy Characteristics'!F:F,MATCH($C454,'Policy Characteristics'!$C:$C,0))),"",INDEX('Policy Characteristics'!F:F,MATCH($C454,'Policy Characteristics'!$C:$C,0)))</f>
        <v>-0.3</v>
      </c>
      <c r="M454" s="205">
        <f>IF(ISBLANK(INDEX('Policy Characteristics'!G:G,MATCH($C454,'Policy Characteristics'!$C:$C,0))),"",INDEX('Policy Characteristics'!G:G,MATCH($C454,'Policy Characteristics'!$C:$C,0)))</f>
        <v>0.6</v>
      </c>
      <c r="N454" s="205">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00" t="str">
        <f>IF(ISBLANK(INDEX('Policy Characteristics'!B:B,MATCH($C455,'Policy Characteristics'!$C:$C,0))),"",INDEX('Policy Characteristics'!B:B,MATCH($C455,'Policy Characteristics'!$C:$C,0)))</f>
        <v>Change in Expected Power Plant Capacity Factor</v>
      </c>
      <c r="C455" s="79" t="str">
        <f t="shared" si="19"/>
        <v>Percentage Reduction in Plant Downtime</v>
      </c>
      <c r="D455" s="78" t="s">
        <v>76</v>
      </c>
      <c r="E455" s="88"/>
      <c r="F455" s="78" t="s">
        <v>1667</v>
      </c>
      <c r="G455" s="78"/>
      <c r="H455" s="80">
        <v>657</v>
      </c>
      <c r="I455" s="201" t="s">
        <v>44</v>
      </c>
      <c r="J455" s="202"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05">
        <f>IF(ISBLANK(INDEX('Policy Characteristics'!F:F,MATCH($C455,'Policy Characteristics'!$C:$C,0))),"",INDEX('Policy Characteristics'!F:F,MATCH($C455,'Policy Characteristics'!$C:$C,0)))</f>
        <v>-0.3</v>
      </c>
      <c r="M455" s="205">
        <f>IF(ISBLANK(INDEX('Policy Characteristics'!G:G,MATCH($C455,'Policy Characteristics'!$C:$C,0))),"",INDEX('Policy Characteristics'!G:G,MATCH($C455,'Policy Characteristics'!$C:$C,0)))</f>
        <v>0.6</v>
      </c>
      <c r="N455" s="205">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00" t="str">
        <f>IF(ISBLANK(INDEX('Policy Characteristics'!B:B,MATCH($C456,'Policy Characteristics'!$C:$C,0))),"",INDEX('Policy Characteristics'!B:B,MATCH($C456,'Policy Characteristics'!$C:$C,0)))</f>
        <v>Change in Expected Power Plant Capacity Factor</v>
      </c>
      <c r="C456" s="79" t="str">
        <f t="shared" si="19"/>
        <v>Percentage Reduction in Plant Downtime</v>
      </c>
      <c r="D456" s="78" t="s">
        <v>77</v>
      </c>
      <c r="E456" s="88"/>
      <c r="F456" s="78" t="s">
        <v>89</v>
      </c>
      <c r="G456" s="78"/>
      <c r="H456" s="80">
        <v>660</v>
      </c>
      <c r="I456" s="201" t="s">
        <v>44</v>
      </c>
      <c r="J456" s="202"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05">
        <f>IF(ISBLANK(INDEX('Policy Characteristics'!F:F,MATCH($C456,'Policy Characteristics'!$C:$C,0))),"",INDEX('Policy Characteristics'!F:F,MATCH($C456,'Policy Characteristics'!$C:$C,0)))</f>
        <v>-0.3</v>
      </c>
      <c r="M456" s="205">
        <f>IF(ISBLANK(INDEX('Policy Characteristics'!G:G,MATCH($C456,'Policy Characteristics'!$C:$C,0))),"",INDEX('Policy Characteristics'!G:G,MATCH($C456,'Policy Characteristics'!$C:$C,0)))</f>
        <v>0.6</v>
      </c>
      <c r="N456" s="205">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00" t="str">
        <f>IF(ISBLANK(INDEX('Policy Characteristics'!B:B,MATCH($C457,'Policy Characteristics'!$C:$C,0))),"",INDEX('Policy Characteristics'!B:B,MATCH($C457,'Policy Characteristics'!$C:$C,0)))</f>
        <v>Change in Expected Power Plant Capacity Factor</v>
      </c>
      <c r="C457" s="79" t="str">
        <f t="shared" si="19"/>
        <v>Percentage Reduction in Plant Downtime</v>
      </c>
      <c r="D457" s="78" t="s">
        <v>446</v>
      </c>
      <c r="E457" s="88"/>
      <c r="F457" s="78" t="s">
        <v>449</v>
      </c>
      <c r="G457" s="78"/>
      <c r="H457" s="80">
        <v>143</v>
      </c>
      <c r="I457" s="201" t="s">
        <v>44</v>
      </c>
      <c r="J457" s="202"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05">
        <f>IF(ISBLANK(INDEX('Policy Characteristics'!F:F,MATCH($C457,'Policy Characteristics'!$C:$C,0))),"",INDEX('Policy Characteristics'!F:F,MATCH($C457,'Policy Characteristics'!$C:$C,0)))</f>
        <v>-0.3</v>
      </c>
      <c r="M457" s="205">
        <f>IF(ISBLANK(INDEX('Policy Characteristics'!G:G,MATCH($C457,'Policy Characteristics'!$C:$C,0))),"",INDEX('Policy Characteristics'!G:G,MATCH($C457,'Policy Characteristics'!$C:$C,0)))</f>
        <v>0.6</v>
      </c>
      <c r="N457" s="205">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00" t="str">
        <f>IF(ISBLANK(INDEX('Policy Characteristics'!B:B,MATCH($C458,'Policy Characteristics'!$C:$C,0))),"",INDEX('Policy Characteristics'!B:B,MATCH($C458,'Policy Characteristics'!$C:$C,0)))</f>
        <v>Change in Expected Power Plant Capacity Factor</v>
      </c>
      <c r="C458" s="79" t="str">
        <f t="shared" si="19"/>
        <v>Percentage Reduction in Plant Downtime</v>
      </c>
      <c r="D458" s="78" t="s">
        <v>78</v>
      </c>
      <c r="E458" s="88"/>
      <c r="F458" s="78" t="s">
        <v>90</v>
      </c>
      <c r="G458" s="78"/>
      <c r="H458" s="80">
        <v>144</v>
      </c>
      <c r="I458" s="201" t="s">
        <v>44</v>
      </c>
      <c r="J458" s="202"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05">
        <f>IF(ISBLANK(INDEX('Policy Characteristics'!F:F,MATCH($C458,'Policy Characteristics'!$C:$C,0))),"",INDEX('Policy Characteristics'!F:F,MATCH($C458,'Policy Characteristics'!$C:$C,0)))</f>
        <v>-0.3</v>
      </c>
      <c r="M458" s="205">
        <f>IF(ISBLANK(INDEX('Policy Characteristics'!G:G,MATCH($C458,'Policy Characteristics'!$C:$C,0))),"",INDEX('Policy Characteristics'!G:G,MATCH($C458,'Policy Characteristics'!$C:$C,0)))</f>
        <v>0.6</v>
      </c>
      <c r="N458" s="205">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00" t="str">
        <f>IF(ISBLANK(INDEX('Policy Characteristics'!B:B,MATCH($C459,'Policy Characteristics'!$C:$C,0))),"",INDEX('Policy Characteristics'!B:B,MATCH($C459,'Policy Characteristics'!$C:$C,0)))</f>
        <v>Change in Expected Power Plant Capacity Factor</v>
      </c>
      <c r="C459" s="79" t="str">
        <f t="shared" si="19"/>
        <v>Percentage Reduction in Plant Downtime</v>
      </c>
      <c r="D459" s="78" t="s">
        <v>79</v>
      </c>
      <c r="E459" s="88"/>
      <c r="F459" s="78" t="s">
        <v>91</v>
      </c>
      <c r="G459" s="78"/>
      <c r="H459" s="80">
        <v>667</v>
      </c>
      <c r="I459" s="201" t="s">
        <v>44</v>
      </c>
      <c r="J459" s="202"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05">
        <f>IF(ISBLANK(INDEX('Policy Characteristics'!F:F,MATCH($C459,'Policy Characteristics'!$C:$C,0))),"",INDEX('Policy Characteristics'!F:F,MATCH($C459,'Policy Characteristics'!$C:$C,0)))</f>
        <v>-0.3</v>
      </c>
      <c r="M459" s="205">
        <f>IF(ISBLANK(INDEX('Policy Characteristics'!G:G,MATCH($C459,'Policy Characteristics'!$C:$C,0))),"",INDEX('Policy Characteristics'!G:G,MATCH($C459,'Policy Characteristics'!$C:$C,0)))</f>
        <v>0.6</v>
      </c>
      <c r="N459" s="205">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00" t="str">
        <f>IF(ISBLANK(INDEX('Policy Characteristics'!B:B,MATCH($C460,'Policy Characteristics'!$C:$C,0))),"",INDEX('Policy Characteristics'!B:B,MATCH($C460,'Policy Characteristics'!$C:$C,0)))</f>
        <v>Change in Expected Power Plant Capacity Factor</v>
      </c>
      <c r="C460" s="79" t="str">
        <f t="shared" si="19"/>
        <v>Percentage Reduction in Plant Downtime</v>
      </c>
      <c r="D460" s="78" t="s">
        <v>80</v>
      </c>
      <c r="E460" s="88"/>
      <c r="F460" s="78" t="s">
        <v>92</v>
      </c>
      <c r="G460" s="78"/>
      <c r="H460" s="80">
        <v>670</v>
      </c>
      <c r="I460" s="201" t="s">
        <v>44</v>
      </c>
      <c r="J460" s="202"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05">
        <f>IF(ISBLANK(INDEX('Policy Characteristics'!F:F,MATCH($C460,'Policy Characteristics'!$C:$C,0))),"",INDEX('Policy Characteristics'!F:F,MATCH($C460,'Policy Characteristics'!$C:$C,0)))</f>
        <v>-0.3</v>
      </c>
      <c r="M460" s="205">
        <f>IF(ISBLANK(INDEX('Policy Characteristics'!G:G,MATCH($C460,'Policy Characteristics'!$C:$C,0))),"",INDEX('Policy Characteristics'!G:G,MATCH($C460,'Policy Characteristics'!$C:$C,0)))</f>
        <v>0.6</v>
      </c>
      <c r="N460" s="205">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00" t="str">
        <f>IF(ISBLANK(INDEX('Policy Characteristics'!B:B,MATCH($C461,'Policy Characteristics'!$C:$C,0))),"",INDEX('Policy Characteristics'!B:B,MATCH($C461,'Policy Characteristics'!$C:$C,0)))</f>
        <v>Change in Expected Power Plant Capacity Factor</v>
      </c>
      <c r="C461" s="79" t="str">
        <f t="shared" si="19"/>
        <v>Percentage Reduction in Plant Downtime</v>
      </c>
      <c r="D461" s="78" t="s">
        <v>668</v>
      </c>
      <c r="E461" s="88"/>
      <c r="F461" s="78" t="s">
        <v>434</v>
      </c>
      <c r="G461" s="78"/>
      <c r="H461" s="80">
        <v>673</v>
      </c>
      <c r="I461" s="201" t="s">
        <v>44</v>
      </c>
      <c r="J461" s="202"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05">
        <f>IF(ISBLANK(INDEX('Policy Characteristics'!F:F,MATCH($C461,'Policy Characteristics'!$C:$C,0))),"",INDEX('Policy Characteristics'!F:F,MATCH($C461,'Policy Characteristics'!$C:$C,0)))</f>
        <v>-0.3</v>
      </c>
      <c r="M461" s="205">
        <f>IF(ISBLANK(INDEX('Policy Characteristics'!G:G,MATCH($C461,'Policy Characteristics'!$C:$C,0))),"",INDEX('Policy Characteristics'!G:G,MATCH($C461,'Policy Characteristics'!$C:$C,0)))</f>
        <v>0.6</v>
      </c>
      <c r="N461" s="205">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00" t="str">
        <f>IF(ISBLANK(INDEX('Policy Characteristics'!B:B,MATCH($C462,'Policy Characteristics'!$C:$C,0))),"",INDEX('Policy Characteristics'!B:B,MATCH($C462,'Policy Characteristics'!$C:$C,0)))</f>
        <v>Change in Expected Power Plant Capacity Factor</v>
      </c>
      <c r="C462" s="79" t="str">
        <f t="shared" si="19"/>
        <v>Percentage Reduction in Plant Downtime</v>
      </c>
      <c r="D462" s="78" t="s">
        <v>306</v>
      </c>
      <c r="E462" s="88"/>
      <c r="F462" s="78" t="s">
        <v>308</v>
      </c>
      <c r="G462" s="78"/>
      <c r="H462" s="80">
        <v>676</v>
      </c>
      <c r="I462" s="201" t="s">
        <v>44</v>
      </c>
      <c r="J462" s="202"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05">
        <f>IF(ISBLANK(INDEX('Policy Characteristics'!F:F,MATCH($C462,'Policy Characteristics'!$C:$C,0))),"",INDEX('Policy Characteristics'!F:F,MATCH($C462,'Policy Characteristics'!$C:$C,0)))</f>
        <v>-0.3</v>
      </c>
      <c r="M462" s="205">
        <f>IF(ISBLANK(INDEX('Policy Characteristics'!G:G,MATCH($C462,'Policy Characteristics'!$C:$C,0))),"",INDEX('Policy Characteristics'!G:G,MATCH($C462,'Policy Characteristics'!$C:$C,0)))</f>
        <v>0.6</v>
      </c>
      <c r="N462" s="205">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00" t="str">
        <f>IF(ISBLANK(INDEX('Policy Characteristics'!B:B,MATCH($C463,'Policy Characteristics'!$C:$C,0))),"",INDEX('Policy Characteristics'!B:B,MATCH($C463,'Policy Characteristics'!$C:$C,0)))</f>
        <v>Change in Expected Power Plant Capacity Factor</v>
      </c>
      <c r="C463" s="79" t="str">
        <f t="shared" si="19"/>
        <v>Percentage Reduction in Plant Downtime</v>
      </c>
      <c r="D463" s="78" t="s">
        <v>307</v>
      </c>
      <c r="E463" s="88"/>
      <c r="F463" s="78" t="s">
        <v>309</v>
      </c>
      <c r="G463" s="78"/>
      <c r="H463" s="80">
        <v>679</v>
      </c>
      <c r="I463" s="201" t="s">
        <v>44</v>
      </c>
      <c r="J463" s="202"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05">
        <f>IF(ISBLANK(INDEX('Policy Characteristics'!F:F,MATCH($C463,'Policy Characteristics'!$C:$C,0))),"",INDEX('Policy Characteristics'!F:F,MATCH($C463,'Policy Characteristics'!$C:$C,0)))</f>
        <v>-0.3</v>
      </c>
      <c r="M463" s="205">
        <f>IF(ISBLANK(INDEX('Policy Characteristics'!G:G,MATCH($C463,'Policy Characteristics'!$C:$C,0))),"",INDEX('Policy Characteristics'!G:G,MATCH($C463,'Policy Characteristics'!$C:$C,0)))</f>
        <v>0.6</v>
      </c>
      <c r="N463" s="205">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00" t="str">
        <f>IF(ISBLANK(INDEX('Policy Characteristics'!B:B,MATCH($C464,'Policy Characteristics'!$C:$C,0))),"",INDEX('Policy Characteristics'!B:B,MATCH($C464,'Policy Characteristics'!$C:$C,0)))</f>
        <v>Change in Expected Power Plant Capacity Factor</v>
      </c>
      <c r="C464" s="79" t="str">
        <f t="shared" si="19"/>
        <v>Percentage Reduction in Plant Downtime</v>
      </c>
      <c r="D464" s="78" t="s">
        <v>442</v>
      </c>
      <c r="E464" s="88"/>
      <c r="F464" s="78" t="s">
        <v>441</v>
      </c>
      <c r="G464" s="78"/>
      <c r="H464" s="80">
        <v>182</v>
      </c>
      <c r="I464" s="201" t="s">
        <v>44</v>
      </c>
      <c r="J464" s="202"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05">
        <f>IF(ISBLANK(INDEX('Policy Characteristics'!F:F,MATCH($C464,'Policy Characteristics'!$C:$C,0))),"",INDEX('Policy Characteristics'!F:F,MATCH($C464,'Policy Characteristics'!$C:$C,0)))</f>
        <v>-0.3</v>
      </c>
      <c r="M464" s="205">
        <f>IF(ISBLANK(INDEX('Policy Characteristics'!G:G,MATCH($C464,'Policy Characteristics'!$C:$C,0))),"",INDEX('Policy Characteristics'!G:G,MATCH($C464,'Policy Characteristics'!$C:$C,0)))</f>
        <v>0.6</v>
      </c>
      <c r="N464" s="205">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00" t="str">
        <f>IF(ISBLANK(INDEX('Policy Characteristics'!B:B,MATCH($C465,'Policy Characteristics'!$C:$C,0))),"",INDEX('Policy Characteristics'!B:B,MATCH($C465,'Policy Characteristics'!$C:$C,0)))</f>
        <v>Change in Expected Power Plant Capacity Factor</v>
      </c>
      <c r="C465" s="79" t="str">
        <f t="shared" si="19"/>
        <v>Percentage Reduction in Plant Downtime</v>
      </c>
      <c r="D465" s="78" t="s">
        <v>451</v>
      </c>
      <c r="E465" s="88"/>
      <c r="F465" s="78" t="s">
        <v>452</v>
      </c>
      <c r="H465" s="80">
        <v>684</v>
      </c>
      <c r="I465" s="201" t="s">
        <v>44</v>
      </c>
      <c r="J465" s="202"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05">
        <f>IF(ISBLANK(INDEX('Policy Characteristics'!F:F,MATCH($C465,'Policy Characteristics'!$C:$C,0))),"",INDEX('Policy Characteristics'!F:F,MATCH($C465,'Policy Characteristics'!$C:$C,0)))</f>
        <v>-0.3</v>
      </c>
      <c r="M465" s="205">
        <f>IF(ISBLANK(INDEX('Policy Characteristics'!G:G,MATCH($C465,'Policy Characteristics'!$C:$C,0))),"",INDEX('Policy Characteristics'!G:G,MATCH($C465,'Policy Characteristics'!$C:$C,0)))</f>
        <v>0.6</v>
      </c>
      <c r="N465" s="205">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00" t="str">
        <f>IF(ISBLANK(INDEX('Policy Characteristics'!B:B,MATCH($C466,'Policy Characteristics'!$C:$C,0))),"",INDEX('Policy Characteristics'!B:B,MATCH($C466,'Policy Characteristics'!$C:$C,0)))</f>
        <v>Change in Expected Power Plant Capacity Factor</v>
      </c>
      <c r="C466" s="79" t="str">
        <f t="shared" si="19"/>
        <v>Percentage Reduction in Plant Downtime</v>
      </c>
      <c r="D466" s="78" t="s">
        <v>988</v>
      </c>
      <c r="E466" s="88"/>
      <c r="F466" s="78" t="s">
        <v>712</v>
      </c>
      <c r="G466" s="78"/>
      <c r="H466" s="80">
        <v>687</v>
      </c>
      <c r="I466" s="201" t="s">
        <v>44</v>
      </c>
      <c r="J466" s="202"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05">
        <f>IF(ISBLANK(INDEX('Policy Characteristics'!F:F,MATCH($C466,'Policy Characteristics'!$C:$C,0))),"",INDEX('Policy Characteristics'!F:F,MATCH($C466,'Policy Characteristics'!$C:$C,0)))</f>
        <v>-0.3</v>
      </c>
      <c r="M466" s="205">
        <f>IF(ISBLANK(INDEX('Policy Characteristics'!G:G,MATCH($C466,'Policy Characteristics'!$C:$C,0))),"",INDEX('Policy Characteristics'!G:G,MATCH($C466,'Policy Characteristics'!$C:$C,0)))</f>
        <v>0.6</v>
      </c>
      <c r="N466" s="205">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00" t="str">
        <f>IF(ISBLANK(INDEX('Policy Characteristics'!B:B,MATCH($C467,'Policy Characteristics'!$C:$C,0))),"",INDEX('Policy Characteristics'!B:B,MATCH($C467,'Policy Characteristics'!$C:$C,0)))</f>
        <v>Change in Expected Power Plant Capacity Factor</v>
      </c>
      <c r="C467" s="79" t="str">
        <f t="shared" si="19"/>
        <v>Percentage Reduction in Plant Downtime</v>
      </c>
      <c r="D467" s="78" t="s">
        <v>989</v>
      </c>
      <c r="E467" s="88"/>
      <c r="F467" s="78" t="s">
        <v>832</v>
      </c>
      <c r="G467" s="78"/>
      <c r="H467" s="80">
        <v>690</v>
      </c>
      <c r="I467" s="201" t="s">
        <v>44</v>
      </c>
      <c r="J467" s="202"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05">
        <f>IF(ISBLANK(INDEX('Policy Characteristics'!F:F,MATCH($C467,'Policy Characteristics'!$C:$C,0))),"",INDEX('Policy Characteristics'!F:F,MATCH($C467,'Policy Characteristics'!$C:$C,0)))</f>
        <v>-0.3</v>
      </c>
      <c r="M467" s="205">
        <f>IF(ISBLANK(INDEX('Policy Characteristics'!G:G,MATCH($C467,'Policy Characteristics'!$C:$C,0))),"",INDEX('Policy Characteristics'!G:G,MATCH($C467,'Policy Characteristics'!$C:$C,0)))</f>
        <v>0.6</v>
      </c>
      <c r="N467" s="205">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00" t="str">
        <f>IF(ISBLANK(INDEX('Policy Characteristics'!B:B,MATCH($C468,'Policy Characteristics'!$C:$C,0))),"",INDEX('Policy Characteristics'!B:B,MATCH($C468,'Policy Characteristics'!$C:$C,0)))</f>
        <v>Change in Expected Power Plant Capacity Factor</v>
      </c>
      <c r="C468" s="79" t="str">
        <f t="shared" si="19"/>
        <v>Percentage Reduction in Plant Downtime</v>
      </c>
      <c r="D468" s="78" t="s">
        <v>990</v>
      </c>
      <c r="E468" s="88"/>
      <c r="F468" s="78" t="s">
        <v>714</v>
      </c>
      <c r="G468" s="78"/>
      <c r="H468" s="80">
        <v>1782</v>
      </c>
      <c r="I468" s="201" t="s">
        <v>44</v>
      </c>
      <c r="J468" s="202"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05">
        <f>IF(ISBLANK(INDEX('Policy Characteristics'!F:F,MATCH($C468,'Policy Characteristics'!$C:$C,0))),"",INDEX('Policy Characteristics'!F:F,MATCH($C468,'Policy Characteristics'!$C:$C,0)))</f>
        <v>-0.3</v>
      </c>
      <c r="M468" s="205">
        <f>IF(ISBLANK(INDEX('Policy Characteristics'!G:G,MATCH($C468,'Policy Characteristics'!$C:$C,0))),"",INDEX('Policy Characteristics'!G:G,MATCH($C468,'Policy Characteristics'!$C:$C,0)))</f>
        <v>0.6</v>
      </c>
      <c r="N468" s="205">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00" t="str">
        <f>IF(ISBLANK(INDEX('Policy Characteristics'!B:B,MATCH($C469,'Policy Characteristics'!$C:$C,0))),"",INDEX('Policy Characteristics'!B:B,MATCH($C469,'Policy Characteristics'!$C:$C,0)))</f>
        <v>Change in Expected Power Plant Capacity Factor</v>
      </c>
      <c r="C469" s="79" t="str">
        <f t="shared" si="19"/>
        <v>Percentage Reduction in Plant Downtime</v>
      </c>
      <c r="D469" s="78" t="s">
        <v>1655</v>
      </c>
      <c r="E469" s="88"/>
      <c r="F469" s="78" t="s">
        <v>1662</v>
      </c>
      <c r="G469" s="78"/>
      <c r="H469" s="80">
        <v>1783</v>
      </c>
      <c r="I469" s="201" t="s">
        <v>44</v>
      </c>
      <c r="J469" s="202"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05">
        <f>IF(ISBLANK(INDEX('Policy Characteristics'!F:F,MATCH($C469,'Policy Characteristics'!$C:$C,0))),"",INDEX('Policy Characteristics'!F:F,MATCH($C469,'Policy Characteristics'!$C:$C,0)))</f>
        <v>-0.3</v>
      </c>
      <c r="M469" s="205">
        <f>IF(ISBLANK(INDEX('Policy Characteristics'!G:G,MATCH($C469,'Policy Characteristics'!$C:$C,0))),"",INDEX('Policy Characteristics'!G:G,MATCH($C469,'Policy Characteristics'!$C:$C,0)))</f>
        <v>0.6</v>
      </c>
      <c r="N469" s="205">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00" t="str">
        <f>IF(ISBLANK(INDEX('Policy Characteristics'!B:B,MATCH($C470,'Policy Characteristics'!$C:$C,0))),"",INDEX('Policy Characteristics'!B:B,MATCH($C470,'Policy Characteristics'!$C:$C,0)))</f>
        <v>Change in Expected Power Plant Capacity Factor</v>
      </c>
      <c r="C470" s="79" t="str">
        <f t="shared" si="19"/>
        <v>Percentage Reduction in Plant Downtime</v>
      </c>
      <c r="D470" s="78" t="s">
        <v>1658</v>
      </c>
      <c r="E470" s="88"/>
      <c r="F470" s="78" t="s">
        <v>1663</v>
      </c>
      <c r="G470" s="78"/>
      <c r="H470" s="80">
        <v>1784</v>
      </c>
      <c r="I470" s="201" t="s">
        <v>44</v>
      </c>
      <c r="J470" s="202"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05">
        <f>IF(ISBLANK(INDEX('Policy Characteristics'!F:F,MATCH($C470,'Policy Characteristics'!$C:$C,0))),"",INDEX('Policy Characteristics'!F:F,MATCH($C470,'Policy Characteristics'!$C:$C,0)))</f>
        <v>-0.3</v>
      </c>
      <c r="M470" s="205">
        <f>IF(ISBLANK(INDEX('Policy Characteristics'!G:G,MATCH($C470,'Policy Characteristics'!$C:$C,0))),"",INDEX('Policy Characteristics'!G:G,MATCH($C470,'Policy Characteristics'!$C:$C,0)))</f>
        <v>0.6</v>
      </c>
      <c r="N470" s="205">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00" t="str">
        <f>IF(ISBLANK(INDEX('Policy Characteristics'!B:B,MATCH($C471,'Policy Characteristics'!$C:$C,0))),"",INDEX('Policy Characteristics'!B:B,MATCH($C471,'Policy Characteristics'!$C:$C,0)))</f>
        <v>Change in Expected Power Plant Capacity Factor</v>
      </c>
      <c r="C471" s="79" t="str">
        <f t="shared" si="19"/>
        <v>Percentage Reduction in Plant Downtime</v>
      </c>
      <c r="D471" s="78" t="s">
        <v>1659</v>
      </c>
      <c r="E471" s="88"/>
      <c r="F471" s="78" t="s">
        <v>1664</v>
      </c>
      <c r="G471" s="78"/>
      <c r="H471" s="80">
        <v>1785</v>
      </c>
      <c r="I471" s="201" t="s">
        <v>44</v>
      </c>
      <c r="J471" s="202"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05">
        <f>IF(ISBLANK(INDEX('Policy Characteristics'!F:F,MATCH($C471,'Policy Characteristics'!$C:$C,0))),"",INDEX('Policy Characteristics'!F:F,MATCH($C471,'Policy Characteristics'!$C:$C,0)))</f>
        <v>-0.3</v>
      </c>
      <c r="M471" s="205">
        <f>IF(ISBLANK(INDEX('Policy Characteristics'!G:G,MATCH($C471,'Policy Characteristics'!$C:$C,0))),"",INDEX('Policy Characteristics'!G:G,MATCH($C471,'Policy Characteristics'!$C:$C,0)))</f>
        <v>0.6</v>
      </c>
      <c r="N471" s="205">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00" t="str">
        <f>IF(ISBLANK(INDEX('Policy Characteristics'!B:B,MATCH($C472,'Policy Characteristics'!$C:$C,0))),"",INDEX('Policy Characteristics'!B:B,MATCH($C472,'Policy Characteristics'!$C:$C,0)))</f>
        <v>Change in Expected Power Plant Capacity Factor</v>
      </c>
      <c r="C472" s="79" t="str">
        <f t="shared" si="19"/>
        <v>Percentage Reduction in Plant Downtime</v>
      </c>
      <c r="D472" s="78" t="s">
        <v>1660</v>
      </c>
      <c r="E472" s="88"/>
      <c r="F472" s="78" t="s">
        <v>1665</v>
      </c>
      <c r="G472" s="78"/>
      <c r="H472" s="80">
        <v>1786</v>
      </c>
      <c r="I472" s="201" t="s">
        <v>44</v>
      </c>
      <c r="J472" s="202"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05">
        <f>IF(ISBLANK(INDEX('Policy Characteristics'!F:F,MATCH($C472,'Policy Characteristics'!$C:$C,0))),"",INDEX('Policy Characteristics'!F:F,MATCH($C472,'Policy Characteristics'!$C:$C,0)))</f>
        <v>-0.3</v>
      </c>
      <c r="M472" s="205">
        <f>IF(ISBLANK(INDEX('Policy Characteristics'!G:G,MATCH($C472,'Policy Characteristics'!$C:$C,0))),"",INDEX('Policy Characteristics'!G:G,MATCH($C472,'Policy Characteristics'!$C:$C,0)))</f>
        <v>0.6</v>
      </c>
      <c r="N472" s="205">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00" t="str">
        <f>IF(ISBLANK(INDEX('Policy Characteristics'!B:B,MATCH($C473,'Policy Characteristics'!$C:$C,0))),"",INDEX('Policy Characteristics'!B:B,MATCH($C473,'Policy Characteristics'!$C:$C,0)))</f>
        <v>Change in Expected Power Plant Capacity Factor</v>
      </c>
      <c r="C473" s="79" t="str">
        <f t="shared" si="19"/>
        <v>Percentage Reduction in Plant Downtime</v>
      </c>
      <c r="D473" s="78" t="s">
        <v>1661</v>
      </c>
      <c r="E473" s="88"/>
      <c r="F473" s="78" t="s">
        <v>1666</v>
      </c>
      <c r="G473" s="78"/>
      <c r="H473" s="80">
        <v>1787</v>
      </c>
      <c r="I473" s="201" t="s">
        <v>44</v>
      </c>
      <c r="J473" s="202"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05">
        <f>IF(ISBLANK(INDEX('Policy Characteristics'!F:F,MATCH($C473,'Policy Characteristics'!$C:$C,0))),"",INDEX('Policy Characteristics'!F:F,MATCH($C473,'Policy Characteristics'!$C:$C,0)))</f>
        <v>-0.3</v>
      </c>
      <c r="M473" s="205">
        <f>IF(ISBLANK(INDEX('Policy Characteristics'!G:G,MATCH($C473,'Policy Characteristics'!$C:$C,0))),"",INDEX('Policy Characteristics'!G:G,MATCH($C473,'Policy Characteristics'!$C:$C,0)))</f>
        <v>0.6</v>
      </c>
      <c r="N473" s="205">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00" t="str">
        <f>IF(ISBLANK(INDEX('Policy Characteristics'!B:B,MATCH($C474,'Policy Characteristics'!$C:$C,0))),"",INDEX('Policy Characteristics'!B:B,MATCH($C474,'Policy Characteristics'!$C:$C,0)))</f>
        <v>Change in Expected Power Plant Capacity Factor</v>
      </c>
      <c r="C474" s="79" t="str">
        <f t="shared" si="19"/>
        <v>Percentage Reduction in Plant Downtime</v>
      </c>
      <c r="D474" s="78" t="s">
        <v>1748</v>
      </c>
      <c r="E474" s="88"/>
      <c r="F474" s="78" t="s">
        <v>1746</v>
      </c>
      <c r="G474" s="78"/>
      <c r="H474" s="80">
        <v>1788</v>
      </c>
      <c r="I474" s="201" t="s">
        <v>44</v>
      </c>
      <c r="J474" s="202"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05">
        <f>IF(ISBLANK(INDEX('Policy Characteristics'!F:F,MATCH($C474,'Policy Characteristics'!$C:$C,0))),"",INDEX('Policy Characteristics'!F:F,MATCH($C474,'Policy Characteristics'!$C:$C,0)))</f>
        <v>-0.3</v>
      </c>
      <c r="M474" s="205">
        <f>IF(ISBLANK(INDEX('Policy Characteristics'!G:G,MATCH($C474,'Policy Characteristics'!$C:$C,0))),"",INDEX('Policy Characteristics'!G:G,MATCH($C474,'Policy Characteristics'!$C:$C,0)))</f>
        <v>0.6</v>
      </c>
      <c r="N474" s="205">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00" t="str">
        <f>IF(ISBLANK(INDEX('Policy Characteristics'!B:B,MATCH($C475,'Policy Characteristics'!$C:$C,0))),"",INDEX('Policy Characteristics'!B:B,MATCH($C475,'Policy Characteristics'!$C:$C,0)))</f>
        <v>Change in Expected Power Plant Capacity Factor</v>
      </c>
      <c r="C475" s="79" t="str">
        <f t="shared" si="19"/>
        <v>Percentage Reduction in Plant Downtime</v>
      </c>
      <c r="D475" s="78" t="s">
        <v>1749</v>
      </c>
      <c r="E475" s="88"/>
      <c r="F475" s="78" t="s">
        <v>1747</v>
      </c>
      <c r="G475" s="78"/>
      <c r="H475" s="80">
        <v>2242</v>
      </c>
      <c r="I475" s="201" t="s">
        <v>44</v>
      </c>
      <c r="J475" s="202"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05">
        <f>IF(ISBLANK(INDEX('Policy Characteristics'!F:F,MATCH($C475,'Policy Characteristics'!$C:$C,0))),"",INDEX('Policy Characteristics'!F:F,MATCH($C475,'Policy Characteristics'!$C:$C,0)))</f>
        <v>-0.3</v>
      </c>
      <c r="M475" s="205">
        <f>IF(ISBLANK(INDEX('Policy Characteristics'!G:G,MATCH($C475,'Policy Characteristics'!$C:$C,0))),"",INDEX('Policy Characteristics'!G:G,MATCH($C475,'Policy Characteristics'!$C:$C,0)))</f>
        <v>0.6</v>
      </c>
      <c r="N475" s="205">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00"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01" t="s">
        <v>43</v>
      </c>
      <c r="J476" s="202"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05">
        <f>IF(ISBLANK(INDEX('Policy Characteristics'!F:F,MATCH($C476,'Policy Characteristics'!$C:$C,0))),"",INDEX('Policy Characteristics'!F:F,MATCH($C476,'Policy Characteristics'!$C:$C,0)))</f>
        <v>0</v>
      </c>
      <c r="M476" s="205">
        <f>IF(ISBLANK(INDEX('Policy Characteristics'!G:G,MATCH($C476,'Policy Characteristics'!$C:$C,0))),"",INDEX('Policy Characteristics'!G:G,MATCH($C476,'Policy Characteristics'!$C:$C,0)))</f>
        <v>0.9</v>
      </c>
      <c r="N476" s="205">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00"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01" t="s">
        <v>43</v>
      </c>
      <c r="J477" s="202"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05">
        <f>IF(ISBLANK(INDEX('Policy Characteristics'!F:F,MATCH($C477,'Policy Characteristics'!$C:$C,0))),"",INDEX('Policy Characteristics'!F:F,MATCH($C477,'Policy Characteristics'!$C:$C,0)))</f>
        <v>0</v>
      </c>
      <c r="M477" s="205">
        <f>IF(ISBLANK(INDEX('Policy Characteristics'!G:G,MATCH($C477,'Policy Characteristics'!$C:$C,0))),"",INDEX('Policy Characteristics'!G:G,MATCH($C477,'Policy Characteristics'!$C:$C,0)))</f>
        <v>0.9</v>
      </c>
      <c r="N477" s="205">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00"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01" t="s">
        <v>43</v>
      </c>
      <c r="J478" s="202"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05">
        <f>IF(ISBLANK(INDEX('Policy Characteristics'!F:F,MATCH($C478,'Policy Characteristics'!$C:$C,0))),"",INDEX('Policy Characteristics'!F:F,MATCH($C478,'Policy Characteristics'!$C:$C,0)))</f>
        <v>0</v>
      </c>
      <c r="M478" s="205">
        <f>IF(ISBLANK(INDEX('Policy Characteristics'!G:G,MATCH($C478,'Policy Characteristics'!$C:$C,0))),"",INDEX('Policy Characteristics'!G:G,MATCH($C478,'Policy Characteristics'!$C:$C,0)))</f>
        <v>0.9</v>
      </c>
      <c r="N478" s="205">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00"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01" t="s">
        <v>43</v>
      </c>
      <c r="J479" s="202"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05">
        <f>IF(ISBLANK(INDEX('Policy Characteristics'!F:F,MATCH($C479,'Policy Characteristics'!$C:$C,0))),"",INDEX('Policy Characteristics'!F:F,MATCH($C479,'Policy Characteristics'!$C:$C,0)))</f>
        <v>0</v>
      </c>
      <c r="M479" s="205">
        <f>IF(ISBLANK(INDEX('Policy Characteristics'!G:G,MATCH($C479,'Policy Characteristics'!$C:$C,0))),"",INDEX('Policy Characteristics'!G:G,MATCH($C479,'Policy Characteristics'!$C:$C,0)))</f>
        <v>0.4</v>
      </c>
      <c r="N479" s="205">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00"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01" t="s">
        <v>44</v>
      </c>
      <c r="J480" s="202"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05">
        <f>IF(ISBLANK(INDEX('Policy Characteristics'!F:F,MATCH($C480,'Policy Characteristics'!$C:$C,0))),"",INDEX('Policy Characteristics'!F:F,MATCH($C480,'Policy Characteristics'!$C:$C,0)))</f>
        <v>0</v>
      </c>
      <c r="M480" s="205">
        <f>IF(ISBLANK(INDEX('Policy Characteristics'!G:G,MATCH($C480,'Policy Characteristics'!$C:$C,0))),"",INDEX('Policy Characteristics'!G:G,MATCH($C480,'Policy Characteristics'!$C:$C,0)))</f>
        <v>0.95</v>
      </c>
      <c r="N480" s="205">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00" t="str">
        <f>IF(ISBLANK(INDEX('Policy Characteristics'!B:B,MATCH($C481,'Policy Characteristics'!$C:$C,0))),"",INDEX('Policy Characteristics'!B:B,MATCH($C481,'Policy Characteristics'!$C:$C,0)))</f>
        <v>Subsidy for Capacity Construction</v>
      </c>
      <c r="C481" s="79" t="str">
        <f>C$480</f>
        <v>Perc Subsidy for Elec Capacity Construction</v>
      </c>
      <c r="D481" s="78" t="s">
        <v>1656</v>
      </c>
      <c r="E481" s="88"/>
      <c r="F481" s="78" t="s">
        <v>1597</v>
      </c>
      <c r="G481" s="78"/>
      <c r="H481" s="80">
        <v>692</v>
      </c>
      <c r="I481" s="201" t="s">
        <v>44</v>
      </c>
      <c r="J481" s="202"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05">
        <f>IF(ISBLANK(INDEX('Policy Characteristics'!F:F,MATCH($C481,'Policy Characteristics'!$C:$C,0))),"",INDEX('Policy Characteristics'!F:F,MATCH($C481,'Policy Characteristics'!$C:$C,0)))</f>
        <v>0</v>
      </c>
      <c r="M481" s="205">
        <f>IF(ISBLANK(INDEX('Policy Characteristics'!G:G,MATCH($C481,'Policy Characteristics'!$C:$C,0))),"",INDEX('Policy Characteristics'!G:G,MATCH($C481,'Policy Characteristics'!$C:$C,0)))</f>
        <v>0.95</v>
      </c>
      <c r="N481" s="205">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00"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1657</v>
      </c>
      <c r="E482" s="88"/>
      <c r="F482" s="78" t="s">
        <v>1598</v>
      </c>
      <c r="G482" s="78"/>
      <c r="H482" s="80">
        <v>1789</v>
      </c>
      <c r="I482" s="201" t="s">
        <v>44</v>
      </c>
      <c r="J482" s="202"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05">
        <f>IF(ISBLANK(INDEX('Policy Characteristics'!F:F,MATCH($C482,'Policy Characteristics'!$C:$C,0))),"",INDEX('Policy Characteristics'!F:F,MATCH($C482,'Policy Characteristics'!$C:$C,0)))</f>
        <v>0</v>
      </c>
      <c r="M482" s="205">
        <f>IF(ISBLANK(INDEX('Policy Characteristics'!G:G,MATCH($C482,'Policy Characteristics'!$C:$C,0))),"",INDEX('Policy Characteristics'!G:G,MATCH($C482,'Policy Characteristics'!$C:$C,0)))</f>
        <v>0.95</v>
      </c>
      <c r="N482" s="205">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00"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1667</v>
      </c>
      <c r="G483" s="78"/>
      <c r="H483" s="80">
        <v>517</v>
      </c>
      <c r="I483" s="201" t="s">
        <v>43</v>
      </c>
      <c r="J483" s="202"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05">
        <f>IF(ISBLANK(INDEX('Policy Characteristics'!F:F,MATCH($C483,'Policy Characteristics'!$C:$C,0))),"",INDEX('Policy Characteristics'!F:F,MATCH($C483,'Policy Characteristics'!$C:$C,0)))</f>
        <v>0</v>
      </c>
      <c r="M483" s="205">
        <f>IF(ISBLANK(INDEX('Policy Characteristics'!G:G,MATCH($C483,'Policy Characteristics'!$C:$C,0))),"",INDEX('Policy Characteristics'!G:G,MATCH($C483,'Policy Characteristics'!$C:$C,0)))</f>
        <v>0.95</v>
      </c>
      <c r="N483" s="205">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00"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01" t="s">
        <v>44</v>
      </c>
      <c r="J484" s="202"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05">
        <f>IF(ISBLANK(INDEX('Policy Characteristics'!F:F,MATCH($C484,'Policy Characteristics'!$C:$C,0))),"",INDEX('Policy Characteristics'!F:F,MATCH($C484,'Policy Characteristics'!$C:$C,0)))</f>
        <v>0</v>
      </c>
      <c r="M484" s="205">
        <f>IF(ISBLANK(INDEX('Policy Characteristics'!G:G,MATCH($C484,'Policy Characteristics'!$C:$C,0))),"",INDEX('Policy Characteristics'!G:G,MATCH($C484,'Policy Characteristics'!$C:$C,0)))</f>
        <v>0.95</v>
      </c>
      <c r="N484" s="205">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00"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01" t="s">
        <v>43</v>
      </c>
      <c r="J485" s="202"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05">
        <f>IF(ISBLANK(INDEX('Policy Characteristics'!F:F,MATCH($C485,'Policy Characteristics'!$C:$C,0))),"",INDEX('Policy Characteristics'!F:F,MATCH($C485,'Policy Characteristics'!$C:$C,0)))</f>
        <v>0</v>
      </c>
      <c r="M485" s="205">
        <f>IF(ISBLANK(INDEX('Policy Characteristics'!G:G,MATCH($C485,'Policy Characteristics'!$C:$C,0))),"",INDEX('Policy Characteristics'!G:G,MATCH($C485,'Policy Characteristics'!$C:$C,0)))</f>
        <v>0.95</v>
      </c>
      <c r="N485" s="205">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00"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01" t="s">
        <v>43</v>
      </c>
      <c r="J486" s="202"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05">
        <f>IF(ISBLANK(INDEX('Policy Characteristics'!F:F,MATCH($C486,'Policy Characteristics'!$C:$C,0))),"",INDEX('Policy Characteristics'!F:F,MATCH($C486,'Policy Characteristics'!$C:$C,0)))</f>
        <v>0</v>
      </c>
      <c r="M486" s="205">
        <f>IF(ISBLANK(INDEX('Policy Characteristics'!G:G,MATCH($C486,'Policy Characteristics'!$C:$C,0))),"",INDEX('Policy Characteristics'!G:G,MATCH($C486,'Policy Characteristics'!$C:$C,0)))</f>
        <v>0.95</v>
      </c>
      <c r="N486" s="205">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00"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01" t="s">
        <v>43</v>
      </c>
      <c r="J487" s="202"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05">
        <f>IF(ISBLANK(INDEX('Policy Characteristics'!F:F,MATCH($C487,'Policy Characteristics'!$C:$C,0))),"",INDEX('Policy Characteristics'!F:F,MATCH($C487,'Policy Characteristics'!$C:$C,0)))</f>
        <v>0</v>
      </c>
      <c r="M487" s="205">
        <f>IF(ISBLANK(INDEX('Policy Characteristics'!G:G,MATCH($C487,'Policy Characteristics'!$C:$C,0))),"",INDEX('Policy Characteristics'!G:G,MATCH($C487,'Policy Characteristics'!$C:$C,0)))</f>
        <v>0.95</v>
      </c>
      <c r="N487" s="205">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00"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01" t="s">
        <v>43</v>
      </c>
      <c r="J488" s="202"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05">
        <f>IF(ISBLANK(INDEX('Policy Characteristics'!F:F,MATCH($C488,'Policy Characteristics'!$C:$C,0))),"",INDEX('Policy Characteristics'!F:F,MATCH($C488,'Policy Characteristics'!$C:$C,0)))</f>
        <v>0</v>
      </c>
      <c r="M488" s="205">
        <f>IF(ISBLANK(INDEX('Policy Characteristics'!G:G,MATCH($C488,'Policy Characteristics'!$C:$C,0))),"",INDEX('Policy Characteristics'!G:G,MATCH($C488,'Policy Characteristics'!$C:$C,0)))</f>
        <v>0.95</v>
      </c>
      <c r="N488" s="205">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00"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01" t="s">
        <v>43</v>
      </c>
      <c r="J489" s="202"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05">
        <f>IF(ISBLANK(INDEX('Policy Characteristics'!F:F,MATCH($C489,'Policy Characteristics'!$C:$C,0))),"",INDEX('Policy Characteristics'!F:F,MATCH($C489,'Policy Characteristics'!$C:$C,0)))</f>
        <v>0</v>
      </c>
      <c r="M489" s="205">
        <f>IF(ISBLANK(INDEX('Policy Characteristics'!G:G,MATCH($C489,'Policy Characteristics'!$C:$C,0))),"",INDEX('Policy Characteristics'!G:G,MATCH($C489,'Policy Characteristics'!$C:$C,0)))</f>
        <v>0.95</v>
      </c>
      <c r="N489" s="205">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00"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01" t="s">
        <v>44</v>
      </c>
      <c r="J490" s="202"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05">
        <f>IF(ISBLANK(INDEX('Policy Characteristics'!F:F,MATCH($C490,'Policy Characteristics'!$C:$C,0))),"",INDEX('Policy Characteristics'!F:F,MATCH($C490,'Policy Characteristics'!$C:$C,0)))</f>
        <v>0</v>
      </c>
      <c r="M490" s="205">
        <f>IF(ISBLANK(INDEX('Policy Characteristics'!G:G,MATCH($C490,'Policy Characteristics'!$C:$C,0))),"",INDEX('Policy Characteristics'!G:G,MATCH($C490,'Policy Characteristics'!$C:$C,0)))</f>
        <v>0.95</v>
      </c>
      <c r="N490" s="205">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00"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01" t="s">
        <v>44</v>
      </c>
      <c r="J491" s="202"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05">
        <f>IF(ISBLANK(INDEX('Policy Characteristics'!F:F,MATCH($C491,'Policy Characteristics'!$C:$C,0))),"",INDEX('Policy Characteristics'!F:F,MATCH($C491,'Policy Characteristics'!$C:$C,0)))</f>
        <v>0</v>
      </c>
      <c r="M491" s="205">
        <f>IF(ISBLANK(INDEX('Policy Characteristics'!G:G,MATCH($C491,'Policy Characteristics'!$C:$C,0))),"",INDEX('Policy Characteristics'!G:G,MATCH($C491,'Policy Characteristics'!$C:$C,0)))</f>
        <v>0.95</v>
      </c>
      <c r="N491" s="205">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00"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01" t="s">
        <v>44</v>
      </c>
      <c r="J492" s="202"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05">
        <f>IF(ISBLANK(INDEX('Policy Characteristics'!F:F,MATCH($C492,'Policy Characteristics'!$C:$C,0))),"",INDEX('Policy Characteristics'!F:F,MATCH($C492,'Policy Characteristics'!$C:$C,0)))</f>
        <v>0</v>
      </c>
      <c r="M492" s="205">
        <f>IF(ISBLANK(INDEX('Policy Characteristics'!G:G,MATCH($C492,'Policy Characteristics'!$C:$C,0))),"",INDEX('Policy Characteristics'!G:G,MATCH($C492,'Policy Characteristics'!$C:$C,0)))</f>
        <v>0.95</v>
      </c>
      <c r="N492" s="205">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00"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01" t="s">
        <v>43</v>
      </c>
      <c r="J493" s="202"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05">
        <f>IF(ISBLANK(INDEX('Policy Characteristics'!F:F,MATCH($C493,'Policy Characteristics'!$C:$C,0))),"",INDEX('Policy Characteristics'!F:F,MATCH($C493,'Policy Characteristics'!$C:$C,0)))</f>
        <v>0</v>
      </c>
      <c r="M493" s="205">
        <f>IF(ISBLANK(INDEX('Policy Characteristics'!G:G,MATCH($C493,'Policy Characteristics'!$C:$C,0))),"",INDEX('Policy Characteristics'!G:G,MATCH($C493,'Policy Characteristics'!$C:$C,0)))</f>
        <v>0.95</v>
      </c>
      <c r="N493" s="205">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00"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01" t="s">
        <v>44</v>
      </c>
      <c r="J494" s="202"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05">
        <f>IF(ISBLANK(INDEX('Policy Characteristics'!F:F,MATCH($C494,'Policy Characteristics'!$C:$C,0))),"",INDEX('Policy Characteristics'!F:F,MATCH($C494,'Policy Characteristics'!$C:$C,0)))</f>
        <v>0</v>
      </c>
      <c r="M494" s="205">
        <f>IF(ISBLANK(INDEX('Policy Characteristics'!G:G,MATCH($C494,'Policy Characteristics'!$C:$C,0))),"",INDEX('Policy Characteristics'!G:G,MATCH($C494,'Policy Characteristics'!$C:$C,0)))</f>
        <v>0.95</v>
      </c>
      <c r="N494" s="205">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00"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01" t="s">
        <v>44</v>
      </c>
      <c r="J495" s="202"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05">
        <f>IF(ISBLANK(INDEX('Policy Characteristics'!F:F,MATCH($C495,'Policy Characteristics'!$C:$C,0))),"",INDEX('Policy Characteristics'!F:F,MATCH($C495,'Policy Characteristics'!$C:$C,0)))</f>
        <v>0</v>
      </c>
      <c r="M495" s="205">
        <f>IF(ISBLANK(INDEX('Policy Characteristics'!G:G,MATCH($C495,'Policy Characteristics'!$C:$C,0))),"",INDEX('Policy Characteristics'!G:G,MATCH($C495,'Policy Characteristics'!$C:$C,0)))</f>
        <v>0.95</v>
      </c>
      <c r="N495" s="205">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00"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01" t="s">
        <v>44</v>
      </c>
      <c r="J496" s="202"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05">
        <f>IF(ISBLANK(INDEX('Policy Characteristics'!F:F,MATCH($C496,'Policy Characteristics'!$C:$C,0))),"",INDEX('Policy Characteristics'!F:F,MATCH($C496,'Policy Characteristics'!$C:$C,0)))</f>
        <v>0</v>
      </c>
      <c r="M496" s="205">
        <f>IF(ISBLANK(INDEX('Policy Characteristics'!G:G,MATCH($C496,'Policy Characteristics'!$C:$C,0))),"",INDEX('Policy Characteristics'!G:G,MATCH($C496,'Policy Characteristics'!$C:$C,0)))</f>
        <v>0.95</v>
      </c>
      <c r="N496" s="205">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00"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1655</v>
      </c>
      <c r="E497" s="88"/>
      <c r="F497" s="78" t="s">
        <v>1662</v>
      </c>
      <c r="G497" s="78"/>
      <c r="H497" s="80">
        <v>1790</v>
      </c>
      <c r="I497" s="201" t="s">
        <v>43</v>
      </c>
      <c r="J497" s="202"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05">
        <f>IF(ISBLANK(INDEX('Policy Characteristics'!F:F,MATCH($C497,'Policy Characteristics'!$C:$C,0))),"",INDEX('Policy Characteristics'!F:F,MATCH($C497,'Policy Characteristics'!$C:$C,0)))</f>
        <v>0</v>
      </c>
      <c r="M497" s="205">
        <f>IF(ISBLANK(INDEX('Policy Characteristics'!G:G,MATCH($C497,'Policy Characteristics'!$C:$C,0))),"",INDEX('Policy Characteristics'!G:G,MATCH($C497,'Policy Characteristics'!$C:$C,0)))</f>
        <v>0.95</v>
      </c>
      <c r="N497" s="205">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00"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1658</v>
      </c>
      <c r="E498" s="88"/>
      <c r="F498" s="78" t="s">
        <v>1663</v>
      </c>
      <c r="G498" s="78"/>
      <c r="H498" s="80">
        <v>1791</v>
      </c>
      <c r="I498" s="201" t="s">
        <v>43</v>
      </c>
      <c r="J498" s="202"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05">
        <f>IF(ISBLANK(INDEX('Policy Characteristics'!F:F,MATCH($C498,'Policy Characteristics'!$C:$C,0))),"",INDEX('Policy Characteristics'!F:F,MATCH($C498,'Policy Characteristics'!$C:$C,0)))</f>
        <v>0</v>
      </c>
      <c r="M498" s="205">
        <f>IF(ISBLANK(INDEX('Policy Characteristics'!G:G,MATCH($C498,'Policy Characteristics'!$C:$C,0))),"",INDEX('Policy Characteristics'!G:G,MATCH($C498,'Policy Characteristics'!$C:$C,0)))</f>
        <v>0.95</v>
      </c>
      <c r="N498" s="205">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00"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1659</v>
      </c>
      <c r="E499" s="88"/>
      <c r="F499" s="78" t="s">
        <v>1664</v>
      </c>
      <c r="G499" s="78"/>
      <c r="H499" s="80">
        <v>1792</v>
      </c>
      <c r="I499" s="201" t="s">
        <v>43</v>
      </c>
      <c r="J499" s="202"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05">
        <f>IF(ISBLANK(INDEX('Policy Characteristics'!F:F,MATCH($C499,'Policy Characteristics'!$C:$C,0))),"",INDEX('Policy Characteristics'!F:F,MATCH($C499,'Policy Characteristics'!$C:$C,0)))</f>
        <v>0</v>
      </c>
      <c r="M499" s="205">
        <f>IF(ISBLANK(INDEX('Policy Characteristics'!G:G,MATCH($C499,'Policy Characteristics'!$C:$C,0))),"",INDEX('Policy Characteristics'!G:G,MATCH($C499,'Policy Characteristics'!$C:$C,0)))</f>
        <v>0.95</v>
      </c>
      <c r="N499" s="205">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00"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1660</v>
      </c>
      <c r="E500" s="88"/>
      <c r="F500" s="78" t="s">
        <v>1665</v>
      </c>
      <c r="G500" s="78"/>
      <c r="H500" s="80">
        <v>1793</v>
      </c>
      <c r="I500" s="201" t="s">
        <v>43</v>
      </c>
      <c r="J500" s="202"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05">
        <f>IF(ISBLANK(INDEX('Policy Characteristics'!F:F,MATCH($C500,'Policy Characteristics'!$C:$C,0))),"",INDEX('Policy Characteristics'!F:F,MATCH($C500,'Policy Characteristics'!$C:$C,0)))</f>
        <v>0</v>
      </c>
      <c r="M500" s="205">
        <f>IF(ISBLANK(INDEX('Policy Characteristics'!G:G,MATCH($C500,'Policy Characteristics'!$C:$C,0))),"",INDEX('Policy Characteristics'!G:G,MATCH($C500,'Policy Characteristics'!$C:$C,0)))</f>
        <v>0.95</v>
      </c>
      <c r="N500" s="205">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00"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1661</v>
      </c>
      <c r="E501" s="88"/>
      <c r="F501" s="78" t="s">
        <v>1666</v>
      </c>
      <c r="G501" s="78"/>
      <c r="H501" s="80">
        <v>1794</v>
      </c>
      <c r="I501" s="201" t="s">
        <v>43</v>
      </c>
      <c r="J501" s="202"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05">
        <f>IF(ISBLANK(INDEX('Policy Characteristics'!F:F,MATCH($C501,'Policy Characteristics'!$C:$C,0))),"",INDEX('Policy Characteristics'!F:F,MATCH($C501,'Policy Characteristics'!$C:$C,0)))</f>
        <v>0</v>
      </c>
      <c r="M501" s="205">
        <f>IF(ISBLANK(INDEX('Policy Characteristics'!G:G,MATCH($C501,'Policy Characteristics'!$C:$C,0))),"",INDEX('Policy Characteristics'!G:G,MATCH($C501,'Policy Characteristics'!$C:$C,0)))</f>
        <v>0.95</v>
      </c>
      <c r="N501" s="205">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00"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1748</v>
      </c>
      <c r="E502" s="88"/>
      <c r="F502" s="78" t="s">
        <v>1746</v>
      </c>
      <c r="G502" s="78"/>
      <c r="H502" s="80">
        <v>1795</v>
      </c>
      <c r="I502" s="201" t="s">
        <v>43</v>
      </c>
      <c r="J502" s="202"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05">
        <f>IF(ISBLANK(INDEX('Policy Characteristics'!F:F,MATCH($C502,'Policy Characteristics'!$C:$C,0))),"",INDEX('Policy Characteristics'!F:F,MATCH($C502,'Policy Characteristics'!$C:$C,0)))</f>
        <v>0</v>
      </c>
      <c r="M502" s="205">
        <f>IF(ISBLANK(INDEX('Policy Characteristics'!G:G,MATCH($C502,'Policy Characteristics'!$C:$C,0))),"",INDEX('Policy Characteristics'!G:G,MATCH($C502,'Policy Characteristics'!$C:$C,0)))</f>
        <v>0.95</v>
      </c>
      <c r="N502" s="205">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00"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1749</v>
      </c>
      <c r="E503" s="88"/>
      <c r="F503" s="78" t="s">
        <v>1747</v>
      </c>
      <c r="G503" s="78"/>
      <c r="H503" s="80">
        <v>2243</v>
      </c>
      <c r="I503" s="201" t="s">
        <v>43</v>
      </c>
      <c r="J503" s="202"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05">
        <f>IF(ISBLANK(INDEX('Policy Characteristics'!F:F,MATCH($C503,'Policy Characteristics'!$C:$C,0))),"",INDEX('Policy Characteristics'!F:F,MATCH($C503,'Policy Characteristics'!$C:$C,0)))</f>
        <v>0</v>
      </c>
      <c r="M503" s="205">
        <f>IF(ISBLANK(INDEX('Policy Characteristics'!G:G,MATCH($C503,'Policy Characteristics'!$C:$C,0))),"",INDEX('Policy Characteristics'!G:G,MATCH($C503,'Policy Characteristics'!$C:$C,0)))</f>
        <v>0.95</v>
      </c>
      <c r="N503" s="205">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00"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01" t="s">
        <v>44</v>
      </c>
      <c r="J504" s="202"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00"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1656</v>
      </c>
      <c r="E505" s="88"/>
      <c r="F505" s="78" t="s">
        <v>1597</v>
      </c>
      <c r="G505" s="78"/>
      <c r="H505" s="15">
        <v>1566</v>
      </c>
      <c r="I505" s="201" t="s">
        <v>44</v>
      </c>
      <c r="J505" s="202"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00" t="str">
        <f>IF(ISBLANK(INDEX('Policy Characteristics'!B:B,MATCH($C506,'Policy Characteristics'!$C:$C,0))),"",INDEX('Policy Characteristics'!B:B,MATCH($C506,'Policy Characteristics'!$C:$C,0)))</f>
        <v>Subsidy for Electricity Production</v>
      </c>
      <c r="C506" s="76" t="str">
        <f t="shared" si="22"/>
        <v>Subsidy for Elec Production by Fuel</v>
      </c>
      <c r="D506" s="78" t="s">
        <v>1657</v>
      </c>
      <c r="E506" s="88"/>
      <c r="F506" s="78" t="s">
        <v>1598</v>
      </c>
      <c r="G506" s="78"/>
      <c r="H506" s="15">
        <v>1796</v>
      </c>
      <c r="I506" s="201" t="s">
        <v>44</v>
      </c>
      <c r="J506" s="202"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00"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1667</v>
      </c>
      <c r="G507" s="78"/>
      <c r="H507" s="15">
        <v>1568</v>
      </c>
      <c r="I507" s="213" t="s">
        <v>43</v>
      </c>
      <c r="J507" s="202"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00"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13" t="s">
        <v>43</v>
      </c>
      <c r="J508" s="202"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00"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13" t="s">
        <v>43</v>
      </c>
      <c r="J509" s="202"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00"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13" t="s">
        <v>43</v>
      </c>
      <c r="J510" s="202"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00"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13" t="s">
        <v>43</v>
      </c>
      <c r="J511" s="202"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00"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13" t="s">
        <v>43</v>
      </c>
      <c r="J512" s="202"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00"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13" t="s">
        <v>43</v>
      </c>
      <c r="J513" s="202"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00"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01" t="s">
        <v>44</v>
      </c>
      <c r="J514" s="202"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00"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01" t="s">
        <v>44</v>
      </c>
      <c r="J515" s="202"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00"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01" t="s">
        <v>44</v>
      </c>
      <c r="J516" s="202"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00"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13" t="s">
        <v>43</v>
      </c>
      <c r="J517" s="202"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00"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01" t="s">
        <v>44</v>
      </c>
      <c r="J518" s="202"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00"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01" t="s">
        <v>44</v>
      </c>
      <c r="J519" s="202"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00"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01" t="s">
        <v>43</v>
      </c>
      <c r="J520" s="202"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00" t="str">
        <f>IF(ISBLANK(INDEX('Policy Characteristics'!B:B,MATCH($C521,'Policy Characteristics'!$C:$C,0))),"",INDEX('Policy Characteristics'!B:B,MATCH($C521,'Policy Characteristics'!$C:$C,0)))</f>
        <v>Subsidy for Electricity Production</v>
      </c>
      <c r="C521" s="76" t="str">
        <f t="shared" si="22"/>
        <v>Subsidy for Elec Production by Fuel</v>
      </c>
      <c r="D521" s="78" t="s">
        <v>1655</v>
      </c>
      <c r="E521" s="88"/>
      <c r="F521" s="78" t="s">
        <v>1662</v>
      </c>
      <c r="G521" s="78"/>
      <c r="H521" s="15">
        <v>1797</v>
      </c>
      <c r="I521" s="201" t="s">
        <v>43</v>
      </c>
      <c r="J521" s="202"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00" t="str">
        <f>IF(ISBLANK(INDEX('Policy Characteristics'!B:B,MATCH($C522,'Policy Characteristics'!$C:$C,0))),"",INDEX('Policy Characteristics'!B:B,MATCH($C522,'Policy Characteristics'!$C:$C,0)))</f>
        <v>Subsidy for Electricity Production</v>
      </c>
      <c r="C522" s="76" t="str">
        <f t="shared" si="22"/>
        <v>Subsidy for Elec Production by Fuel</v>
      </c>
      <c r="D522" s="78" t="s">
        <v>1658</v>
      </c>
      <c r="E522" s="88"/>
      <c r="F522" s="78" t="s">
        <v>1663</v>
      </c>
      <c r="G522" s="78"/>
      <c r="H522" s="15">
        <v>1798</v>
      </c>
      <c r="I522" s="201" t="s">
        <v>43</v>
      </c>
      <c r="J522" s="202"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00" t="str">
        <f>IF(ISBLANK(INDEX('Policy Characteristics'!B:B,MATCH($C523,'Policy Characteristics'!$C:$C,0))),"",INDEX('Policy Characteristics'!B:B,MATCH($C523,'Policy Characteristics'!$C:$C,0)))</f>
        <v>Subsidy for Electricity Production</v>
      </c>
      <c r="C523" s="76" t="str">
        <f t="shared" si="22"/>
        <v>Subsidy for Elec Production by Fuel</v>
      </c>
      <c r="D523" s="78" t="s">
        <v>1659</v>
      </c>
      <c r="E523" s="88"/>
      <c r="F523" s="78" t="s">
        <v>1664</v>
      </c>
      <c r="G523" s="78"/>
      <c r="H523" s="15">
        <v>1799</v>
      </c>
      <c r="I523" s="201" t="s">
        <v>43</v>
      </c>
      <c r="J523" s="202"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00" t="str">
        <f>IF(ISBLANK(INDEX('Policy Characteristics'!B:B,MATCH($C524,'Policy Characteristics'!$C:$C,0))),"",INDEX('Policy Characteristics'!B:B,MATCH($C524,'Policy Characteristics'!$C:$C,0)))</f>
        <v>Subsidy for Electricity Production</v>
      </c>
      <c r="C524" s="76" t="str">
        <f t="shared" si="22"/>
        <v>Subsidy for Elec Production by Fuel</v>
      </c>
      <c r="D524" s="78" t="s">
        <v>1660</v>
      </c>
      <c r="E524" s="88"/>
      <c r="F524" s="78" t="s">
        <v>1665</v>
      </c>
      <c r="G524" s="78"/>
      <c r="H524" s="15">
        <v>1800</v>
      </c>
      <c r="I524" s="201" t="s">
        <v>43</v>
      </c>
      <c r="J524" s="202"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00" t="str">
        <f>IF(ISBLANK(INDEX('Policy Characteristics'!B:B,MATCH($C525,'Policy Characteristics'!$C:$C,0))),"",INDEX('Policy Characteristics'!B:B,MATCH($C525,'Policy Characteristics'!$C:$C,0)))</f>
        <v>Subsidy for Electricity Production</v>
      </c>
      <c r="C525" s="76" t="str">
        <f t="shared" si="22"/>
        <v>Subsidy for Elec Production by Fuel</v>
      </c>
      <c r="D525" s="78" t="s">
        <v>1661</v>
      </c>
      <c r="E525" s="88"/>
      <c r="F525" s="78" t="s">
        <v>1666</v>
      </c>
      <c r="G525" s="78"/>
      <c r="H525" s="15">
        <v>1801</v>
      </c>
      <c r="I525" s="201" t="s">
        <v>43</v>
      </c>
      <c r="J525" s="202"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00" t="str">
        <f>IF(ISBLANK(INDEX('Policy Characteristics'!B:B,MATCH($C526,'Policy Characteristics'!$C:$C,0))),"",INDEX('Policy Characteristics'!B:B,MATCH($C526,'Policy Characteristics'!$C:$C,0)))</f>
        <v>Subsidy for Electricity Production</v>
      </c>
      <c r="C526" s="76" t="str">
        <f t="shared" si="22"/>
        <v>Subsidy for Elec Production by Fuel</v>
      </c>
      <c r="D526" s="78" t="s">
        <v>1748</v>
      </c>
      <c r="E526" s="88"/>
      <c r="F526" s="78" t="s">
        <v>1746</v>
      </c>
      <c r="G526" s="78"/>
      <c r="H526" s="15">
        <v>1802</v>
      </c>
      <c r="I526" s="201" t="s">
        <v>43</v>
      </c>
      <c r="J526" s="202"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00" t="str">
        <f>IF(ISBLANK(INDEX('Policy Characteristics'!B:B,MATCH($C527,'Policy Characteristics'!$C:$C,0))),"",INDEX('Policy Characteristics'!B:B,MATCH($C527,'Policy Characteristics'!$C:$C,0)))</f>
        <v>Subsidy for Electricity Production</v>
      </c>
      <c r="C527" s="76" t="str">
        <f t="shared" si="22"/>
        <v>Subsidy for Elec Production by Fuel</v>
      </c>
      <c r="D527" s="78" t="s">
        <v>1749</v>
      </c>
      <c r="E527" s="88"/>
      <c r="F527" s="78" t="s">
        <v>1747</v>
      </c>
      <c r="G527" s="78"/>
      <c r="H527" s="15">
        <v>2244</v>
      </c>
      <c r="I527" s="201" t="s">
        <v>43</v>
      </c>
      <c r="J527" s="202"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00" t="str">
        <f>IF(ISBLANK(INDEX('Policy Characteristics'!B:B,MATCH($C528,'Policy Characteristics'!$C:$C,0))),"",INDEX('Policy Characteristics'!B:B,MATCH($C528,'Policy Characteristics'!$C:$C,0)))</f>
        <v>Use EVs for Grid Balancing</v>
      </c>
      <c r="C528" t="s">
        <v>1741</v>
      </c>
      <c r="D528" s="78"/>
      <c r="E528" s="88"/>
      <c r="F528" s="78"/>
      <c r="G528" s="78"/>
      <c r="H528" s="15">
        <v>2235</v>
      </c>
      <c r="I528" s="201" t="s">
        <v>43</v>
      </c>
      <c r="J528" s="202"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03">
        <f>IF(ISBLANK(INDEX('Policy Characteristics'!F:F,MATCH($C528,'Policy Characteristics'!$C:$C,0))),"",INDEX('Policy Characteristics'!F:F,MATCH($C528,'Policy Characteristics'!$C:$C,0)))</f>
        <v>0</v>
      </c>
      <c r="M528" s="203">
        <f>IF(ISBLANK(INDEX('Policy Characteristics'!G:G,MATCH($C528,'Policy Characteristics'!$C:$C,0))),"",INDEX('Policy Characteristics'!G:G,MATCH($C528,'Policy Characteristics'!$C:$C,0)))</f>
        <v>1</v>
      </c>
      <c r="N528" s="203">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00" t="str">
        <f>IF(ISBLANK(INDEX('Policy Characteristics'!B:B,MATCH($C529,'Policy Characteristics'!$C:$C,0))),"",INDEX('Policy Characteristics'!B:B,MATCH($C529,'Policy Characteristics'!$C:$C,0)))</f>
        <v>Subsidy for Grid Battery Production</v>
      </c>
      <c r="C529" t="s">
        <v>2588</v>
      </c>
      <c r="D529" s="78"/>
      <c r="E529" s="88"/>
      <c r="F529" s="78"/>
      <c r="G529" s="78"/>
      <c r="H529" s="15">
        <v>2769</v>
      </c>
      <c r="I529" s="201" t="s">
        <v>43</v>
      </c>
      <c r="J529" s="202"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00" t="str">
        <f>IF(ISBLANK(INDEX('Policy Characteristics'!B:B,MATCH($C530,'Policy Characteristics'!$C:$C,0))),"",INDEX('Policy Characteristics'!B:B,MATCH($C530,'Policy Characteristics'!$C:$C,0)))</f>
        <v>Subsidy for Grid Battery Output</v>
      </c>
      <c r="C530" t="s">
        <v>1794</v>
      </c>
      <c r="D530" s="78"/>
      <c r="E530" s="88"/>
      <c r="F530" s="78"/>
      <c r="G530" s="78"/>
      <c r="H530" s="15">
        <v>2258</v>
      </c>
      <c r="I530" s="201" t="s">
        <v>43</v>
      </c>
      <c r="J530" s="202"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00" t="str">
        <f>IF(ISBLANK(INDEX('Policy Characteristics'!B:B,MATCH($C531,'Policy Characteristics'!$C:$C,0))),"",INDEX('Policy Characteristics'!B:B,MATCH($C531,'Policy Characteristics'!$C:$C,0)))</f>
        <v>Subsidy for Grid Battery Capacity</v>
      </c>
      <c r="C531" t="s">
        <v>1798</v>
      </c>
      <c r="D531" s="78"/>
      <c r="E531" s="88"/>
      <c r="F531" s="78"/>
      <c r="G531" s="78"/>
      <c r="H531" s="15">
        <v>2259</v>
      </c>
      <c r="I531" s="201" t="s">
        <v>43</v>
      </c>
      <c r="J531" s="202"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03">
        <f>IF(ISBLANK(INDEX('Policy Characteristics'!F:F,MATCH($C531,'Policy Characteristics'!$C:$C,0))),"",INDEX('Policy Characteristics'!F:F,MATCH($C531,'Policy Characteristics'!$C:$C,0)))</f>
        <v>-1</v>
      </c>
      <c r="M531" s="203">
        <f>IF(ISBLANK(INDEX('Policy Characteristics'!G:G,MATCH($C531,'Policy Characteristics'!$C:$C,0))),"",INDEX('Policy Characteristics'!G:G,MATCH($C531,'Policy Characteristics'!$C:$C,0)))</f>
        <v>1</v>
      </c>
      <c r="N531" s="203">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00" t="str">
        <f>IF(ISBLANK(INDEX('Policy Characteristics'!B:B,MATCH($C532,'Policy Characteristics'!$C:$C,0))),"",INDEX('Policy Characteristics'!B:B,MATCH($C532,'Policy Characteristics'!$C:$C,0)))</f>
        <v>Electricity CCS Subsidy</v>
      </c>
      <c r="C532" t="s">
        <v>1804</v>
      </c>
      <c r="D532" s="88" t="s">
        <v>445</v>
      </c>
      <c r="F532" s="88" t="s">
        <v>444</v>
      </c>
      <c r="H532" s="15">
        <v>2260</v>
      </c>
      <c r="I532" t="s">
        <v>44</v>
      </c>
      <c r="J532" s="202"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03">
        <f>IF(ISBLANK(INDEX('Policy Characteristics'!F:F,MATCH($C532,'Policy Characteristics'!$C:$C,0))),"",INDEX('Policy Characteristics'!F:F,MATCH($C532,'Policy Characteristics'!$C:$C,0)))</f>
        <v>-100</v>
      </c>
      <c r="M532" s="203">
        <f>IF(ISBLANK(INDEX('Policy Characteristics'!G:G,MATCH($C532,'Policy Characteristics'!$C:$C,0))),"",INDEX('Policy Characteristics'!G:G,MATCH($C532,'Policy Characteristics'!$C:$C,0)))</f>
        <v>100</v>
      </c>
      <c r="N532" s="203">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00" t="str">
        <f>IF(ISBLANK(INDEX('Policy Characteristics'!B:B,MATCH($C533,'Policy Characteristics'!$C:$C,0))),"",INDEX('Policy Characteristics'!B:B,MATCH($C533,'Policy Characteristics'!$C:$C,0)))</f>
        <v>Electricity CCS Subsidy</v>
      </c>
      <c r="C533" s="76" t="str">
        <f>$C$532</f>
        <v>Additional Subsidy for Elec CCS</v>
      </c>
      <c r="D533" s="78" t="s">
        <v>1656</v>
      </c>
      <c r="F533" s="78" t="s">
        <v>1597</v>
      </c>
      <c r="H533" s="15">
        <v>2261</v>
      </c>
      <c r="I533" t="s">
        <v>44</v>
      </c>
      <c r="J533" s="202"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03">
        <f>IF(ISBLANK(INDEX('Policy Characteristics'!F:F,MATCH($C533,'Policy Characteristics'!$C:$C,0))),"",INDEX('Policy Characteristics'!F:F,MATCH($C533,'Policy Characteristics'!$C:$C,0)))</f>
        <v>-100</v>
      </c>
      <c r="M533" s="203">
        <f>IF(ISBLANK(INDEX('Policy Characteristics'!G:G,MATCH($C533,'Policy Characteristics'!$C:$C,0))),"",INDEX('Policy Characteristics'!G:G,MATCH($C533,'Policy Characteristics'!$C:$C,0)))</f>
        <v>100</v>
      </c>
      <c r="N533" s="203">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00" t="str">
        <f>IF(ISBLANK(INDEX('Policy Characteristics'!B:B,MATCH($C534,'Policy Characteristics'!$C:$C,0))),"",INDEX('Policy Characteristics'!B:B,MATCH($C534,'Policy Characteristics'!$C:$C,0)))</f>
        <v>Electricity CCS Subsidy</v>
      </c>
      <c r="C534" s="76" t="str">
        <f t="shared" ref="C534:C555" si="23">$C$532</f>
        <v>Additional Subsidy for Elec CCS</v>
      </c>
      <c r="D534" s="78" t="s">
        <v>1657</v>
      </c>
      <c r="F534" s="78" t="s">
        <v>1598</v>
      </c>
      <c r="H534" s="15">
        <v>2262</v>
      </c>
      <c r="I534" t="s">
        <v>44</v>
      </c>
      <c r="J534" s="202"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03">
        <f>IF(ISBLANK(INDEX('Policy Characteristics'!F:F,MATCH($C534,'Policy Characteristics'!$C:$C,0))),"",INDEX('Policy Characteristics'!F:F,MATCH($C534,'Policy Characteristics'!$C:$C,0)))</f>
        <v>-100</v>
      </c>
      <c r="M534" s="203">
        <f>IF(ISBLANK(INDEX('Policy Characteristics'!G:G,MATCH($C534,'Policy Characteristics'!$C:$C,0))),"",INDEX('Policy Characteristics'!G:G,MATCH($C534,'Policy Characteristics'!$C:$C,0)))</f>
        <v>100</v>
      </c>
      <c r="N534" s="203">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00"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1667</v>
      </c>
      <c r="H535" s="15">
        <v>2263</v>
      </c>
      <c r="I535" t="s">
        <v>44</v>
      </c>
      <c r="J535" s="202"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03">
        <f>IF(ISBLANK(INDEX('Policy Characteristics'!F:F,MATCH($C535,'Policy Characteristics'!$C:$C,0))),"",INDEX('Policy Characteristics'!F:F,MATCH($C535,'Policy Characteristics'!$C:$C,0)))</f>
        <v>-100</v>
      </c>
      <c r="M535" s="203">
        <f>IF(ISBLANK(INDEX('Policy Characteristics'!G:G,MATCH($C535,'Policy Characteristics'!$C:$C,0))),"",INDEX('Policy Characteristics'!G:G,MATCH($C535,'Policy Characteristics'!$C:$C,0)))</f>
        <v>100</v>
      </c>
      <c r="N535" s="203">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00"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02"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03">
        <f>IF(ISBLANK(INDEX('Policy Characteristics'!F:F,MATCH($C536,'Policy Characteristics'!$C:$C,0))),"",INDEX('Policy Characteristics'!F:F,MATCH($C536,'Policy Characteristics'!$C:$C,0)))</f>
        <v>-100</v>
      </c>
      <c r="M536" s="203">
        <f>IF(ISBLANK(INDEX('Policy Characteristics'!G:G,MATCH($C536,'Policy Characteristics'!$C:$C,0))),"",INDEX('Policy Characteristics'!G:G,MATCH($C536,'Policy Characteristics'!$C:$C,0)))</f>
        <v>100</v>
      </c>
      <c r="N536" s="203">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00"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02"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03">
        <f>IF(ISBLANK(INDEX('Policy Characteristics'!F:F,MATCH($C537,'Policy Characteristics'!$C:$C,0))),"",INDEX('Policy Characteristics'!F:F,MATCH($C537,'Policy Characteristics'!$C:$C,0)))</f>
        <v>-100</v>
      </c>
      <c r="M537" s="203">
        <f>IF(ISBLANK(INDEX('Policy Characteristics'!G:G,MATCH($C537,'Policy Characteristics'!$C:$C,0))),"",INDEX('Policy Characteristics'!G:G,MATCH($C537,'Policy Characteristics'!$C:$C,0)))</f>
        <v>100</v>
      </c>
      <c r="N537" s="203">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00"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02"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03">
        <f>IF(ISBLANK(INDEX('Policy Characteristics'!F:F,MATCH($C538,'Policy Characteristics'!$C:$C,0))),"",INDEX('Policy Characteristics'!F:F,MATCH($C538,'Policy Characteristics'!$C:$C,0)))</f>
        <v>-100</v>
      </c>
      <c r="M538" s="203">
        <f>IF(ISBLANK(INDEX('Policy Characteristics'!G:G,MATCH($C538,'Policy Characteristics'!$C:$C,0))),"",INDEX('Policy Characteristics'!G:G,MATCH($C538,'Policy Characteristics'!$C:$C,0)))</f>
        <v>100</v>
      </c>
      <c r="N538" s="203">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00"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02"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03">
        <f>IF(ISBLANK(INDEX('Policy Characteristics'!F:F,MATCH($C539,'Policy Characteristics'!$C:$C,0))),"",INDEX('Policy Characteristics'!F:F,MATCH($C539,'Policy Characteristics'!$C:$C,0)))</f>
        <v>-100</v>
      </c>
      <c r="M539" s="203">
        <f>IF(ISBLANK(INDEX('Policy Characteristics'!G:G,MATCH($C539,'Policy Characteristics'!$C:$C,0))),"",INDEX('Policy Characteristics'!G:G,MATCH($C539,'Policy Characteristics'!$C:$C,0)))</f>
        <v>100</v>
      </c>
      <c r="N539" s="203">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00"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02"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03">
        <f>IF(ISBLANK(INDEX('Policy Characteristics'!F:F,MATCH($C540,'Policy Characteristics'!$C:$C,0))),"",INDEX('Policy Characteristics'!F:F,MATCH($C540,'Policy Characteristics'!$C:$C,0)))</f>
        <v>-100</v>
      </c>
      <c r="M540" s="203">
        <f>IF(ISBLANK(INDEX('Policy Characteristics'!G:G,MATCH($C540,'Policy Characteristics'!$C:$C,0))),"",INDEX('Policy Characteristics'!G:G,MATCH($C540,'Policy Characteristics'!$C:$C,0)))</f>
        <v>100</v>
      </c>
      <c r="N540" s="203">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00"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02"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03">
        <f>IF(ISBLANK(INDEX('Policy Characteristics'!F:F,MATCH($C541,'Policy Characteristics'!$C:$C,0))),"",INDEX('Policy Characteristics'!F:F,MATCH($C541,'Policy Characteristics'!$C:$C,0)))</f>
        <v>-100</v>
      </c>
      <c r="M541" s="203">
        <f>IF(ISBLANK(INDEX('Policy Characteristics'!G:G,MATCH($C541,'Policy Characteristics'!$C:$C,0))),"",INDEX('Policy Characteristics'!G:G,MATCH($C541,'Policy Characteristics'!$C:$C,0)))</f>
        <v>100</v>
      </c>
      <c r="N541" s="203">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00"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02"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03">
        <f>IF(ISBLANK(INDEX('Policy Characteristics'!F:F,MATCH($C542,'Policy Characteristics'!$C:$C,0))),"",INDEX('Policy Characteristics'!F:F,MATCH($C542,'Policy Characteristics'!$C:$C,0)))</f>
        <v>-100</v>
      </c>
      <c r="M542" s="203">
        <f>IF(ISBLANK(INDEX('Policy Characteristics'!G:G,MATCH($C542,'Policy Characteristics'!$C:$C,0))),"",INDEX('Policy Characteristics'!G:G,MATCH($C542,'Policy Characteristics'!$C:$C,0)))</f>
        <v>100</v>
      </c>
      <c r="N542" s="203">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00"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02"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03">
        <f>IF(ISBLANK(INDEX('Policy Characteristics'!F:F,MATCH($C543,'Policy Characteristics'!$C:$C,0))),"",INDEX('Policy Characteristics'!F:F,MATCH($C543,'Policy Characteristics'!$C:$C,0)))</f>
        <v>-100</v>
      </c>
      <c r="M543" s="203">
        <f>IF(ISBLANK(INDEX('Policy Characteristics'!G:G,MATCH($C543,'Policy Characteristics'!$C:$C,0))),"",INDEX('Policy Characteristics'!G:G,MATCH($C543,'Policy Characteristics'!$C:$C,0)))</f>
        <v>100</v>
      </c>
      <c r="N543" s="203">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00"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02"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03">
        <f>IF(ISBLANK(INDEX('Policy Characteristics'!F:F,MATCH($C544,'Policy Characteristics'!$C:$C,0))),"",INDEX('Policy Characteristics'!F:F,MATCH($C544,'Policy Characteristics'!$C:$C,0)))</f>
        <v>-100</v>
      </c>
      <c r="M544" s="203">
        <f>IF(ISBLANK(INDEX('Policy Characteristics'!G:G,MATCH($C544,'Policy Characteristics'!$C:$C,0))),"",INDEX('Policy Characteristics'!G:G,MATCH($C544,'Policy Characteristics'!$C:$C,0)))</f>
        <v>100</v>
      </c>
      <c r="N544" s="203">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00"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02"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03">
        <f>IF(ISBLANK(INDEX('Policy Characteristics'!F:F,MATCH($C545,'Policy Characteristics'!$C:$C,0))),"",INDEX('Policy Characteristics'!F:F,MATCH($C545,'Policy Characteristics'!$C:$C,0)))</f>
        <v>-100</v>
      </c>
      <c r="M545" s="203">
        <f>IF(ISBLANK(INDEX('Policy Characteristics'!G:G,MATCH($C545,'Policy Characteristics'!$C:$C,0))),"",INDEX('Policy Characteristics'!G:G,MATCH($C545,'Policy Characteristics'!$C:$C,0)))</f>
        <v>100</v>
      </c>
      <c r="N545" s="203">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00"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02"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03">
        <f>IF(ISBLANK(INDEX('Policy Characteristics'!F:F,MATCH($C546,'Policy Characteristics'!$C:$C,0))),"",INDEX('Policy Characteristics'!F:F,MATCH($C546,'Policy Characteristics'!$C:$C,0)))</f>
        <v>-100</v>
      </c>
      <c r="M546" s="203">
        <f>IF(ISBLANK(INDEX('Policy Characteristics'!G:G,MATCH($C546,'Policy Characteristics'!$C:$C,0))),"",INDEX('Policy Characteristics'!G:G,MATCH($C546,'Policy Characteristics'!$C:$C,0)))</f>
        <v>100</v>
      </c>
      <c r="N546" s="203">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00"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02"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03">
        <f>IF(ISBLANK(INDEX('Policy Characteristics'!F:F,MATCH($C547,'Policy Characteristics'!$C:$C,0))),"",INDEX('Policy Characteristics'!F:F,MATCH($C547,'Policy Characteristics'!$C:$C,0)))</f>
        <v>-100</v>
      </c>
      <c r="M547" s="203">
        <f>IF(ISBLANK(INDEX('Policy Characteristics'!G:G,MATCH($C547,'Policy Characteristics'!$C:$C,0))),"",INDEX('Policy Characteristics'!G:G,MATCH($C547,'Policy Characteristics'!$C:$C,0)))</f>
        <v>100</v>
      </c>
      <c r="N547" s="203">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00"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02"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03">
        <f>IF(ISBLANK(INDEX('Policy Characteristics'!F:F,MATCH($C548,'Policy Characteristics'!$C:$C,0))),"",INDEX('Policy Characteristics'!F:F,MATCH($C548,'Policy Characteristics'!$C:$C,0)))</f>
        <v>-100</v>
      </c>
      <c r="M548" s="203">
        <f>IF(ISBLANK(INDEX('Policy Characteristics'!G:G,MATCH($C548,'Policy Characteristics'!$C:$C,0))),"",INDEX('Policy Characteristics'!G:G,MATCH($C548,'Policy Characteristics'!$C:$C,0)))</f>
        <v>100</v>
      </c>
      <c r="N548" s="203">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00" t="str">
        <f>IF(ISBLANK(INDEX('Policy Characteristics'!B:B,MATCH($C549,'Policy Characteristics'!$C:$C,0))),"",INDEX('Policy Characteristics'!B:B,MATCH($C549,'Policy Characteristics'!$C:$C,0)))</f>
        <v>Electricity CCS Subsidy</v>
      </c>
      <c r="C549" s="76" t="str">
        <f t="shared" si="23"/>
        <v>Additional Subsidy for Elec CCS</v>
      </c>
      <c r="D549" s="78" t="s">
        <v>1655</v>
      </c>
      <c r="F549" s="78" t="s">
        <v>1662</v>
      </c>
      <c r="H549" s="15">
        <v>2277</v>
      </c>
      <c r="I549" t="s">
        <v>43</v>
      </c>
      <c r="J549" s="202"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03">
        <f>IF(ISBLANK(INDEX('Policy Characteristics'!F:F,MATCH($C549,'Policy Characteristics'!$C:$C,0))),"",INDEX('Policy Characteristics'!F:F,MATCH($C549,'Policy Characteristics'!$C:$C,0)))</f>
        <v>-100</v>
      </c>
      <c r="M549" s="203">
        <f>IF(ISBLANK(INDEX('Policy Characteristics'!G:G,MATCH($C549,'Policy Characteristics'!$C:$C,0))),"",INDEX('Policy Characteristics'!G:G,MATCH($C549,'Policy Characteristics'!$C:$C,0)))</f>
        <v>100</v>
      </c>
      <c r="N549" s="203">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00" t="str">
        <f>IF(ISBLANK(INDEX('Policy Characteristics'!B:B,MATCH($C550,'Policy Characteristics'!$C:$C,0))),"",INDEX('Policy Characteristics'!B:B,MATCH($C550,'Policy Characteristics'!$C:$C,0)))</f>
        <v>Electricity CCS Subsidy</v>
      </c>
      <c r="C550" s="76" t="str">
        <f t="shared" si="23"/>
        <v>Additional Subsidy for Elec CCS</v>
      </c>
      <c r="D550" s="78" t="s">
        <v>1658</v>
      </c>
      <c r="F550" s="78" t="s">
        <v>1663</v>
      </c>
      <c r="H550" s="15">
        <v>2278</v>
      </c>
      <c r="I550" t="s">
        <v>43</v>
      </c>
      <c r="J550" s="202"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03">
        <f>IF(ISBLANK(INDEX('Policy Characteristics'!F:F,MATCH($C550,'Policy Characteristics'!$C:$C,0))),"",INDEX('Policy Characteristics'!F:F,MATCH($C550,'Policy Characteristics'!$C:$C,0)))</f>
        <v>-100</v>
      </c>
      <c r="M550" s="203">
        <f>IF(ISBLANK(INDEX('Policy Characteristics'!G:G,MATCH($C550,'Policy Characteristics'!$C:$C,0))),"",INDEX('Policy Characteristics'!G:G,MATCH($C550,'Policy Characteristics'!$C:$C,0)))</f>
        <v>100</v>
      </c>
      <c r="N550" s="203">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00" t="str">
        <f>IF(ISBLANK(INDEX('Policy Characteristics'!B:B,MATCH($C551,'Policy Characteristics'!$C:$C,0))),"",INDEX('Policy Characteristics'!B:B,MATCH($C551,'Policy Characteristics'!$C:$C,0)))</f>
        <v>Electricity CCS Subsidy</v>
      </c>
      <c r="C551" s="76" t="str">
        <f t="shared" si="23"/>
        <v>Additional Subsidy for Elec CCS</v>
      </c>
      <c r="D551" s="78" t="s">
        <v>1659</v>
      </c>
      <c r="F551" s="78" t="s">
        <v>1664</v>
      </c>
      <c r="H551" s="15">
        <v>2279</v>
      </c>
      <c r="I551" t="s">
        <v>43</v>
      </c>
      <c r="J551" s="202"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03">
        <f>IF(ISBLANK(INDEX('Policy Characteristics'!F:F,MATCH($C551,'Policy Characteristics'!$C:$C,0))),"",INDEX('Policy Characteristics'!F:F,MATCH($C551,'Policy Characteristics'!$C:$C,0)))</f>
        <v>-100</v>
      </c>
      <c r="M551" s="203">
        <f>IF(ISBLANK(INDEX('Policy Characteristics'!G:G,MATCH($C551,'Policy Characteristics'!$C:$C,0))),"",INDEX('Policy Characteristics'!G:G,MATCH($C551,'Policy Characteristics'!$C:$C,0)))</f>
        <v>100</v>
      </c>
      <c r="N551" s="203">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00" t="str">
        <f>IF(ISBLANK(INDEX('Policy Characteristics'!B:B,MATCH($C552,'Policy Characteristics'!$C:$C,0))),"",INDEX('Policy Characteristics'!B:B,MATCH($C552,'Policy Characteristics'!$C:$C,0)))</f>
        <v>Electricity CCS Subsidy</v>
      </c>
      <c r="C552" s="76" t="str">
        <f t="shared" si="23"/>
        <v>Additional Subsidy for Elec CCS</v>
      </c>
      <c r="D552" s="78" t="s">
        <v>1660</v>
      </c>
      <c r="F552" s="78" t="s">
        <v>1665</v>
      </c>
      <c r="H552" s="15">
        <v>2280</v>
      </c>
      <c r="I552" t="s">
        <v>43</v>
      </c>
      <c r="J552" s="202"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03">
        <f>IF(ISBLANK(INDEX('Policy Characteristics'!F:F,MATCH($C552,'Policy Characteristics'!$C:$C,0))),"",INDEX('Policy Characteristics'!F:F,MATCH($C552,'Policy Characteristics'!$C:$C,0)))</f>
        <v>-100</v>
      </c>
      <c r="M552" s="203">
        <f>IF(ISBLANK(INDEX('Policy Characteristics'!G:G,MATCH($C552,'Policy Characteristics'!$C:$C,0))),"",INDEX('Policy Characteristics'!G:G,MATCH($C552,'Policy Characteristics'!$C:$C,0)))</f>
        <v>100</v>
      </c>
      <c r="N552" s="203">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00" t="str">
        <f>IF(ISBLANK(INDEX('Policy Characteristics'!B:B,MATCH($C553,'Policy Characteristics'!$C:$C,0))),"",INDEX('Policy Characteristics'!B:B,MATCH($C553,'Policy Characteristics'!$C:$C,0)))</f>
        <v>Electricity CCS Subsidy</v>
      </c>
      <c r="C553" s="76" t="str">
        <f t="shared" si="23"/>
        <v>Additional Subsidy for Elec CCS</v>
      </c>
      <c r="D553" s="78" t="s">
        <v>1661</v>
      </c>
      <c r="F553" s="78" t="s">
        <v>1666</v>
      </c>
      <c r="H553" s="15">
        <v>2281</v>
      </c>
      <c r="I553" t="s">
        <v>44</v>
      </c>
      <c r="J553" s="202"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03">
        <f>IF(ISBLANK(INDEX('Policy Characteristics'!F:F,MATCH($C553,'Policy Characteristics'!$C:$C,0))),"",INDEX('Policy Characteristics'!F:F,MATCH($C553,'Policy Characteristics'!$C:$C,0)))</f>
        <v>-100</v>
      </c>
      <c r="M553" s="203">
        <f>IF(ISBLANK(INDEX('Policy Characteristics'!G:G,MATCH($C553,'Policy Characteristics'!$C:$C,0))),"",INDEX('Policy Characteristics'!G:G,MATCH($C553,'Policy Characteristics'!$C:$C,0)))</f>
        <v>100</v>
      </c>
      <c r="N553" s="203">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00" t="str">
        <f>IF(ISBLANK(INDEX('Policy Characteristics'!B:B,MATCH($C554,'Policy Characteristics'!$C:$C,0))),"",INDEX('Policy Characteristics'!B:B,MATCH($C554,'Policy Characteristics'!$C:$C,0)))</f>
        <v>Electricity CCS Subsidy</v>
      </c>
      <c r="C554" s="76" t="str">
        <f t="shared" si="23"/>
        <v>Additional Subsidy for Elec CCS</v>
      </c>
      <c r="D554" s="78" t="s">
        <v>1748</v>
      </c>
      <c r="F554" s="78" t="s">
        <v>1746</v>
      </c>
      <c r="H554" s="15">
        <v>2282</v>
      </c>
      <c r="I554" t="s">
        <v>44</v>
      </c>
      <c r="J554" s="202"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03">
        <f>IF(ISBLANK(INDEX('Policy Characteristics'!F:F,MATCH($C554,'Policy Characteristics'!$C:$C,0))),"",INDEX('Policy Characteristics'!F:F,MATCH($C554,'Policy Characteristics'!$C:$C,0)))</f>
        <v>-100</v>
      </c>
      <c r="M554" s="203">
        <f>IF(ISBLANK(INDEX('Policy Characteristics'!G:G,MATCH($C554,'Policy Characteristics'!$C:$C,0))),"",INDEX('Policy Characteristics'!G:G,MATCH($C554,'Policy Characteristics'!$C:$C,0)))</f>
        <v>100</v>
      </c>
      <c r="N554" s="203">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00" t="str">
        <f>IF(ISBLANK(INDEX('Policy Characteristics'!B:B,MATCH($C555,'Policy Characteristics'!$C:$C,0))),"",INDEX('Policy Characteristics'!B:B,MATCH($C555,'Policy Characteristics'!$C:$C,0)))</f>
        <v>Electricity CCS Subsidy</v>
      </c>
      <c r="C555" s="76" t="str">
        <f t="shared" si="23"/>
        <v>Additional Subsidy for Elec CCS</v>
      </c>
      <c r="D555" s="78" t="s">
        <v>1749</v>
      </c>
      <c r="F555" s="78" t="s">
        <v>1747</v>
      </c>
      <c r="H555" s="15">
        <v>2283</v>
      </c>
      <c r="I555" t="s">
        <v>44</v>
      </c>
      <c r="J555" s="202"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03">
        <f>IF(ISBLANK(INDEX('Policy Characteristics'!F:F,MATCH($C555,'Policy Characteristics'!$C:$C,0))),"",INDEX('Policy Characteristics'!F:F,MATCH($C555,'Policy Characteristics'!$C:$C,0)))</f>
        <v>-100</v>
      </c>
      <c r="M555" s="203">
        <f>IF(ISBLANK(INDEX('Policy Characteristics'!G:G,MATCH($C555,'Policy Characteristics'!$C:$C,0))),"",INDEX('Policy Characteristics'!G:G,MATCH($C555,'Policy Characteristics'!$C:$C,0)))</f>
        <v>100</v>
      </c>
      <c r="N555" s="203">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2433</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14"/>
      <c r="F557" s="58" t="s">
        <v>1325</v>
      </c>
      <c r="G557" s="114"/>
      <c r="H557" s="158">
        <v>1537</v>
      </c>
      <c r="I557" s="159" t="s">
        <v>2434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15">
        <f>IF(ISBLANK(INDEX('Policy Characteristics'!F:F,MATCH($C557,'Policy Characteristics'!$C:$C,0))),"",INDEX('Policy Characteristics'!F:F,MATCH($C557,'Policy Characteristics'!$C:$C,0)))</f>
        <v>0</v>
      </c>
      <c r="M557" s="215">
        <f>IF(ISBLANK(INDEX('Policy Characteristics'!G:G,MATCH($C557,'Policy Characteristics'!$C:$C,0))),"",INDEX('Policy Characteristics'!G:G,MATCH($C557,'Policy Characteristics'!$C:$C,0)))</f>
        <v>0.5</v>
      </c>
      <c r="N557" s="215">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14" t="s">
        <v>1301</v>
      </c>
      <c r="E558" s="214"/>
      <c r="F558" s="58" t="s">
        <v>999</v>
      </c>
      <c r="G558" s="216"/>
      <c r="H558" s="158">
        <v>1538</v>
      </c>
      <c r="I558" s="159" t="s">
        <v>2434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15">
        <f>IF(ISBLANK(INDEX('Policy Characteristics'!F:F,MATCH($C558,'Policy Characteristics'!$C:$C,0))),"",INDEX('Policy Characteristics'!F:F,MATCH($C558,'Policy Characteristics'!$C:$C,0)))</f>
        <v>0</v>
      </c>
      <c r="M558" s="215">
        <f>IF(ISBLANK(INDEX('Policy Characteristics'!G:G,MATCH($C558,'Policy Characteristics'!$C:$C,0))),"",INDEX('Policy Characteristics'!G:G,MATCH($C558,'Policy Characteristics'!$C:$C,0)))</f>
        <v>0.5</v>
      </c>
      <c r="N558" s="215">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14" t="s">
        <v>1302</v>
      </c>
      <c r="E559" s="214"/>
      <c r="F559" s="58" t="s">
        <v>1266</v>
      </c>
      <c r="G559" s="216"/>
      <c r="H559" s="158">
        <v>1539</v>
      </c>
      <c r="I559" s="159" t="s">
        <v>2434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15">
        <f>IF(ISBLANK(INDEX('Policy Characteristics'!F:F,MATCH($C559,'Policy Characteristics'!$C:$C,0))),"",INDEX('Policy Characteristics'!F:F,MATCH($C559,'Policy Characteristics'!$C:$C,0)))</f>
        <v>0</v>
      </c>
      <c r="M559" s="215">
        <f>IF(ISBLANK(INDEX('Policy Characteristics'!G:G,MATCH($C559,'Policy Characteristics'!$C:$C,0))),"",INDEX('Policy Characteristics'!G:G,MATCH($C559,'Policy Characteristics'!$C:$C,0)))</f>
        <v>0.5</v>
      </c>
      <c r="N559" s="215">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14" t="s">
        <v>1303</v>
      </c>
      <c r="E560" s="214"/>
      <c r="F560" s="58" t="s">
        <v>1267</v>
      </c>
      <c r="G560" s="216"/>
      <c r="H560" s="158">
        <v>1540</v>
      </c>
      <c r="I560" s="159" t="s">
        <v>2434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15">
        <f>IF(ISBLANK(INDEX('Policy Characteristics'!F:F,MATCH($C560,'Policy Characteristics'!$C:$C,0))),"",INDEX('Policy Characteristics'!F:F,MATCH($C560,'Policy Characteristics'!$C:$C,0)))</f>
        <v>0</v>
      </c>
      <c r="M560" s="215">
        <f>IF(ISBLANK(INDEX('Policy Characteristics'!G:G,MATCH($C560,'Policy Characteristics'!$C:$C,0))),"",INDEX('Policy Characteristics'!G:G,MATCH($C560,'Policy Characteristics'!$C:$C,0)))</f>
        <v>0.5</v>
      </c>
      <c r="N560" s="215">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14" t="s">
        <v>1304</v>
      </c>
      <c r="E561" s="214"/>
      <c r="F561" s="58" t="s">
        <v>1268</v>
      </c>
      <c r="G561" s="216"/>
      <c r="H561" s="158">
        <v>1541</v>
      </c>
      <c r="I561" s="159" t="s">
        <v>2434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15">
        <f>IF(ISBLANK(INDEX('Policy Characteristics'!F:F,MATCH($C561,'Policy Characteristics'!$C:$C,0))),"",INDEX('Policy Characteristics'!F:F,MATCH($C561,'Policy Characteristics'!$C:$C,0)))</f>
        <v>0</v>
      </c>
      <c r="M561" s="215">
        <f>IF(ISBLANK(INDEX('Policy Characteristics'!G:G,MATCH($C561,'Policy Characteristics'!$C:$C,0))),"",INDEX('Policy Characteristics'!G:G,MATCH($C561,'Policy Characteristics'!$C:$C,0)))</f>
        <v>0.5</v>
      </c>
      <c r="N561" s="215">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14" t="s">
        <v>1305</v>
      </c>
      <c r="E562" s="214"/>
      <c r="F562" s="58" t="s">
        <v>1269</v>
      </c>
      <c r="G562" s="216"/>
      <c r="H562" s="158">
        <v>1542</v>
      </c>
      <c r="I562" s="159" t="s">
        <v>2434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15">
        <f>IF(ISBLANK(INDEX('Policy Characteristics'!F:F,MATCH($C562,'Policy Characteristics'!$C:$C,0))),"",INDEX('Policy Characteristics'!F:F,MATCH($C562,'Policy Characteristics'!$C:$C,0)))</f>
        <v>0</v>
      </c>
      <c r="M562" s="215">
        <f>IF(ISBLANK(INDEX('Policy Characteristics'!G:G,MATCH($C562,'Policy Characteristics'!$C:$C,0))),"",INDEX('Policy Characteristics'!G:G,MATCH($C562,'Policy Characteristics'!$C:$C,0)))</f>
        <v>0.5</v>
      </c>
      <c r="N562" s="215">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14" t="s">
        <v>1306</v>
      </c>
      <c r="E563" s="214"/>
      <c r="F563" s="58" t="s">
        <v>1270</v>
      </c>
      <c r="G563" s="216"/>
      <c r="H563" s="158">
        <v>1543</v>
      </c>
      <c r="I563" s="159" t="s">
        <v>2434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15">
        <f>IF(ISBLANK(INDEX('Policy Characteristics'!F:F,MATCH($C563,'Policy Characteristics'!$C:$C,0))),"",INDEX('Policy Characteristics'!F:F,MATCH($C563,'Policy Characteristics'!$C:$C,0)))</f>
        <v>0</v>
      </c>
      <c r="M563" s="215">
        <f>IF(ISBLANK(INDEX('Policy Characteristics'!G:G,MATCH($C563,'Policy Characteristics'!$C:$C,0))),"",INDEX('Policy Characteristics'!G:G,MATCH($C563,'Policy Characteristics'!$C:$C,0)))</f>
        <v>0.5</v>
      </c>
      <c r="N563" s="215">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14" t="s">
        <v>1307</v>
      </c>
      <c r="E564" s="214"/>
      <c r="F564" s="58" t="s">
        <v>1271</v>
      </c>
      <c r="G564" s="216"/>
      <c r="H564" s="158">
        <v>1544</v>
      </c>
      <c r="I564" s="159" t="s">
        <v>2434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15">
        <f>IF(ISBLANK(INDEX('Policy Characteristics'!F:F,MATCH($C564,'Policy Characteristics'!$C:$C,0))),"",INDEX('Policy Characteristics'!F:F,MATCH($C564,'Policy Characteristics'!$C:$C,0)))</f>
        <v>0</v>
      </c>
      <c r="M564" s="215">
        <f>IF(ISBLANK(INDEX('Policy Characteristics'!G:G,MATCH($C564,'Policy Characteristics'!$C:$C,0))),"",INDEX('Policy Characteristics'!G:G,MATCH($C564,'Policy Characteristics'!$C:$C,0)))</f>
        <v>0.5</v>
      </c>
      <c r="N564" s="215">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14" t="s">
        <v>1308</v>
      </c>
      <c r="E565" s="214"/>
      <c r="F565" s="58" t="s">
        <v>1272</v>
      </c>
      <c r="G565" s="216"/>
      <c r="H565" s="158">
        <v>1545</v>
      </c>
      <c r="I565" s="159" t="s">
        <v>2434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15">
        <f>IF(ISBLANK(INDEX('Policy Characteristics'!F:F,MATCH($C565,'Policy Characteristics'!$C:$C,0))),"",INDEX('Policy Characteristics'!F:F,MATCH($C565,'Policy Characteristics'!$C:$C,0)))</f>
        <v>0</v>
      </c>
      <c r="M565" s="215">
        <f>IF(ISBLANK(INDEX('Policy Characteristics'!G:G,MATCH($C565,'Policy Characteristics'!$C:$C,0))),"",INDEX('Policy Characteristics'!G:G,MATCH($C565,'Policy Characteristics'!$C:$C,0)))</f>
        <v>0.5</v>
      </c>
      <c r="N565" s="215">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14" t="s">
        <v>1309</v>
      </c>
      <c r="E566" s="214"/>
      <c r="F566" s="58" t="s">
        <v>819</v>
      </c>
      <c r="G566" s="216"/>
      <c r="H566" s="158">
        <v>1546</v>
      </c>
      <c r="I566" s="159" t="s">
        <v>2434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15">
        <f>IF(ISBLANK(INDEX('Policy Characteristics'!F:F,MATCH($C566,'Policy Characteristics'!$C:$C,0))),"",INDEX('Policy Characteristics'!F:F,MATCH($C566,'Policy Characteristics'!$C:$C,0)))</f>
        <v>0</v>
      </c>
      <c r="M566" s="215">
        <f>IF(ISBLANK(INDEX('Policy Characteristics'!G:G,MATCH($C566,'Policy Characteristics'!$C:$C,0))),"",INDEX('Policy Characteristics'!G:G,MATCH($C566,'Policy Characteristics'!$C:$C,0)))</f>
        <v>0.5</v>
      </c>
      <c r="N566" s="215">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14" t="s">
        <v>1310</v>
      </c>
      <c r="E567" s="214"/>
      <c r="F567" s="58" t="s">
        <v>1273</v>
      </c>
      <c r="G567" s="216"/>
      <c r="H567" s="158">
        <v>1547</v>
      </c>
      <c r="I567" s="159" t="s">
        <v>2434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15">
        <f>IF(ISBLANK(INDEX('Policy Characteristics'!F:F,MATCH($C567,'Policy Characteristics'!$C:$C,0))),"",INDEX('Policy Characteristics'!F:F,MATCH($C567,'Policy Characteristics'!$C:$C,0)))</f>
        <v>0</v>
      </c>
      <c r="M567" s="215">
        <f>IF(ISBLANK(INDEX('Policy Characteristics'!G:G,MATCH($C567,'Policy Characteristics'!$C:$C,0))),"",INDEX('Policy Characteristics'!G:G,MATCH($C567,'Policy Characteristics'!$C:$C,0)))</f>
        <v>0.5</v>
      </c>
      <c r="N567" s="215">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14" t="s">
        <v>1311</v>
      </c>
      <c r="E568" s="214"/>
      <c r="F568" s="58" t="s">
        <v>1274</v>
      </c>
      <c r="G568" s="216"/>
      <c r="H568" s="158">
        <v>1548</v>
      </c>
      <c r="I568" s="159" t="s">
        <v>2434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15">
        <f>IF(ISBLANK(INDEX('Policy Characteristics'!F:F,MATCH($C568,'Policy Characteristics'!$C:$C,0))),"",INDEX('Policy Characteristics'!F:F,MATCH($C568,'Policy Characteristics'!$C:$C,0)))</f>
        <v>0</v>
      </c>
      <c r="M568" s="215">
        <f>IF(ISBLANK(INDEX('Policy Characteristics'!G:G,MATCH($C568,'Policy Characteristics'!$C:$C,0))),"",INDEX('Policy Characteristics'!G:G,MATCH($C568,'Policy Characteristics'!$C:$C,0)))</f>
        <v>0.5</v>
      </c>
      <c r="N568" s="215">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14" t="s">
        <v>1312</v>
      </c>
      <c r="E569" s="214"/>
      <c r="F569" s="58" t="s">
        <v>1275</v>
      </c>
      <c r="G569" s="216"/>
      <c r="H569" s="158">
        <v>1549</v>
      </c>
      <c r="I569" s="159" t="s">
        <v>2434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15">
        <f>IF(ISBLANK(INDEX('Policy Characteristics'!F:F,MATCH($C569,'Policy Characteristics'!$C:$C,0))),"",INDEX('Policy Characteristics'!F:F,MATCH($C569,'Policy Characteristics'!$C:$C,0)))</f>
        <v>0</v>
      </c>
      <c r="M569" s="215">
        <f>IF(ISBLANK(INDEX('Policy Characteristics'!G:G,MATCH($C569,'Policy Characteristics'!$C:$C,0))),"",INDEX('Policy Characteristics'!G:G,MATCH($C569,'Policy Characteristics'!$C:$C,0)))</f>
        <v>0.5</v>
      </c>
      <c r="N569" s="215">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14" t="s">
        <v>1313</v>
      </c>
      <c r="E570" s="214"/>
      <c r="F570" s="58" t="s">
        <v>820</v>
      </c>
      <c r="G570" s="216"/>
      <c r="H570" s="158">
        <v>1550</v>
      </c>
      <c r="I570" s="159" t="s">
        <v>2434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15">
        <f>IF(ISBLANK(INDEX('Policy Characteristics'!F:F,MATCH($C570,'Policy Characteristics'!$C:$C,0))),"",INDEX('Policy Characteristics'!F:F,MATCH($C570,'Policy Characteristics'!$C:$C,0)))</f>
        <v>0</v>
      </c>
      <c r="M570" s="215">
        <f>IF(ISBLANK(INDEX('Policy Characteristics'!G:G,MATCH($C570,'Policy Characteristics'!$C:$C,0))),"",INDEX('Policy Characteristics'!G:G,MATCH($C570,'Policy Characteristics'!$C:$C,0)))</f>
        <v>0.5</v>
      </c>
      <c r="N570" s="215">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14" t="s">
        <v>1314</v>
      </c>
      <c r="E571" s="214"/>
      <c r="F571" s="58" t="s">
        <v>1276</v>
      </c>
      <c r="G571" s="216"/>
      <c r="H571" s="158">
        <v>1551</v>
      </c>
      <c r="I571" s="159" t="s">
        <v>2434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15">
        <f>IF(ISBLANK(INDEX('Policy Characteristics'!F:F,MATCH($C571,'Policy Characteristics'!$C:$C,0))),"",INDEX('Policy Characteristics'!F:F,MATCH($C571,'Policy Characteristics'!$C:$C,0)))</f>
        <v>0</v>
      </c>
      <c r="M571" s="215">
        <f>IF(ISBLANK(INDEX('Policy Characteristics'!G:G,MATCH($C571,'Policy Characteristics'!$C:$C,0))),"",INDEX('Policy Characteristics'!G:G,MATCH($C571,'Policy Characteristics'!$C:$C,0)))</f>
        <v>0.5</v>
      </c>
      <c r="N571" s="215">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14" t="s">
        <v>1315</v>
      </c>
      <c r="E572" s="214"/>
      <c r="F572" s="58" t="s">
        <v>1277</v>
      </c>
      <c r="G572" s="216"/>
      <c r="H572" s="158">
        <v>1552</v>
      </c>
      <c r="I572" s="159" t="s">
        <v>2434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15">
        <f>IF(ISBLANK(INDEX('Policy Characteristics'!F:F,MATCH($C572,'Policy Characteristics'!$C:$C,0))),"",INDEX('Policy Characteristics'!F:F,MATCH($C572,'Policy Characteristics'!$C:$C,0)))</f>
        <v>0</v>
      </c>
      <c r="M572" s="215">
        <f>IF(ISBLANK(INDEX('Policy Characteristics'!G:G,MATCH($C572,'Policy Characteristics'!$C:$C,0))),"",INDEX('Policy Characteristics'!G:G,MATCH($C572,'Policy Characteristics'!$C:$C,0)))</f>
        <v>0.5</v>
      </c>
      <c r="N572" s="215">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14" t="s">
        <v>1316</v>
      </c>
      <c r="E573" s="214"/>
      <c r="F573" s="58" t="s">
        <v>1278</v>
      </c>
      <c r="G573" s="216"/>
      <c r="H573" s="158">
        <v>1553</v>
      </c>
      <c r="I573" s="159" t="s">
        <v>2434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15">
        <f>IF(ISBLANK(INDEX('Policy Characteristics'!F:F,MATCH($C573,'Policy Characteristics'!$C:$C,0))),"",INDEX('Policy Characteristics'!F:F,MATCH($C573,'Policy Characteristics'!$C:$C,0)))</f>
        <v>0</v>
      </c>
      <c r="M573" s="215">
        <f>IF(ISBLANK(INDEX('Policy Characteristics'!G:G,MATCH($C573,'Policy Characteristics'!$C:$C,0))),"",INDEX('Policy Characteristics'!G:G,MATCH($C573,'Policy Characteristics'!$C:$C,0)))</f>
        <v>0.5</v>
      </c>
      <c r="N573" s="215">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14" t="s">
        <v>1317</v>
      </c>
      <c r="E574" s="214"/>
      <c r="F574" s="58" t="s">
        <v>1279</v>
      </c>
      <c r="G574" s="216"/>
      <c r="H574" s="158">
        <v>1554</v>
      </c>
      <c r="I574" s="159" t="s">
        <v>2434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15">
        <f>IF(ISBLANK(INDEX('Policy Characteristics'!F:F,MATCH($C574,'Policy Characteristics'!$C:$C,0))),"",INDEX('Policy Characteristics'!F:F,MATCH($C574,'Policy Characteristics'!$C:$C,0)))</f>
        <v>0</v>
      </c>
      <c r="M574" s="215">
        <f>IF(ISBLANK(INDEX('Policy Characteristics'!G:G,MATCH($C574,'Policy Characteristics'!$C:$C,0))),"",INDEX('Policy Characteristics'!G:G,MATCH($C574,'Policy Characteristics'!$C:$C,0)))</f>
        <v>0.5</v>
      </c>
      <c r="N574" s="215">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14" t="s">
        <v>1318</v>
      </c>
      <c r="E575" s="214"/>
      <c r="F575" s="58" t="s">
        <v>1280</v>
      </c>
      <c r="G575" s="216"/>
      <c r="H575" s="158">
        <v>1555</v>
      </c>
      <c r="I575" s="159" t="s">
        <v>2434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15">
        <f>IF(ISBLANK(INDEX('Policy Characteristics'!F:F,MATCH($C575,'Policy Characteristics'!$C:$C,0))),"",INDEX('Policy Characteristics'!F:F,MATCH($C575,'Policy Characteristics'!$C:$C,0)))</f>
        <v>0</v>
      </c>
      <c r="M575" s="215">
        <f>IF(ISBLANK(INDEX('Policy Characteristics'!G:G,MATCH($C575,'Policy Characteristics'!$C:$C,0))),"",INDEX('Policy Characteristics'!G:G,MATCH($C575,'Policy Characteristics'!$C:$C,0)))</f>
        <v>0.5</v>
      </c>
      <c r="N575" s="215">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14" t="s">
        <v>1319</v>
      </c>
      <c r="E576" s="214"/>
      <c r="F576" s="58" t="s">
        <v>1281</v>
      </c>
      <c r="G576" s="216"/>
      <c r="H576" s="158">
        <v>1556</v>
      </c>
      <c r="I576" s="159" t="s">
        <v>2434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15">
        <f>IF(ISBLANK(INDEX('Policy Characteristics'!F:F,MATCH($C576,'Policy Characteristics'!$C:$C,0))),"",INDEX('Policy Characteristics'!F:F,MATCH($C576,'Policy Characteristics'!$C:$C,0)))</f>
        <v>0</v>
      </c>
      <c r="M576" s="215">
        <f>IF(ISBLANK(INDEX('Policy Characteristics'!G:G,MATCH($C576,'Policy Characteristics'!$C:$C,0))),"",INDEX('Policy Characteristics'!G:G,MATCH($C576,'Policy Characteristics'!$C:$C,0)))</f>
        <v>0.5</v>
      </c>
      <c r="N576" s="215">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14" t="s">
        <v>1320</v>
      </c>
      <c r="E577" s="214"/>
      <c r="F577" s="58" t="s">
        <v>1282</v>
      </c>
      <c r="G577" s="216"/>
      <c r="H577" s="158">
        <v>1557</v>
      </c>
      <c r="I577" s="159" t="s">
        <v>2434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15">
        <f>IF(ISBLANK(INDEX('Policy Characteristics'!F:F,MATCH($C577,'Policy Characteristics'!$C:$C,0))),"",INDEX('Policy Characteristics'!F:F,MATCH($C577,'Policy Characteristics'!$C:$C,0)))</f>
        <v>0</v>
      </c>
      <c r="M577" s="215">
        <f>IF(ISBLANK(INDEX('Policy Characteristics'!G:G,MATCH($C577,'Policy Characteristics'!$C:$C,0))),"",INDEX('Policy Characteristics'!G:G,MATCH($C577,'Policy Characteristics'!$C:$C,0)))</f>
        <v>0.5</v>
      </c>
      <c r="N577" s="215">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14" t="s">
        <v>1321</v>
      </c>
      <c r="E578" s="214"/>
      <c r="F578" s="58" t="s">
        <v>1283</v>
      </c>
      <c r="G578" s="216"/>
      <c r="H578" s="158">
        <v>1558</v>
      </c>
      <c r="I578" s="159" t="s">
        <v>2434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15">
        <f>IF(ISBLANK(INDEX('Policy Characteristics'!F:F,MATCH($C578,'Policy Characteristics'!$C:$C,0))),"",INDEX('Policy Characteristics'!F:F,MATCH($C578,'Policy Characteristics'!$C:$C,0)))</f>
        <v>0</v>
      </c>
      <c r="M578" s="215">
        <f>IF(ISBLANK(INDEX('Policy Characteristics'!G:G,MATCH($C578,'Policy Characteristics'!$C:$C,0))),"",INDEX('Policy Characteristics'!G:G,MATCH($C578,'Policy Characteristics'!$C:$C,0)))</f>
        <v>0.5</v>
      </c>
      <c r="N578" s="215">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14" t="s">
        <v>1322</v>
      </c>
      <c r="E579" s="214"/>
      <c r="F579" s="58" t="s">
        <v>1284</v>
      </c>
      <c r="G579" s="216"/>
      <c r="H579" s="158">
        <v>1559</v>
      </c>
      <c r="I579" s="159" t="s">
        <v>2434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15">
        <f>IF(ISBLANK(INDEX('Policy Characteristics'!F:F,MATCH($C579,'Policy Characteristics'!$C:$C,0))),"",INDEX('Policy Characteristics'!F:F,MATCH($C579,'Policy Characteristics'!$C:$C,0)))</f>
        <v>0</v>
      </c>
      <c r="M579" s="215">
        <f>IF(ISBLANK(INDEX('Policy Characteristics'!G:G,MATCH($C579,'Policy Characteristics'!$C:$C,0))),"",INDEX('Policy Characteristics'!G:G,MATCH($C579,'Policy Characteristics'!$C:$C,0)))</f>
        <v>0.5</v>
      </c>
      <c r="N579" s="215">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14" t="s">
        <v>1323</v>
      </c>
      <c r="E580" s="214"/>
      <c r="F580" s="58" t="s">
        <v>1326</v>
      </c>
      <c r="G580" s="216"/>
      <c r="H580" s="158">
        <v>1560</v>
      </c>
      <c r="I580" s="159" t="s">
        <v>2434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15">
        <f>IF(ISBLANK(INDEX('Policy Characteristics'!F:F,MATCH($C580,'Policy Characteristics'!$C:$C,0))),"",INDEX('Policy Characteristics'!F:F,MATCH($C580,'Policy Characteristics'!$C:$C,0)))</f>
        <v>0</v>
      </c>
      <c r="M580" s="215">
        <f>IF(ISBLANK(INDEX('Policy Characteristics'!G:G,MATCH($C580,'Policy Characteristics'!$C:$C,0))),"",INDEX('Policy Characteristics'!G:G,MATCH($C580,'Policy Characteristics'!$C:$C,0)))</f>
        <v>0.5</v>
      </c>
      <c r="N580" s="215">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14" t="s">
        <v>1324</v>
      </c>
      <c r="E581" s="214"/>
      <c r="F581" s="58" t="s">
        <v>1285</v>
      </c>
      <c r="G581" s="216"/>
      <c r="H581" s="158">
        <v>1561</v>
      </c>
      <c r="I581" s="159" t="s">
        <v>2434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15">
        <f>IF(ISBLANK(INDEX('Policy Characteristics'!F:F,MATCH($C581,'Policy Characteristics'!$C:$C,0))),"",INDEX('Policy Characteristics'!F:F,MATCH($C581,'Policy Characteristics'!$C:$C,0)))</f>
        <v>0</v>
      </c>
      <c r="M581" s="215">
        <f>IF(ISBLANK(INDEX('Policy Characteristics'!G:G,MATCH($C581,'Policy Characteristics'!$C:$C,0))),"",INDEX('Policy Characteristics'!G:G,MATCH($C581,'Policy Characteristics'!$C:$C,0)))</f>
        <v>0.5</v>
      </c>
      <c r="N581" s="215">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00"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01" t="s">
        <v>44</v>
      </c>
      <c r="J582" s="202"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05">
        <f>IF(ISBLANK(INDEX('Policy Characteristics'!F:F,MATCH($C582,'Policy Characteristics'!$C:$C,0))),"",INDEX('Policy Characteristics'!F:F,MATCH($C582,'Policy Characteristics'!$C:$C,0)))</f>
        <v>0</v>
      </c>
      <c r="M582" s="205">
        <f>IF(ISBLANK(INDEX('Policy Characteristics'!G:G,MATCH($C582,'Policy Characteristics'!$C:$C,0))),"",INDEX('Policy Characteristics'!G:G,MATCH($C582,'Policy Characteristics'!$C:$C,0)))</f>
        <v>1</v>
      </c>
      <c r="N582" s="205">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00"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01" t="s">
        <v>44</v>
      </c>
      <c r="J583" s="202"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05">
        <f>IF(ISBLANK(INDEX('Policy Characteristics'!F:F,MATCH($C583,'Policy Characteristics'!$C:$C,0))),"",INDEX('Policy Characteristics'!F:F,MATCH($C583,'Policy Characteristics'!$C:$C,0)))</f>
        <v>0</v>
      </c>
      <c r="M583" s="205">
        <f>IF(ISBLANK(INDEX('Policy Characteristics'!G:G,MATCH($C583,'Policy Characteristics'!$C:$C,0))),"",INDEX('Policy Characteristics'!G:G,MATCH($C583,'Policy Characteristics'!$C:$C,0)))</f>
        <v>1</v>
      </c>
      <c r="N583" s="205">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00"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01" t="s">
        <v>44</v>
      </c>
      <c r="J584" s="202"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05">
        <f>IF(ISBLANK(INDEX('Policy Characteristics'!F:F,MATCH($C584,'Policy Characteristics'!$C:$C,0))),"",INDEX('Policy Characteristics'!F:F,MATCH($C584,'Policy Characteristics'!$C:$C,0)))</f>
        <v>0</v>
      </c>
      <c r="M584" s="205">
        <f>IF(ISBLANK(INDEX('Policy Characteristics'!G:G,MATCH($C584,'Policy Characteristics'!$C:$C,0))),"",INDEX('Policy Characteristics'!G:G,MATCH($C584,'Policy Characteristics'!$C:$C,0)))</f>
        <v>1</v>
      </c>
      <c r="N584" s="205">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00"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01" t="s">
        <v>44</v>
      </c>
      <c r="J585" s="202"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05">
        <f>IF(ISBLANK(INDEX('Policy Characteristics'!F:F,MATCH($C585,'Policy Characteristics'!$C:$C,0))),"",INDEX('Policy Characteristics'!F:F,MATCH($C585,'Policy Characteristics'!$C:$C,0)))</f>
        <v>0</v>
      </c>
      <c r="M585" s="205">
        <f>IF(ISBLANK(INDEX('Policy Characteristics'!G:G,MATCH($C585,'Policy Characteristics'!$C:$C,0))),"",INDEX('Policy Characteristics'!G:G,MATCH($C585,'Policy Characteristics'!$C:$C,0)))</f>
        <v>1</v>
      </c>
      <c r="N585" s="205">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00"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01" t="s">
        <v>44</v>
      </c>
      <c r="J586" s="202"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05">
        <f>IF(ISBLANK(INDEX('Policy Characteristics'!F:F,MATCH($C586,'Policy Characteristics'!$C:$C,0))),"",INDEX('Policy Characteristics'!F:F,MATCH($C586,'Policy Characteristics'!$C:$C,0)))</f>
        <v>0</v>
      </c>
      <c r="M586" s="205">
        <f>IF(ISBLANK(INDEX('Policy Characteristics'!G:G,MATCH($C586,'Policy Characteristics'!$C:$C,0))),"",INDEX('Policy Characteristics'!G:G,MATCH($C586,'Policy Characteristics'!$C:$C,0)))</f>
        <v>1</v>
      </c>
      <c r="N586" s="205">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00"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01" t="s">
        <v>44</v>
      </c>
      <c r="J587" s="202"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05">
        <f>IF(ISBLANK(INDEX('Policy Characteristics'!F:F,MATCH($C587,'Policy Characteristics'!$C:$C,0))),"",INDEX('Policy Characteristics'!F:F,MATCH($C587,'Policy Characteristics'!$C:$C,0)))</f>
        <v>0</v>
      </c>
      <c r="M587" s="205">
        <f>IF(ISBLANK(INDEX('Policy Characteristics'!G:G,MATCH($C587,'Policy Characteristics'!$C:$C,0))),"",INDEX('Policy Characteristics'!G:G,MATCH($C587,'Policy Characteristics'!$C:$C,0)))</f>
        <v>1</v>
      </c>
      <c r="N587" s="205">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00"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01" t="s">
        <v>44</v>
      </c>
      <c r="J588" s="202"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05">
        <f>IF(ISBLANK(INDEX('Policy Characteristics'!F:F,MATCH($C588,'Policy Characteristics'!$C:$C,0))),"",INDEX('Policy Characteristics'!F:F,MATCH($C588,'Policy Characteristics'!$C:$C,0)))</f>
        <v>0</v>
      </c>
      <c r="M588" s="205">
        <f>IF(ISBLANK(INDEX('Policy Characteristics'!G:G,MATCH($C588,'Policy Characteristics'!$C:$C,0))),"",INDEX('Policy Characteristics'!G:G,MATCH($C588,'Policy Characteristics'!$C:$C,0)))</f>
        <v>1</v>
      </c>
      <c r="N588" s="205">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00"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01" t="s">
        <v>44</v>
      </c>
      <c r="J589" s="202"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05">
        <f>IF(ISBLANK(INDEX('Policy Characteristics'!F:F,MATCH($C589,'Policy Characteristics'!$C:$C,0))),"",INDEX('Policy Characteristics'!F:F,MATCH($C589,'Policy Characteristics'!$C:$C,0)))</f>
        <v>0</v>
      </c>
      <c r="M589" s="205">
        <f>IF(ISBLANK(INDEX('Policy Characteristics'!G:G,MATCH($C589,'Policy Characteristics'!$C:$C,0))),"",INDEX('Policy Characteristics'!G:G,MATCH($C589,'Policy Characteristics'!$C:$C,0)))</f>
        <v>1</v>
      </c>
      <c r="N589" s="205">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00"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13" t="s">
        <v>43</v>
      </c>
      <c r="J590" s="202"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05">
        <f>IF(ISBLANK(INDEX('Policy Characteristics'!F:F,MATCH($C590,'Policy Characteristics'!$C:$C,0))),"",INDEX('Policy Characteristics'!F:F,MATCH($C590,'Policy Characteristics'!$C:$C,0)))</f>
        <v>0</v>
      </c>
      <c r="M590" s="205">
        <f>IF(ISBLANK(INDEX('Policy Characteristics'!G:G,MATCH($C590,'Policy Characteristics'!$C:$C,0))),"",INDEX('Policy Characteristics'!G:G,MATCH($C590,'Policy Characteristics'!$C:$C,0)))</f>
        <v>1</v>
      </c>
      <c r="N590" s="205">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00"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01" t="s">
        <v>44</v>
      </c>
      <c r="J591" s="202"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05">
        <f>IF(ISBLANK(INDEX('Policy Characteristics'!F:F,MATCH($C591,'Policy Characteristics'!$C:$C,0))),"",INDEX('Policy Characteristics'!F:F,MATCH($C591,'Policy Characteristics'!$C:$C,0)))</f>
        <v>0</v>
      </c>
      <c r="M591" s="205">
        <f>IF(ISBLANK(INDEX('Policy Characteristics'!G:G,MATCH($C591,'Policy Characteristics'!$C:$C,0))),"",INDEX('Policy Characteristics'!G:G,MATCH($C591,'Policy Characteristics'!$C:$C,0)))</f>
        <v>1</v>
      </c>
      <c r="N591" s="205">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00"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13" t="s">
        <v>43</v>
      </c>
      <c r="J592" s="202"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05">
        <f>IF(ISBLANK(INDEX('Policy Characteristics'!F:F,MATCH($C592,'Policy Characteristics'!$C:$C,0))),"",INDEX('Policy Characteristics'!F:F,MATCH($C592,'Policy Characteristics'!$C:$C,0)))</f>
        <v>0</v>
      </c>
      <c r="M592" s="205">
        <f>IF(ISBLANK(INDEX('Policy Characteristics'!G:G,MATCH($C592,'Policy Characteristics'!$C:$C,0))),"",INDEX('Policy Characteristics'!G:G,MATCH($C592,'Policy Characteristics'!$C:$C,0)))</f>
        <v>1</v>
      </c>
      <c r="N592" s="205">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00"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01" t="s">
        <v>44</v>
      </c>
      <c r="J593" s="202"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05">
        <f>IF(ISBLANK(INDEX('Policy Characteristics'!F:F,MATCH($C593,'Policy Characteristics'!$C:$C,0))),"",INDEX('Policy Characteristics'!F:F,MATCH($C593,'Policy Characteristics'!$C:$C,0)))</f>
        <v>0</v>
      </c>
      <c r="M593" s="205">
        <f>IF(ISBLANK(INDEX('Policy Characteristics'!G:G,MATCH($C593,'Policy Characteristics'!$C:$C,0))),"",INDEX('Policy Characteristics'!G:G,MATCH($C593,'Policy Characteristics'!$C:$C,0)))</f>
        <v>1</v>
      </c>
      <c r="N593" s="205">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00"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13" t="s">
        <v>43</v>
      </c>
      <c r="J594" s="202"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05">
        <f>IF(ISBLANK(INDEX('Policy Characteristics'!F:F,MATCH($C594,'Policy Characteristics'!$C:$C,0))),"",INDEX('Policy Characteristics'!F:F,MATCH($C594,'Policy Characteristics'!$C:$C,0)))</f>
        <v>0</v>
      </c>
      <c r="M594" s="205">
        <f>IF(ISBLANK(INDEX('Policy Characteristics'!G:G,MATCH($C594,'Policy Characteristics'!$C:$C,0))),"",INDEX('Policy Characteristics'!G:G,MATCH($C594,'Policy Characteristics'!$C:$C,0)))</f>
        <v>1</v>
      </c>
      <c r="N594" s="205">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00"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01" t="s">
        <v>44</v>
      </c>
      <c r="J595" s="202"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05">
        <f>IF(ISBLANK(INDEX('Policy Characteristics'!F:F,MATCH($C595,'Policy Characteristics'!$C:$C,0))),"",INDEX('Policy Characteristics'!F:F,MATCH($C595,'Policy Characteristics'!$C:$C,0)))</f>
        <v>0</v>
      </c>
      <c r="M595" s="205">
        <f>IF(ISBLANK(INDEX('Policy Characteristics'!G:G,MATCH($C595,'Policy Characteristics'!$C:$C,0))),"",INDEX('Policy Characteristics'!G:G,MATCH($C595,'Policy Characteristics'!$C:$C,0)))</f>
        <v>1</v>
      </c>
      <c r="N595" s="205">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00"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13" t="s">
        <v>43</v>
      </c>
      <c r="J596" s="202"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05">
        <f>IF(ISBLANK(INDEX('Policy Characteristics'!F:F,MATCH($C596,'Policy Characteristics'!$C:$C,0))),"",INDEX('Policy Characteristics'!F:F,MATCH($C596,'Policy Characteristics'!$C:$C,0)))</f>
        <v>0</v>
      </c>
      <c r="M596" s="205">
        <f>IF(ISBLANK(INDEX('Policy Characteristics'!G:G,MATCH($C596,'Policy Characteristics'!$C:$C,0))),"",INDEX('Policy Characteristics'!G:G,MATCH($C596,'Policy Characteristics'!$C:$C,0)))</f>
        <v>1</v>
      </c>
      <c r="N596" s="205">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00"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01" t="s">
        <v>44</v>
      </c>
      <c r="J597" s="202"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05">
        <f>IF(ISBLANK(INDEX('Policy Characteristics'!F:F,MATCH($C597,'Policy Characteristics'!$C:$C,0))),"",INDEX('Policy Characteristics'!F:F,MATCH($C597,'Policy Characteristics'!$C:$C,0)))</f>
        <v>0</v>
      </c>
      <c r="M597" s="205">
        <f>IF(ISBLANK(INDEX('Policy Characteristics'!G:G,MATCH($C597,'Policy Characteristics'!$C:$C,0))),"",INDEX('Policy Characteristics'!G:G,MATCH($C597,'Policy Characteristics'!$C:$C,0)))</f>
        <v>1</v>
      </c>
      <c r="N597" s="205">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00"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13" t="s">
        <v>43</v>
      </c>
      <c r="J598" s="202"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05">
        <f>IF(ISBLANK(INDEX('Policy Characteristics'!F:F,MATCH($C598,'Policy Characteristics'!$C:$C,0))),"",INDEX('Policy Characteristics'!F:F,MATCH($C598,'Policy Characteristics'!$C:$C,0)))</f>
        <v>0</v>
      </c>
      <c r="M598" s="205">
        <f>IF(ISBLANK(INDEX('Policy Characteristics'!G:G,MATCH($C598,'Policy Characteristics'!$C:$C,0))),"",INDEX('Policy Characteristics'!G:G,MATCH($C598,'Policy Characteristics'!$C:$C,0)))</f>
        <v>1</v>
      </c>
      <c r="N598" s="205">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00"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01" t="s">
        <v>43</v>
      </c>
      <c r="J599" s="202"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05">
        <f>IF(ISBLANK(INDEX('Policy Characteristics'!F:F,MATCH($C599,'Policy Characteristics'!$C:$C,0))),"",INDEX('Policy Characteristics'!F:F,MATCH($C599,'Policy Characteristics'!$C:$C,0)))</f>
        <v>0</v>
      </c>
      <c r="M599" s="205">
        <f>IF(ISBLANK(INDEX('Policy Characteristics'!G:G,MATCH($C599,'Policy Characteristics'!$C:$C,0))),"",INDEX('Policy Characteristics'!G:G,MATCH($C599,'Policy Characteristics'!$C:$C,0)))</f>
        <v>1</v>
      </c>
      <c r="N599" s="205">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00"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13" t="s">
        <v>43</v>
      </c>
      <c r="J600" s="202"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05">
        <f>IF(ISBLANK(INDEX('Policy Characteristics'!F:F,MATCH($C600,'Policy Characteristics'!$C:$C,0))),"",INDEX('Policy Characteristics'!F:F,MATCH($C600,'Policy Characteristics'!$C:$C,0)))</f>
        <v>0</v>
      </c>
      <c r="M600" s="205">
        <f>IF(ISBLANK(INDEX('Policy Characteristics'!G:G,MATCH($C600,'Policy Characteristics'!$C:$C,0))),"",INDEX('Policy Characteristics'!G:G,MATCH($C600,'Policy Characteristics'!$C:$C,0)))</f>
        <v>1</v>
      </c>
      <c r="N600" s="205">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00"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13" t="s">
        <v>43</v>
      </c>
      <c r="J601" s="202"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05">
        <f>IF(ISBLANK(INDEX('Policy Characteristics'!F:F,MATCH($C601,'Policy Characteristics'!$C:$C,0))),"",INDEX('Policy Characteristics'!F:F,MATCH($C601,'Policy Characteristics'!$C:$C,0)))</f>
        <v>0</v>
      </c>
      <c r="M601" s="205">
        <f>IF(ISBLANK(INDEX('Policy Characteristics'!G:G,MATCH($C601,'Policy Characteristics'!$C:$C,0))),"",INDEX('Policy Characteristics'!G:G,MATCH($C601,'Policy Characteristics'!$C:$C,0)))</f>
        <v>1</v>
      </c>
      <c r="N601" s="205">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00"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13" t="s">
        <v>43</v>
      </c>
      <c r="J602" s="202"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05">
        <f>IF(ISBLANK(INDEX('Policy Characteristics'!F:F,MATCH($C602,'Policy Characteristics'!$C:$C,0))),"",INDEX('Policy Characteristics'!F:F,MATCH($C602,'Policy Characteristics'!$C:$C,0)))</f>
        <v>0</v>
      </c>
      <c r="M602" s="205">
        <f>IF(ISBLANK(INDEX('Policy Characteristics'!G:G,MATCH($C602,'Policy Characteristics'!$C:$C,0))),"",INDEX('Policy Characteristics'!G:G,MATCH($C602,'Policy Characteristics'!$C:$C,0)))</f>
        <v>1</v>
      </c>
      <c r="N602" s="205">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00"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01" t="s">
        <v>44</v>
      </c>
      <c r="J603" s="202"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05">
        <f>IF(ISBLANK(INDEX('Policy Characteristics'!F:F,MATCH($C603,'Policy Characteristics'!$C:$C,0))),"",INDEX('Policy Characteristics'!F:F,MATCH($C603,'Policy Characteristics'!$C:$C,0)))</f>
        <v>0</v>
      </c>
      <c r="M603" s="205">
        <f>IF(ISBLANK(INDEX('Policy Characteristics'!G:G,MATCH($C603,'Policy Characteristics'!$C:$C,0))),"",INDEX('Policy Characteristics'!G:G,MATCH($C603,'Policy Characteristics'!$C:$C,0)))</f>
        <v>1</v>
      </c>
      <c r="N603" s="205">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00"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13" t="s">
        <v>43</v>
      </c>
      <c r="J604" s="202"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05">
        <f>IF(ISBLANK(INDEX('Policy Characteristics'!F:F,MATCH($C604,'Policy Characteristics'!$C:$C,0))),"",INDEX('Policy Characteristics'!F:F,MATCH($C604,'Policy Characteristics'!$C:$C,0)))</f>
        <v>0</v>
      </c>
      <c r="M604" s="205">
        <f>IF(ISBLANK(INDEX('Policy Characteristics'!G:G,MATCH($C604,'Policy Characteristics'!$C:$C,0))),"",INDEX('Policy Characteristics'!G:G,MATCH($C604,'Policy Characteristics'!$C:$C,0)))</f>
        <v>1</v>
      </c>
      <c r="N604" s="205">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00"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01" t="s">
        <v>44</v>
      </c>
      <c r="J605" s="202"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05">
        <f>IF(ISBLANK(INDEX('Policy Characteristics'!F:F,MATCH($C605,'Policy Characteristics'!$C:$C,0))),"",INDEX('Policy Characteristics'!F:F,MATCH($C605,'Policy Characteristics'!$C:$C,0)))</f>
        <v>0</v>
      </c>
      <c r="M605" s="205">
        <f>IF(ISBLANK(INDEX('Policy Characteristics'!G:G,MATCH($C605,'Policy Characteristics'!$C:$C,0))),"",INDEX('Policy Characteristics'!G:G,MATCH($C605,'Policy Characteristics'!$C:$C,0)))</f>
        <v>1</v>
      </c>
      <c r="N605" s="205">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00"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13" t="s">
        <v>43</v>
      </c>
      <c r="J606" s="202"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05">
        <f>IF(ISBLANK(INDEX('Policy Characteristics'!F:F,MATCH($C606,'Policy Characteristics'!$C:$C,0))),"",INDEX('Policy Characteristics'!F:F,MATCH($C606,'Policy Characteristics'!$C:$C,0)))</f>
        <v>0</v>
      </c>
      <c r="M606" s="205">
        <f>IF(ISBLANK(INDEX('Policy Characteristics'!G:G,MATCH($C606,'Policy Characteristics'!$C:$C,0))),"",INDEX('Policy Characteristics'!G:G,MATCH($C606,'Policy Characteristics'!$C:$C,0)))</f>
        <v>1</v>
      </c>
      <c r="N606" s="205">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00"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13" t="s">
        <v>43</v>
      </c>
      <c r="J607" s="202"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05">
        <f>IF(ISBLANK(INDEX('Policy Characteristics'!F:F,MATCH($C607,'Policy Characteristics'!$C:$C,0))),"",INDEX('Policy Characteristics'!F:F,MATCH($C607,'Policy Characteristics'!$C:$C,0)))</f>
        <v>0</v>
      </c>
      <c r="M607" s="205">
        <f>IF(ISBLANK(INDEX('Policy Characteristics'!G:G,MATCH($C607,'Policy Characteristics'!$C:$C,0))),"",INDEX('Policy Characteristics'!G:G,MATCH($C607,'Policy Characteristics'!$C:$C,0)))</f>
        <v>1</v>
      </c>
      <c r="N607" s="205">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00"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13" t="s">
        <v>43</v>
      </c>
      <c r="J608" s="202"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05">
        <f>IF(ISBLANK(INDEX('Policy Characteristics'!F:F,MATCH($C608,'Policy Characteristics'!$C:$C,0))),"",INDEX('Policy Characteristics'!F:F,MATCH($C608,'Policy Characteristics'!$C:$C,0)))</f>
        <v>0</v>
      </c>
      <c r="M608" s="205">
        <f>IF(ISBLANK(INDEX('Policy Characteristics'!G:G,MATCH($C608,'Policy Characteristics'!$C:$C,0))),"",INDEX('Policy Characteristics'!G:G,MATCH($C608,'Policy Characteristics'!$C:$C,0)))</f>
        <v>1</v>
      </c>
      <c r="N608" s="205">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00"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13" t="s">
        <v>43</v>
      </c>
      <c r="J609" s="202"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05">
        <f>IF(ISBLANK(INDEX('Policy Characteristics'!F:F,MATCH($C609,'Policy Characteristics'!$C:$C,0))),"",INDEX('Policy Characteristics'!F:F,MATCH($C609,'Policy Characteristics'!$C:$C,0)))</f>
        <v>0</v>
      </c>
      <c r="M609" s="205">
        <f>IF(ISBLANK(INDEX('Policy Characteristics'!G:G,MATCH($C609,'Policy Characteristics'!$C:$C,0))),"",INDEX('Policy Characteristics'!G:G,MATCH($C609,'Policy Characteristics'!$C:$C,0)))</f>
        <v>1</v>
      </c>
      <c r="N609" s="205">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00"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13" t="s">
        <v>43</v>
      </c>
      <c r="J610" s="202"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05">
        <f>IF(ISBLANK(INDEX('Policy Characteristics'!F:F,MATCH($C610,'Policy Characteristics'!$C:$C,0))),"",INDEX('Policy Characteristics'!F:F,MATCH($C610,'Policy Characteristics'!$C:$C,0)))</f>
        <v>0</v>
      </c>
      <c r="M610" s="205">
        <f>IF(ISBLANK(INDEX('Policy Characteristics'!G:G,MATCH($C610,'Policy Characteristics'!$C:$C,0))),"",INDEX('Policy Characteristics'!G:G,MATCH($C610,'Policy Characteristics'!$C:$C,0)))</f>
        <v>1</v>
      </c>
      <c r="N610" s="205">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00"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01" t="s">
        <v>44</v>
      </c>
      <c r="J611" s="202"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05">
        <f>IF(ISBLANK(INDEX('Policy Characteristics'!F:F,MATCH($C611,'Policy Characteristics'!$C:$C,0))),"",INDEX('Policy Characteristics'!F:F,MATCH($C611,'Policy Characteristics'!$C:$C,0)))</f>
        <v>0</v>
      </c>
      <c r="M611" s="205">
        <f>IF(ISBLANK(INDEX('Policy Characteristics'!G:G,MATCH($C611,'Policy Characteristics'!$C:$C,0))),"",INDEX('Policy Characteristics'!G:G,MATCH($C611,'Policy Characteristics'!$C:$C,0)))</f>
        <v>1</v>
      </c>
      <c r="N611" s="205">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00"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13" t="s">
        <v>43</v>
      </c>
      <c r="J612" s="202"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05">
        <f>IF(ISBLANK(INDEX('Policy Characteristics'!F:F,MATCH($C612,'Policy Characteristics'!$C:$C,0))),"",INDEX('Policy Characteristics'!F:F,MATCH($C612,'Policy Characteristics'!$C:$C,0)))</f>
        <v>0</v>
      </c>
      <c r="M612" s="205">
        <f>IF(ISBLANK(INDEX('Policy Characteristics'!G:G,MATCH($C612,'Policy Characteristics'!$C:$C,0))),"",INDEX('Policy Characteristics'!G:G,MATCH($C612,'Policy Characteristics'!$C:$C,0)))</f>
        <v>1</v>
      </c>
      <c r="N612" s="205">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00"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01" t="s">
        <v>44</v>
      </c>
      <c r="J613" s="202"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05">
        <f>IF(ISBLANK(INDEX('Policy Characteristics'!F:F,MATCH($C613,'Policy Characteristics'!$C:$C,0))),"",INDEX('Policy Characteristics'!F:F,MATCH($C613,'Policy Characteristics'!$C:$C,0)))</f>
        <v>0</v>
      </c>
      <c r="M613" s="205">
        <f>IF(ISBLANK(INDEX('Policy Characteristics'!G:G,MATCH($C613,'Policy Characteristics'!$C:$C,0))),"",INDEX('Policy Characteristics'!G:G,MATCH($C613,'Policy Characteristics'!$C:$C,0)))</f>
        <v>1</v>
      </c>
      <c r="N613" s="205">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00"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13" t="s">
        <v>43</v>
      </c>
      <c r="J614" s="202"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05">
        <f>IF(ISBLANK(INDEX('Policy Characteristics'!F:F,MATCH($C614,'Policy Characteristics'!$C:$C,0))),"",INDEX('Policy Characteristics'!F:F,MATCH($C614,'Policy Characteristics'!$C:$C,0)))</f>
        <v>0</v>
      </c>
      <c r="M614" s="205">
        <f>IF(ISBLANK(INDEX('Policy Characteristics'!G:G,MATCH($C614,'Policy Characteristics'!$C:$C,0))),"",INDEX('Policy Characteristics'!G:G,MATCH($C614,'Policy Characteristics'!$C:$C,0)))</f>
        <v>1</v>
      </c>
      <c r="N614" s="205">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00"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01" t="s">
        <v>44</v>
      </c>
      <c r="J615" s="202"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05">
        <f>IF(ISBLANK(INDEX('Policy Characteristics'!F:F,MATCH($C615,'Policy Characteristics'!$C:$C,0))),"",INDEX('Policy Characteristics'!F:F,MATCH($C615,'Policy Characteristics'!$C:$C,0)))</f>
        <v>0</v>
      </c>
      <c r="M615" s="205">
        <f>IF(ISBLANK(INDEX('Policy Characteristics'!G:G,MATCH($C615,'Policy Characteristics'!$C:$C,0))),"",INDEX('Policy Characteristics'!G:G,MATCH($C615,'Policy Characteristics'!$C:$C,0)))</f>
        <v>1</v>
      </c>
      <c r="N615" s="205">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00"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13" t="s">
        <v>43</v>
      </c>
      <c r="J616" s="202"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05">
        <f>IF(ISBLANK(INDEX('Policy Characteristics'!F:F,MATCH($C616,'Policy Characteristics'!$C:$C,0))),"",INDEX('Policy Characteristics'!F:F,MATCH($C616,'Policy Characteristics'!$C:$C,0)))</f>
        <v>0</v>
      </c>
      <c r="M616" s="205">
        <f>IF(ISBLANK(INDEX('Policy Characteristics'!G:G,MATCH($C616,'Policy Characteristics'!$C:$C,0))),"",INDEX('Policy Characteristics'!G:G,MATCH($C616,'Policy Characteristics'!$C:$C,0)))</f>
        <v>1</v>
      </c>
      <c r="N616" s="205">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00"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01" t="s">
        <v>44</v>
      </c>
      <c r="J617" s="202"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05">
        <f>IF(ISBLANK(INDEX('Policy Characteristics'!F:F,MATCH($C617,'Policy Characteristics'!$C:$C,0))),"",INDEX('Policy Characteristics'!F:F,MATCH($C617,'Policy Characteristics'!$C:$C,0)))</f>
        <v>0</v>
      </c>
      <c r="M617" s="205">
        <f>IF(ISBLANK(INDEX('Policy Characteristics'!G:G,MATCH($C617,'Policy Characteristics'!$C:$C,0))),"",INDEX('Policy Characteristics'!G:G,MATCH($C617,'Policy Characteristics'!$C:$C,0)))</f>
        <v>1</v>
      </c>
      <c r="N617" s="205">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00"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13" t="s">
        <v>43</v>
      </c>
      <c r="J618" s="202"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05">
        <f>IF(ISBLANK(INDEX('Policy Characteristics'!F:F,MATCH($C618,'Policy Characteristics'!$C:$C,0))),"",INDEX('Policy Characteristics'!F:F,MATCH($C618,'Policy Characteristics'!$C:$C,0)))</f>
        <v>0</v>
      </c>
      <c r="M618" s="205">
        <f>IF(ISBLANK(INDEX('Policy Characteristics'!G:G,MATCH($C618,'Policy Characteristics'!$C:$C,0))),"",INDEX('Policy Characteristics'!G:G,MATCH($C618,'Policy Characteristics'!$C:$C,0)))</f>
        <v>1</v>
      </c>
      <c r="N618" s="205">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00"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01" t="s">
        <v>44</v>
      </c>
      <c r="J619" s="202"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05">
        <f>IF(ISBLANK(INDEX('Policy Characteristics'!F:F,MATCH($C619,'Policy Characteristics'!$C:$C,0))),"",INDEX('Policy Characteristics'!F:F,MATCH($C619,'Policy Characteristics'!$C:$C,0)))</f>
        <v>0</v>
      </c>
      <c r="M619" s="205">
        <f>IF(ISBLANK(INDEX('Policy Characteristics'!G:G,MATCH($C619,'Policy Characteristics'!$C:$C,0))),"",INDEX('Policy Characteristics'!G:G,MATCH($C619,'Policy Characteristics'!$C:$C,0)))</f>
        <v>1</v>
      </c>
      <c r="N619" s="205">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00"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13" t="s">
        <v>43</v>
      </c>
      <c r="J620" s="202"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05">
        <f>IF(ISBLANK(INDEX('Policy Characteristics'!F:F,MATCH($C620,'Policy Characteristics'!$C:$C,0))),"",INDEX('Policy Characteristics'!F:F,MATCH($C620,'Policy Characteristics'!$C:$C,0)))</f>
        <v>0</v>
      </c>
      <c r="M620" s="205">
        <f>IF(ISBLANK(INDEX('Policy Characteristics'!G:G,MATCH($C620,'Policy Characteristics'!$C:$C,0))),"",INDEX('Policy Characteristics'!G:G,MATCH($C620,'Policy Characteristics'!$C:$C,0)))</f>
        <v>1</v>
      </c>
      <c r="N620" s="205">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00"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01" t="s">
        <v>44</v>
      </c>
      <c r="J621" s="202"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05">
        <f>IF(ISBLANK(INDEX('Policy Characteristics'!F:F,MATCH($C621,'Policy Characteristics'!$C:$C,0))),"",INDEX('Policy Characteristics'!F:F,MATCH($C621,'Policy Characteristics'!$C:$C,0)))</f>
        <v>0</v>
      </c>
      <c r="M621" s="205">
        <f>IF(ISBLANK(INDEX('Policy Characteristics'!G:G,MATCH($C621,'Policy Characteristics'!$C:$C,0))),"",INDEX('Policy Characteristics'!G:G,MATCH($C621,'Policy Characteristics'!$C:$C,0)))</f>
        <v>1</v>
      </c>
      <c r="N621" s="205">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00"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13" t="s">
        <v>43</v>
      </c>
      <c r="J622" s="202"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05">
        <f>IF(ISBLANK(INDEX('Policy Characteristics'!F:F,MATCH($C622,'Policy Characteristics'!$C:$C,0))),"",INDEX('Policy Characteristics'!F:F,MATCH($C622,'Policy Characteristics'!$C:$C,0)))</f>
        <v>0</v>
      </c>
      <c r="M622" s="205">
        <f>IF(ISBLANK(INDEX('Policy Characteristics'!G:G,MATCH($C622,'Policy Characteristics'!$C:$C,0))),"",INDEX('Policy Characteristics'!G:G,MATCH($C622,'Policy Characteristics'!$C:$C,0)))</f>
        <v>1</v>
      </c>
      <c r="N622" s="205">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00"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01" t="s">
        <v>44</v>
      </c>
      <c r="J623" s="202"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05">
        <f>IF(ISBLANK(INDEX('Policy Characteristics'!F:F,MATCH($C623,'Policy Characteristics'!$C:$C,0))),"",INDEX('Policy Characteristics'!F:F,MATCH($C623,'Policy Characteristics'!$C:$C,0)))</f>
        <v>0</v>
      </c>
      <c r="M623" s="205">
        <f>IF(ISBLANK(INDEX('Policy Characteristics'!G:G,MATCH($C623,'Policy Characteristics'!$C:$C,0))),"",INDEX('Policy Characteristics'!G:G,MATCH($C623,'Policy Characteristics'!$C:$C,0)))</f>
        <v>1</v>
      </c>
      <c r="N623" s="205">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00"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13" t="s">
        <v>43</v>
      </c>
      <c r="J624" s="202"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05">
        <f>IF(ISBLANK(INDEX('Policy Characteristics'!F:F,MATCH($C624,'Policy Characteristics'!$C:$C,0))),"",INDEX('Policy Characteristics'!F:F,MATCH($C624,'Policy Characteristics'!$C:$C,0)))</f>
        <v>0</v>
      </c>
      <c r="M624" s="205">
        <f>IF(ISBLANK(INDEX('Policy Characteristics'!G:G,MATCH($C624,'Policy Characteristics'!$C:$C,0))),"",INDEX('Policy Characteristics'!G:G,MATCH($C624,'Policy Characteristics'!$C:$C,0)))</f>
        <v>1</v>
      </c>
      <c r="N624" s="205">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00"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01" t="s">
        <v>44</v>
      </c>
      <c r="J625" s="202"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05">
        <f>IF(ISBLANK(INDEX('Policy Characteristics'!F:F,MATCH($C625,'Policy Characteristics'!$C:$C,0))),"",INDEX('Policy Characteristics'!F:F,MATCH($C625,'Policy Characteristics'!$C:$C,0)))</f>
        <v>0</v>
      </c>
      <c r="M625" s="205">
        <f>IF(ISBLANK(INDEX('Policy Characteristics'!G:G,MATCH($C625,'Policy Characteristics'!$C:$C,0))),"",INDEX('Policy Characteristics'!G:G,MATCH($C625,'Policy Characteristics'!$C:$C,0)))</f>
        <v>1</v>
      </c>
      <c r="N625" s="205">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00"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13" t="s">
        <v>43</v>
      </c>
      <c r="J626" s="202"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05">
        <f>IF(ISBLANK(INDEX('Policy Characteristics'!F:F,MATCH($C626,'Policy Characteristics'!$C:$C,0))),"",INDEX('Policy Characteristics'!F:F,MATCH($C626,'Policy Characteristics'!$C:$C,0)))</f>
        <v>0</v>
      </c>
      <c r="M626" s="205">
        <f>IF(ISBLANK(INDEX('Policy Characteristics'!G:G,MATCH($C626,'Policy Characteristics'!$C:$C,0))),"",INDEX('Policy Characteristics'!G:G,MATCH($C626,'Policy Characteristics'!$C:$C,0)))</f>
        <v>1</v>
      </c>
      <c r="N626" s="205">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00"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01" t="s">
        <v>43</v>
      </c>
      <c r="J627" s="202"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05">
        <f>IF(ISBLANK(INDEX('Policy Characteristics'!F:F,MATCH($C627,'Policy Characteristics'!$C:$C,0))),"",INDEX('Policy Characteristics'!F:F,MATCH($C627,'Policy Characteristics'!$C:$C,0)))</f>
        <v>0</v>
      </c>
      <c r="M627" s="205">
        <f>IF(ISBLANK(INDEX('Policy Characteristics'!G:G,MATCH($C627,'Policy Characteristics'!$C:$C,0))),"",INDEX('Policy Characteristics'!G:G,MATCH($C627,'Policy Characteristics'!$C:$C,0)))</f>
        <v>1</v>
      </c>
      <c r="N627" s="205">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00"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01" t="s">
        <v>44</v>
      </c>
      <c r="J628" s="202"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05">
        <f>IF(ISBLANK(INDEX('Policy Characteristics'!F:F,MATCH($C628,'Policy Characteristics'!$C:$C,0))),"",INDEX('Policy Characteristics'!F:F,MATCH($C628,'Policy Characteristics'!$C:$C,0)))</f>
        <v>0</v>
      </c>
      <c r="M628" s="205">
        <f>IF(ISBLANK(INDEX('Policy Characteristics'!G:G,MATCH($C628,'Policy Characteristics'!$C:$C,0))),"",INDEX('Policy Characteristics'!G:G,MATCH($C628,'Policy Characteristics'!$C:$C,0)))</f>
        <v>1</v>
      </c>
      <c r="N628" s="205">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00"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01" t="s">
        <v>44</v>
      </c>
      <c r="J629" s="202"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05">
        <f>IF(ISBLANK(INDEX('Policy Characteristics'!F:F,MATCH($C629,'Policy Characteristics'!$C:$C,0))),"",INDEX('Policy Characteristics'!F:F,MATCH($C629,'Policy Characteristics'!$C:$C,0)))</f>
        <v>0</v>
      </c>
      <c r="M629" s="205">
        <f>IF(ISBLANK(INDEX('Policy Characteristics'!G:G,MATCH($C629,'Policy Characteristics'!$C:$C,0))),"",INDEX('Policy Characteristics'!G:G,MATCH($C629,'Policy Characteristics'!$C:$C,0)))</f>
        <v>1</v>
      </c>
      <c r="N629" s="205">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00"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01" t="s">
        <v>44</v>
      </c>
      <c r="J630" s="202"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05">
        <f>IF(ISBLANK(INDEX('Policy Characteristics'!F:F,MATCH($C630,'Policy Characteristics'!$C:$C,0))),"",INDEX('Policy Characteristics'!F:F,MATCH($C630,'Policy Characteristics'!$C:$C,0)))</f>
        <v>0</v>
      </c>
      <c r="M630" s="205">
        <f>IF(ISBLANK(INDEX('Policy Characteristics'!G:G,MATCH($C630,'Policy Characteristics'!$C:$C,0))),"",INDEX('Policy Characteristics'!G:G,MATCH($C630,'Policy Characteristics'!$C:$C,0)))</f>
        <v>1</v>
      </c>
      <c r="N630" s="205">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00"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01" t="s">
        <v>44</v>
      </c>
      <c r="J631" s="202"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05">
        <f>IF(ISBLANK(INDEX('Policy Characteristics'!F:F,MATCH($C631,'Policy Characteristics'!$C:$C,0))),"",INDEX('Policy Characteristics'!F:F,MATCH($C631,'Policy Characteristics'!$C:$C,0)))</f>
        <v>0</v>
      </c>
      <c r="M631" s="205">
        <f>IF(ISBLANK(INDEX('Policy Characteristics'!G:G,MATCH($C631,'Policy Characteristics'!$C:$C,0))),"",INDEX('Policy Characteristics'!G:G,MATCH($C631,'Policy Characteristics'!$C:$C,0)))</f>
        <v>1</v>
      </c>
      <c r="N631" s="205">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00" t="str">
        <f>IF(ISBLANK(INDEX('Policy Characteristics'!B:B,MATCH($C632,'Policy Characteristics'!$C:$C,0))),"",INDEX('Policy Characteristics'!B:B,MATCH($C632,'Policy Characteristics'!$C:$C,0)))</f>
        <v>Non BAU Industry CCS Subsidy</v>
      </c>
      <c r="C632" t="s">
        <v>1947</v>
      </c>
      <c r="D632" s="88" t="s">
        <v>1300</v>
      </c>
      <c r="E632" s="78"/>
      <c r="F632" t="s">
        <v>1325</v>
      </c>
      <c r="H632" s="15">
        <v>2723</v>
      </c>
      <c r="I632" s="213" t="s">
        <v>43</v>
      </c>
      <c r="J632" s="202"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05">
        <f>IF(ISBLANK(INDEX('Policy Characteristics'!F:F,MATCH($C632,'Policy Characteristics'!$C:$C,0))),"",INDEX('Policy Characteristics'!F:F,MATCH($C632,'Policy Characteristics'!$C:$C,0)))</f>
        <v>0</v>
      </c>
      <c r="M632" s="205">
        <f>IF(ISBLANK(INDEX('Policy Characteristics'!G:G,MATCH($C632,'Policy Characteristics'!$C:$C,0))),"",INDEX('Policy Characteristics'!G:G,MATCH($C632,'Policy Characteristics'!$C:$C,0)))</f>
        <v>1</v>
      </c>
      <c r="N632" s="205">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00"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13" t="s">
        <v>43</v>
      </c>
      <c r="J633" s="202"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05">
        <f>IF(ISBLANK(INDEX('Policy Characteristics'!F:F,MATCH($C633,'Policy Characteristics'!$C:$C,0))),"",INDEX('Policy Characteristics'!F:F,MATCH($C633,'Policy Characteristics'!$C:$C,0)))</f>
        <v>0</v>
      </c>
      <c r="M633" s="205">
        <f>IF(ISBLANK(INDEX('Policy Characteristics'!G:G,MATCH($C633,'Policy Characteristics'!$C:$C,0))),"",INDEX('Policy Characteristics'!G:G,MATCH($C633,'Policy Characteristics'!$C:$C,0)))</f>
        <v>1</v>
      </c>
      <c r="N633" s="205">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00"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13" t="s">
        <v>43</v>
      </c>
      <c r="J634" s="202"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05">
        <f>IF(ISBLANK(INDEX('Policy Characteristics'!F:F,MATCH($C634,'Policy Characteristics'!$C:$C,0))),"",INDEX('Policy Characteristics'!F:F,MATCH($C634,'Policy Characteristics'!$C:$C,0)))</f>
        <v>0</v>
      </c>
      <c r="M634" s="205">
        <f>IF(ISBLANK(INDEX('Policy Characteristics'!G:G,MATCH($C634,'Policy Characteristics'!$C:$C,0))),"",INDEX('Policy Characteristics'!G:G,MATCH($C634,'Policy Characteristics'!$C:$C,0)))</f>
        <v>1</v>
      </c>
      <c r="N634" s="205">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00"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13" t="s">
        <v>43</v>
      </c>
      <c r="J635" s="202"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05">
        <f>IF(ISBLANK(INDEX('Policy Characteristics'!F:F,MATCH($C635,'Policy Characteristics'!$C:$C,0))),"",INDEX('Policy Characteristics'!F:F,MATCH($C635,'Policy Characteristics'!$C:$C,0)))</f>
        <v>0</v>
      </c>
      <c r="M635" s="205">
        <f>IF(ISBLANK(INDEX('Policy Characteristics'!G:G,MATCH($C635,'Policy Characteristics'!$C:$C,0))),"",INDEX('Policy Characteristics'!G:G,MATCH($C635,'Policy Characteristics'!$C:$C,0)))</f>
        <v>1</v>
      </c>
      <c r="N635" s="205">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00"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13" t="s">
        <v>43</v>
      </c>
      <c r="J636" s="202"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05">
        <f>IF(ISBLANK(INDEX('Policy Characteristics'!F:F,MATCH($C636,'Policy Characteristics'!$C:$C,0))),"",INDEX('Policy Characteristics'!F:F,MATCH($C636,'Policy Characteristics'!$C:$C,0)))</f>
        <v>0</v>
      </c>
      <c r="M636" s="205">
        <f>IF(ISBLANK(INDEX('Policy Characteristics'!G:G,MATCH($C636,'Policy Characteristics'!$C:$C,0))),"",INDEX('Policy Characteristics'!G:G,MATCH($C636,'Policy Characteristics'!$C:$C,0)))</f>
        <v>1</v>
      </c>
      <c r="N636" s="205">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00"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13" t="s">
        <v>43</v>
      </c>
      <c r="J637" s="202"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05">
        <f>IF(ISBLANK(INDEX('Policy Characteristics'!F:F,MATCH($C637,'Policy Characteristics'!$C:$C,0))),"",INDEX('Policy Characteristics'!F:F,MATCH($C637,'Policy Characteristics'!$C:$C,0)))</f>
        <v>0</v>
      </c>
      <c r="M637" s="205">
        <f>IF(ISBLANK(INDEX('Policy Characteristics'!G:G,MATCH($C637,'Policy Characteristics'!$C:$C,0))),"",INDEX('Policy Characteristics'!G:G,MATCH($C637,'Policy Characteristics'!$C:$C,0)))</f>
        <v>1</v>
      </c>
      <c r="N637" s="205">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00"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13" t="s">
        <v>43</v>
      </c>
      <c r="J638" s="202"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05">
        <f>IF(ISBLANK(INDEX('Policy Characteristics'!F:F,MATCH($C638,'Policy Characteristics'!$C:$C,0))),"",INDEX('Policy Characteristics'!F:F,MATCH($C638,'Policy Characteristics'!$C:$C,0)))</f>
        <v>0</v>
      </c>
      <c r="M638" s="205">
        <f>IF(ISBLANK(INDEX('Policy Characteristics'!G:G,MATCH($C638,'Policy Characteristics'!$C:$C,0))),"",INDEX('Policy Characteristics'!G:G,MATCH($C638,'Policy Characteristics'!$C:$C,0)))</f>
        <v>1</v>
      </c>
      <c r="N638" s="205">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00"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13" t="s">
        <v>43</v>
      </c>
      <c r="J639" s="202"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05">
        <f>IF(ISBLANK(INDEX('Policy Characteristics'!F:F,MATCH($C639,'Policy Characteristics'!$C:$C,0))),"",INDEX('Policy Characteristics'!F:F,MATCH($C639,'Policy Characteristics'!$C:$C,0)))</f>
        <v>0</v>
      </c>
      <c r="M639" s="205">
        <f>IF(ISBLANK(INDEX('Policy Characteristics'!G:G,MATCH($C639,'Policy Characteristics'!$C:$C,0))),"",INDEX('Policy Characteristics'!G:G,MATCH($C639,'Policy Characteristics'!$C:$C,0)))</f>
        <v>1</v>
      </c>
      <c r="N639" s="205">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00"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13" t="s">
        <v>43</v>
      </c>
      <c r="J640" s="202"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05">
        <f>IF(ISBLANK(INDEX('Policy Characteristics'!F:F,MATCH($C640,'Policy Characteristics'!$C:$C,0))),"",INDEX('Policy Characteristics'!F:F,MATCH($C640,'Policy Characteristics'!$C:$C,0)))</f>
        <v>0</v>
      </c>
      <c r="M640" s="205">
        <f>IF(ISBLANK(INDEX('Policy Characteristics'!G:G,MATCH($C640,'Policy Characteristics'!$C:$C,0))),"",INDEX('Policy Characteristics'!G:G,MATCH($C640,'Policy Characteristics'!$C:$C,0)))</f>
        <v>1</v>
      </c>
      <c r="N640" s="205">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00"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13" t="s">
        <v>43</v>
      </c>
      <c r="J641" s="202"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05">
        <f>IF(ISBLANK(INDEX('Policy Characteristics'!F:F,MATCH($C641,'Policy Characteristics'!$C:$C,0))),"",INDEX('Policy Characteristics'!F:F,MATCH($C641,'Policy Characteristics'!$C:$C,0)))</f>
        <v>0</v>
      </c>
      <c r="M641" s="205">
        <f>IF(ISBLANK(INDEX('Policy Characteristics'!G:G,MATCH($C641,'Policy Characteristics'!$C:$C,0))),"",INDEX('Policy Characteristics'!G:G,MATCH($C641,'Policy Characteristics'!$C:$C,0)))</f>
        <v>1</v>
      </c>
      <c r="N641" s="205">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00"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13" t="s">
        <v>43</v>
      </c>
      <c r="J642" s="202"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05">
        <f>IF(ISBLANK(INDEX('Policy Characteristics'!F:F,MATCH($C642,'Policy Characteristics'!$C:$C,0))),"",INDEX('Policy Characteristics'!F:F,MATCH($C642,'Policy Characteristics'!$C:$C,0)))</f>
        <v>0</v>
      </c>
      <c r="M642" s="205">
        <f>IF(ISBLANK(INDEX('Policy Characteristics'!G:G,MATCH($C642,'Policy Characteristics'!$C:$C,0))),"",INDEX('Policy Characteristics'!G:G,MATCH($C642,'Policy Characteristics'!$C:$C,0)))</f>
        <v>1</v>
      </c>
      <c r="N642" s="205">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00"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13" t="s">
        <v>43</v>
      </c>
      <c r="J643" s="202"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05">
        <f>IF(ISBLANK(INDEX('Policy Characteristics'!F:F,MATCH($C643,'Policy Characteristics'!$C:$C,0))),"",INDEX('Policy Characteristics'!F:F,MATCH($C643,'Policy Characteristics'!$C:$C,0)))</f>
        <v>0</v>
      </c>
      <c r="M643" s="205">
        <f>IF(ISBLANK(INDEX('Policy Characteristics'!G:G,MATCH($C643,'Policy Characteristics'!$C:$C,0))),"",INDEX('Policy Characteristics'!G:G,MATCH($C643,'Policy Characteristics'!$C:$C,0)))</f>
        <v>1</v>
      </c>
      <c r="N643" s="205">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00"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13" t="s">
        <v>43</v>
      </c>
      <c r="J644" s="202"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05">
        <f>IF(ISBLANK(INDEX('Policy Characteristics'!F:F,MATCH($C644,'Policy Characteristics'!$C:$C,0))),"",INDEX('Policy Characteristics'!F:F,MATCH($C644,'Policy Characteristics'!$C:$C,0)))</f>
        <v>0</v>
      </c>
      <c r="M644" s="205">
        <f>IF(ISBLANK(INDEX('Policy Characteristics'!G:G,MATCH($C644,'Policy Characteristics'!$C:$C,0))),"",INDEX('Policy Characteristics'!G:G,MATCH($C644,'Policy Characteristics'!$C:$C,0)))</f>
        <v>1</v>
      </c>
      <c r="N644" s="205">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00"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13" t="s">
        <v>43</v>
      </c>
      <c r="J645" s="202"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05">
        <f>IF(ISBLANK(INDEX('Policy Characteristics'!F:F,MATCH($C645,'Policy Characteristics'!$C:$C,0))),"",INDEX('Policy Characteristics'!F:F,MATCH($C645,'Policy Characteristics'!$C:$C,0)))</f>
        <v>0</v>
      </c>
      <c r="M645" s="205">
        <f>IF(ISBLANK(INDEX('Policy Characteristics'!G:G,MATCH($C645,'Policy Characteristics'!$C:$C,0))),"",INDEX('Policy Characteristics'!G:G,MATCH($C645,'Policy Characteristics'!$C:$C,0)))</f>
        <v>1</v>
      </c>
      <c r="N645" s="205">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00"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13" t="s">
        <v>43</v>
      </c>
      <c r="J646" s="202"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05">
        <f>IF(ISBLANK(INDEX('Policy Characteristics'!F:F,MATCH($C646,'Policy Characteristics'!$C:$C,0))),"",INDEX('Policy Characteristics'!F:F,MATCH($C646,'Policy Characteristics'!$C:$C,0)))</f>
        <v>0</v>
      </c>
      <c r="M646" s="205">
        <f>IF(ISBLANK(INDEX('Policy Characteristics'!G:G,MATCH($C646,'Policy Characteristics'!$C:$C,0))),"",INDEX('Policy Characteristics'!G:G,MATCH($C646,'Policy Characteristics'!$C:$C,0)))</f>
        <v>1</v>
      </c>
      <c r="N646" s="205">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00"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13" t="s">
        <v>43</v>
      </c>
      <c r="J647" s="202"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05">
        <f>IF(ISBLANK(INDEX('Policy Characteristics'!F:F,MATCH($C647,'Policy Characteristics'!$C:$C,0))),"",INDEX('Policy Characteristics'!F:F,MATCH($C647,'Policy Characteristics'!$C:$C,0)))</f>
        <v>0</v>
      </c>
      <c r="M647" s="205">
        <f>IF(ISBLANK(INDEX('Policy Characteristics'!G:G,MATCH($C647,'Policy Characteristics'!$C:$C,0))),"",INDEX('Policy Characteristics'!G:G,MATCH($C647,'Policy Characteristics'!$C:$C,0)))</f>
        <v>1</v>
      </c>
      <c r="N647" s="205">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00"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13" t="s">
        <v>43</v>
      </c>
      <c r="J648" s="202"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05">
        <f>IF(ISBLANK(INDEX('Policy Characteristics'!F:F,MATCH($C648,'Policy Characteristics'!$C:$C,0))),"",INDEX('Policy Characteristics'!F:F,MATCH($C648,'Policy Characteristics'!$C:$C,0)))</f>
        <v>0</v>
      </c>
      <c r="M648" s="205">
        <f>IF(ISBLANK(INDEX('Policy Characteristics'!G:G,MATCH($C648,'Policy Characteristics'!$C:$C,0))),"",INDEX('Policy Characteristics'!G:G,MATCH($C648,'Policy Characteristics'!$C:$C,0)))</f>
        <v>1</v>
      </c>
      <c r="N648" s="205">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00"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13" t="s">
        <v>43</v>
      </c>
      <c r="J649" s="202"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05">
        <f>IF(ISBLANK(INDEX('Policy Characteristics'!F:F,MATCH($C649,'Policy Characteristics'!$C:$C,0))),"",INDEX('Policy Characteristics'!F:F,MATCH($C649,'Policy Characteristics'!$C:$C,0)))</f>
        <v>0</v>
      </c>
      <c r="M649" s="205">
        <f>IF(ISBLANK(INDEX('Policy Characteristics'!G:G,MATCH($C649,'Policy Characteristics'!$C:$C,0))),"",INDEX('Policy Characteristics'!G:G,MATCH($C649,'Policy Characteristics'!$C:$C,0)))</f>
        <v>1</v>
      </c>
      <c r="N649" s="205">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00"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13" t="s">
        <v>43</v>
      </c>
      <c r="J650" s="202"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05">
        <f>IF(ISBLANK(INDEX('Policy Characteristics'!F:F,MATCH($C650,'Policy Characteristics'!$C:$C,0))),"",INDEX('Policy Characteristics'!F:F,MATCH($C650,'Policy Characteristics'!$C:$C,0)))</f>
        <v>0</v>
      </c>
      <c r="M650" s="205">
        <f>IF(ISBLANK(INDEX('Policy Characteristics'!G:G,MATCH($C650,'Policy Characteristics'!$C:$C,0))),"",INDEX('Policy Characteristics'!G:G,MATCH($C650,'Policy Characteristics'!$C:$C,0)))</f>
        <v>1</v>
      </c>
      <c r="N650" s="205">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00"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13" t="s">
        <v>43</v>
      </c>
      <c r="J651" s="202"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05">
        <f>IF(ISBLANK(INDEX('Policy Characteristics'!F:F,MATCH($C651,'Policy Characteristics'!$C:$C,0))),"",INDEX('Policy Characteristics'!F:F,MATCH($C651,'Policy Characteristics'!$C:$C,0)))</f>
        <v>0</v>
      </c>
      <c r="M651" s="205">
        <f>IF(ISBLANK(INDEX('Policy Characteristics'!G:G,MATCH($C651,'Policy Characteristics'!$C:$C,0))),"",INDEX('Policy Characteristics'!G:G,MATCH($C651,'Policy Characteristics'!$C:$C,0)))</f>
        <v>1</v>
      </c>
      <c r="N651" s="205">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00"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13" t="s">
        <v>43</v>
      </c>
      <c r="J652" s="202"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05">
        <f>IF(ISBLANK(INDEX('Policy Characteristics'!F:F,MATCH($C652,'Policy Characteristics'!$C:$C,0))),"",INDEX('Policy Characteristics'!F:F,MATCH($C652,'Policy Characteristics'!$C:$C,0)))</f>
        <v>0</v>
      </c>
      <c r="M652" s="205">
        <f>IF(ISBLANK(INDEX('Policy Characteristics'!G:G,MATCH($C652,'Policy Characteristics'!$C:$C,0))),"",INDEX('Policy Characteristics'!G:G,MATCH($C652,'Policy Characteristics'!$C:$C,0)))</f>
        <v>1</v>
      </c>
      <c r="N652" s="205">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00"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13" t="s">
        <v>43</v>
      </c>
      <c r="J653" s="202"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05">
        <f>IF(ISBLANK(INDEX('Policy Characteristics'!F:F,MATCH($C653,'Policy Characteristics'!$C:$C,0))),"",INDEX('Policy Characteristics'!F:F,MATCH($C653,'Policy Characteristics'!$C:$C,0)))</f>
        <v>0</v>
      </c>
      <c r="M653" s="205">
        <f>IF(ISBLANK(INDEX('Policy Characteristics'!G:G,MATCH($C653,'Policy Characteristics'!$C:$C,0))),"",INDEX('Policy Characteristics'!G:G,MATCH($C653,'Policy Characteristics'!$C:$C,0)))</f>
        <v>1</v>
      </c>
      <c r="N653" s="205">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00"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13" t="s">
        <v>43</v>
      </c>
      <c r="J654" s="202"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05">
        <f>IF(ISBLANK(INDEX('Policy Characteristics'!F:F,MATCH($C654,'Policy Characteristics'!$C:$C,0))),"",INDEX('Policy Characteristics'!F:F,MATCH($C654,'Policy Characteristics'!$C:$C,0)))</f>
        <v>0</v>
      </c>
      <c r="M654" s="205">
        <f>IF(ISBLANK(INDEX('Policy Characteristics'!G:G,MATCH($C654,'Policy Characteristics'!$C:$C,0))),"",INDEX('Policy Characteristics'!G:G,MATCH($C654,'Policy Characteristics'!$C:$C,0)))</f>
        <v>1</v>
      </c>
      <c r="N654" s="205">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00"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13" t="s">
        <v>43</v>
      </c>
      <c r="J655" s="202"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05">
        <f>IF(ISBLANK(INDEX('Policy Characteristics'!F:F,MATCH($C655,'Policy Characteristics'!$C:$C,0))),"",INDEX('Policy Characteristics'!F:F,MATCH($C655,'Policy Characteristics'!$C:$C,0)))</f>
        <v>0</v>
      </c>
      <c r="M655" s="205">
        <f>IF(ISBLANK(INDEX('Policy Characteristics'!G:G,MATCH($C655,'Policy Characteristics'!$C:$C,0))),"",INDEX('Policy Characteristics'!G:G,MATCH($C655,'Policy Characteristics'!$C:$C,0)))</f>
        <v>1</v>
      </c>
      <c r="N655" s="205">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00"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13" t="s">
        <v>43</v>
      </c>
      <c r="J656" s="202"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05">
        <f>IF(ISBLANK(INDEX('Policy Characteristics'!F:F,MATCH($C656,'Policy Characteristics'!$C:$C,0))),"",INDEX('Policy Characteristics'!F:F,MATCH($C656,'Policy Characteristics'!$C:$C,0)))</f>
        <v>0</v>
      </c>
      <c r="M656" s="205">
        <f>IF(ISBLANK(INDEX('Policy Characteristics'!G:G,MATCH($C656,'Policy Characteristics'!$C:$C,0))),"",INDEX('Policy Characteristics'!G:G,MATCH($C656,'Policy Characteristics'!$C:$C,0)))</f>
        <v>1</v>
      </c>
      <c r="N656" s="205">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00" t="str">
        <f>IF(ISBLANK(INDEX('Policy Characteristics'!B:B,MATCH($C657,'Policy Characteristics'!$C:$C,0))),"",INDEX('Policy Characteristics'!B:B,MATCH($C657,'Policy Characteristics'!$C:$C,0)))</f>
        <v>Cement Clinker Substitution</v>
      </c>
      <c r="C657" t="s">
        <v>1008</v>
      </c>
      <c r="D657" s="88"/>
      <c r="E657" s="88"/>
      <c r="F657" s="88"/>
      <c r="G657" s="88"/>
      <c r="H657" s="15">
        <v>43</v>
      </c>
      <c r="I657" s="213" t="s">
        <v>43</v>
      </c>
      <c r="J657" s="202"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05">
        <f>IF(ISBLANK(INDEX('Policy Characteristics'!F:F,MATCH($C657,'Policy Characteristics'!$C:$C,0))),"",INDEX('Policy Characteristics'!F:F,MATCH($C657,'Policy Characteristics'!$C:$C,0)))</f>
        <v>0</v>
      </c>
      <c r="M657" s="205">
        <f>IF(ISBLANK(INDEX('Policy Characteristics'!G:G,MATCH($C657,'Policy Characteristics'!$C:$C,0))),"",INDEX('Policy Characteristics'!G:G,MATCH($C657,'Policy Characteristics'!$C:$C,0)))</f>
        <v>1</v>
      </c>
      <c r="N657" s="205">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00"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13" t="s">
        <v>43</v>
      </c>
      <c r="J658" s="202"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05">
        <f>IF(ISBLANK(INDEX('Policy Characteristics'!F:F,MATCH($C658,'Policy Characteristics'!$C:$C,0))),"",INDEX('Policy Characteristics'!F:F,MATCH($C658,'Policy Characteristics'!$C:$C,0)))</f>
        <v>0</v>
      </c>
      <c r="M658" s="205">
        <f>IF(ISBLANK(INDEX('Policy Characteristics'!G:G,MATCH($C658,'Policy Characteristics'!$C:$C,0))),"",INDEX('Policy Characteristics'!G:G,MATCH($C658,'Policy Characteristics'!$C:$C,0)))</f>
        <v>1</v>
      </c>
      <c r="N658" s="205">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00"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13" t="s">
        <v>43</v>
      </c>
      <c r="J659" s="202"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05">
        <f>IF(ISBLANK(INDEX('Policy Characteristics'!F:F,MATCH($C659,'Policy Characteristics'!$C:$C,0))),"",INDEX('Policy Characteristics'!F:F,MATCH($C659,'Policy Characteristics'!$C:$C,0)))</f>
        <v>0</v>
      </c>
      <c r="M659" s="205">
        <f>IF(ISBLANK(INDEX('Policy Characteristics'!G:G,MATCH($C659,'Policy Characteristics'!$C:$C,0))),"",INDEX('Policy Characteristics'!G:G,MATCH($C659,'Policy Characteristics'!$C:$C,0)))</f>
        <v>1</v>
      </c>
      <c r="N659" s="205">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00" t="str">
        <f>IF(ISBLANK(INDEX('Policy Characteristics'!B:B,MATCH($C660,'Policy Characteristics'!$C:$C,0))),"",INDEX('Policy Characteristics'!B:B,MATCH($C660,'Policy Characteristics'!$C:$C,0)))</f>
        <v>Electrification</v>
      </c>
      <c r="C660" t="s">
        <v>1705</v>
      </c>
      <c r="D660" s="88" t="s">
        <v>1300</v>
      </c>
      <c r="E660" t="s">
        <v>1682</v>
      </c>
      <c r="F660" t="s">
        <v>1325</v>
      </c>
      <c r="G660" s="88" t="s">
        <v>1689</v>
      </c>
      <c r="H660" s="15">
        <v>1834</v>
      </c>
      <c r="I660" s="213" t="s">
        <v>43</v>
      </c>
      <c r="J660" s="202"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05">
        <f>IF(ISBLANK(INDEX('Policy Characteristics'!F:F,MATCH($C660,'Policy Characteristics'!$C:$C,0))),"",INDEX('Policy Characteristics'!F:F,MATCH($C660,'Policy Characteristics'!$C:$C,0)))</f>
        <v>0</v>
      </c>
      <c r="M660" s="205">
        <f>IF(ISBLANK(INDEX('Policy Characteristics'!G:G,MATCH($C660,'Policy Characteristics'!$C:$C,0))),"",INDEX('Policy Characteristics'!G:G,MATCH($C660,'Policy Characteristics'!$C:$C,0)))</f>
        <v>1</v>
      </c>
      <c r="N660" s="205">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00"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1683</v>
      </c>
      <c r="F661" t="s">
        <v>1325</v>
      </c>
      <c r="G661" s="88" t="s">
        <v>1690</v>
      </c>
      <c r="H661" s="15">
        <v>1835</v>
      </c>
      <c r="I661" s="213" t="s">
        <v>43</v>
      </c>
      <c r="J661" s="202"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05">
        <f>IF(ISBLANK(INDEX('Policy Characteristics'!F:F,MATCH($C661,'Policy Characteristics'!$C:$C,0))),"",INDEX('Policy Characteristics'!F:F,MATCH($C661,'Policy Characteristics'!$C:$C,0)))</f>
        <v>0</v>
      </c>
      <c r="M661" s="205">
        <f>IF(ISBLANK(INDEX('Policy Characteristics'!G:G,MATCH($C661,'Policy Characteristics'!$C:$C,0))),"",INDEX('Policy Characteristics'!G:G,MATCH($C661,'Policy Characteristics'!$C:$C,0)))</f>
        <v>1</v>
      </c>
      <c r="N661" s="205">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00"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1684</v>
      </c>
      <c r="F662" t="s">
        <v>1325</v>
      </c>
      <c r="G662" s="88" t="s">
        <v>1691</v>
      </c>
      <c r="H662" s="15">
        <v>1836</v>
      </c>
      <c r="I662" s="213" t="s">
        <v>43</v>
      </c>
      <c r="J662" s="202"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05">
        <f>IF(ISBLANK(INDEX('Policy Characteristics'!F:F,MATCH($C662,'Policy Characteristics'!$C:$C,0))),"",INDEX('Policy Characteristics'!F:F,MATCH($C662,'Policy Characteristics'!$C:$C,0)))</f>
        <v>0</v>
      </c>
      <c r="M662" s="205">
        <f>IF(ISBLANK(INDEX('Policy Characteristics'!G:G,MATCH($C662,'Policy Characteristics'!$C:$C,0))),"",INDEX('Policy Characteristics'!G:G,MATCH($C662,'Policy Characteristics'!$C:$C,0)))</f>
        <v>1</v>
      </c>
      <c r="N662" s="205">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00"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1685</v>
      </c>
      <c r="F663" t="s">
        <v>1325</v>
      </c>
      <c r="G663" s="88" t="s">
        <v>1692</v>
      </c>
      <c r="H663" s="15">
        <v>1837</v>
      </c>
      <c r="I663" s="213" t="s">
        <v>43</v>
      </c>
      <c r="J663" s="202"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05">
        <f>IF(ISBLANK(INDEX('Policy Characteristics'!F:F,MATCH($C663,'Policy Characteristics'!$C:$C,0))),"",INDEX('Policy Characteristics'!F:F,MATCH($C663,'Policy Characteristics'!$C:$C,0)))</f>
        <v>0</v>
      </c>
      <c r="M663" s="205">
        <f>IF(ISBLANK(INDEX('Policy Characteristics'!G:G,MATCH($C663,'Policy Characteristics'!$C:$C,0))),"",INDEX('Policy Characteristics'!G:G,MATCH($C663,'Policy Characteristics'!$C:$C,0)))</f>
        <v>1</v>
      </c>
      <c r="N663" s="205">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00"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1686</v>
      </c>
      <c r="F664" t="s">
        <v>1325</v>
      </c>
      <c r="G664" s="88" t="s">
        <v>1693</v>
      </c>
      <c r="H664" s="15">
        <v>1838</v>
      </c>
      <c r="I664" s="213" t="s">
        <v>43</v>
      </c>
      <c r="J664" s="202"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05">
        <f>IF(ISBLANK(INDEX('Policy Characteristics'!F:F,MATCH($C664,'Policy Characteristics'!$C:$C,0))),"",INDEX('Policy Characteristics'!F:F,MATCH($C664,'Policy Characteristics'!$C:$C,0)))</f>
        <v>0</v>
      </c>
      <c r="M664" s="205">
        <f>IF(ISBLANK(INDEX('Policy Characteristics'!G:G,MATCH($C664,'Policy Characteristics'!$C:$C,0))),"",INDEX('Policy Characteristics'!G:G,MATCH($C664,'Policy Characteristics'!$C:$C,0)))</f>
        <v>1</v>
      </c>
      <c r="N664" s="205">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00"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1687</v>
      </c>
      <c r="F665" t="s">
        <v>1325</v>
      </c>
      <c r="G665" s="88" t="s">
        <v>1694</v>
      </c>
      <c r="H665" s="15">
        <v>1839</v>
      </c>
      <c r="I665" s="213" t="s">
        <v>43</v>
      </c>
      <c r="J665" s="202"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05">
        <f>IF(ISBLANK(INDEX('Policy Characteristics'!F:F,MATCH($C665,'Policy Characteristics'!$C:$C,0))),"",INDEX('Policy Characteristics'!F:F,MATCH($C665,'Policy Characteristics'!$C:$C,0)))</f>
        <v>0</v>
      </c>
      <c r="M665" s="205">
        <f>IF(ISBLANK(INDEX('Policy Characteristics'!G:G,MATCH($C665,'Policy Characteristics'!$C:$C,0))),"",INDEX('Policy Characteristics'!G:G,MATCH($C665,'Policy Characteristics'!$C:$C,0)))</f>
        <v>1</v>
      </c>
      <c r="N665" s="205">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00"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1688</v>
      </c>
      <c r="F666" t="s">
        <v>1325</v>
      </c>
      <c r="G666" s="88" t="s">
        <v>1695</v>
      </c>
      <c r="H666" s="15">
        <v>1840</v>
      </c>
      <c r="I666" s="213" t="s">
        <v>43</v>
      </c>
      <c r="J666" s="202"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05">
        <f>IF(ISBLANK(INDEX('Policy Characteristics'!F:F,MATCH($C666,'Policy Characteristics'!$C:$C,0))),"",INDEX('Policy Characteristics'!F:F,MATCH($C666,'Policy Characteristics'!$C:$C,0)))</f>
        <v>0</v>
      </c>
      <c r="M666" s="205">
        <f>IF(ISBLANK(INDEX('Policy Characteristics'!G:G,MATCH($C666,'Policy Characteristics'!$C:$C,0))),"",INDEX('Policy Characteristics'!G:G,MATCH($C666,'Policy Characteristics'!$C:$C,0)))</f>
        <v>1</v>
      </c>
      <c r="N666" s="205">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00"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1824</v>
      </c>
      <c r="F667" t="s">
        <v>1325</v>
      </c>
      <c r="G667" s="88" t="s">
        <v>1824</v>
      </c>
      <c r="H667" s="15">
        <v>1841</v>
      </c>
      <c r="I667" s="213" t="s">
        <v>43</v>
      </c>
      <c r="J667" s="202"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05">
        <f>IF(ISBLANK(INDEX('Policy Characteristics'!F:F,MATCH($C667,'Policy Characteristics'!$C:$C,0))),"",INDEX('Policy Characteristics'!F:F,MATCH($C667,'Policy Characteristics'!$C:$C,0)))</f>
        <v>0</v>
      </c>
      <c r="M667" s="205">
        <f>IF(ISBLANK(INDEX('Policy Characteristics'!G:G,MATCH($C667,'Policy Characteristics'!$C:$C,0))),"",INDEX('Policy Characteristics'!G:G,MATCH($C667,'Policy Characteristics'!$C:$C,0)))</f>
        <v>1</v>
      </c>
      <c r="N667" s="205">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00"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1682</v>
      </c>
      <c r="F668" t="s">
        <v>999</v>
      </c>
      <c r="G668" s="88" t="s">
        <v>1689</v>
      </c>
      <c r="H668" s="15">
        <v>1842</v>
      </c>
      <c r="I668" s="213" t="s">
        <v>43</v>
      </c>
      <c r="J668" s="202"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05">
        <f>IF(ISBLANK(INDEX('Policy Characteristics'!F:F,MATCH($C668,'Policy Characteristics'!$C:$C,0))),"",INDEX('Policy Characteristics'!F:F,MATCH($C668,'Policy Characteristics'!$C:$C,0)))</f>
        <v>0</v>
      </c>
      <c r="M668" s="205">
        <f>IF(ISBLANK(INDEX('Policy Characteristics'!G:G,MATCH($C668,'Policy Characteristics'!$C:$C,0))),"",INDEX('Policy Characteristics'!G:G,MATCH($C668,'Policy Characteristics'!$C:$C,0)))</f>
        <v>1</v>
      </c>
      <c r="N668" s="205">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00"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1683</v>
      </c>
      <c r="F669" t="s">
        <v>999</v>
      </c>
      <c r="G669" s="88" t="s">
        <v>1690</v>
      </c>
      <c r="H669" s="15">
        <v>1843</v>
      </c>
      <c r="I669" s="213" t="s">
        <v>43</v>
      </c>
      <c r="J669" s="202"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05">
        <f>IF(ISBLANK(INDEX('Policy Characteristics'!F:F,MATCH($C669,'Policy Characteristics'!$C:$C,0))),"",INDEX('Policy Characteristics'!F:F,MATCH($C669,'Policy Characteristics'!$C:$C,0)))</f>
        <v>0</v>
      </c>
      <c r="M669" s="205">
        <f>IF(ISBLANK(INDEX('Policy Characteristics'!G:G,MATCH($C669,'Policy Characteristics'!$C:$C,0))),"",INDEX('Policy Characteristics'!G:G,MATCH($C669,'Policy Characteristics'!$C:$C,0)))</f>
        <v>1</v>
      </c>
      <c r="N669" s="205">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00"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1684</v>
      </c>
      <c r="F670" t="s">
        <v>999</v>
      </c>
      <c r="G670" s="88" t="s">
        <v>1691</v>
      </c>
      <c r="H670" s="15">
        <v>1844</v>
      </c>
      <c r="I670" s="213" t="s">
        <v>43</v>
      </c>
      <c r="J670" s="202"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05">
        <f>IF(ISBLANK(INDEX('Policy Characteristics'!F:F,MATCH($C670,'Policy Characteristics'!$C:$C,0))),"",INDEX('Policy Characteristics'!F:F,MATCH($C670,'Policy Characteristics'!$C:$C,0)))</f>
        <v>0</v>
      </c>
      <c r="M670" s="205">
        <f>IF(ISBLANK(INDEX('Policy Characteristics'!G:G,MATCH($C670,'Policy Characteristics'!$C:$C,0))),"",INDEX('Policy Characteristics'!G:G,MATCH($C670,'Policy Characteristics'!$C:$C,0)))</f>
        <v>1</v>
      </c>
      <c r="N670" s="205">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00"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1685</v>
      </c>
      <c r="F671" t="s">
        <v>999</v>
      </c>
      <c r="G671" s="88" t="s">
        <v>1692</v>
      </c>
      <c r="H671" s="15">
        <v>1845</v>
      </c>
      <c r="I671" s="213" t="s">
        <v>43</v>
      </c>
      <c r="J671" s="202"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05">
        <f>IF(ISBLANK(INDEX('Policy Characteristics'!F:F,MATCH($C671,'Policy Characteristics'!$C:$C,0))),"",INDEX('Policy Characteristics'!F:F,MATCH($C671,'Policy Characteristics'!$C:$C,0)))</f>
        <v>0</v>
      </c>
      <c r="M671" s="205">
        <f>IF(ISBLANK(INDEX('Policy Characteristics'!G:G,MATCH($C671,'Policy Characteristics'!$C:$C,0))),"",INDEX('Policy Characteristics'!G:G,MATCH($C671,'Policy Characteristics'!$C:$C,0)))</f>
        <v>1</v>
      </c>
      <c r="N671" s="205">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00"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1686</v>
      </c>
      <c r="F672" t="s">
        <v>999</v>
      </c>
      <c r="G672" s="88" t="s">
        <v>1693</v>
      </c>
      <c r="H672" s="15">
        <v>1846</v>
      </c>
      <c r="I672" s="213" t="s">
        <v>43</v>
      </c>
      <c r="J672" s="202"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05">
        <f>IF(ISBLANK(INDEX('Policy Characteristics'!F:F,MATCH($C672,'Policy Characteristics'!$C:$C,0))),"",INDEX('Policy Characteristics'!F:F,MATCH($C672,'Policy Characteristics'!$C:$C,0)))</f>
        <v>0</v>
      </c>
      <c r="M672" s="205">
        <f>IF(ISBLANK(INDEX('Policy Characteristics'!G:G,MATCH($C672,'Policy Characteristics'!$C:$C,0))),"",INDEX('Policy Characteristics'!G:G,MATCH($C672,'Policy Characteristics'!$C:$C,0)))</f>
        <v>1</v>
      </c>
      <c r="N672" s="205">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00"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1687</v>
      </c>
      <c r="F673" t="s">
        <v>999</v>
      </c>
      <c r="G673" s="88" t="s">
        <v>1694</v>
      </c>
      <c r="H673" s="15">
        <v>1847</v>
      </c>
      <c r="I673" s="213" t="s">
        <v>43</v>
      </c>
      <c r="J673" s="202"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05">
        <f>IF(ISBLANK(INDEX('Policy Characteristics'!F:F,MATCH($C673,'Policy Characteristics'!$C:$C,0))),"",INDEX('Policy Characteristics'!F:F,MATCH($C673,'Policy Characteristics'!$C:$C,0)))</f>
        <v>0</v>
      </c>
      <c r="M673" s="205">
        <f>IF(ISBLANK(INDEX('Policy Characteristics'!G:G,MATCH($C673,'Policy Characteristics'!$C:$C,0))),"",INDEX('Policy Characteristics'!G:G,MATCH($C673,'Policy Characteristics'!$C:$C,0)))</f>
        <v>1</v>
      </c>
      <c r="N673" s="205">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00"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1688</v>
      </c>
      <c r="F674" t="s">
        <v>999</v>
      </c>
      <c r="G674" s="88" t="s">
        <v>1695</v>
      </c>
      <c r="H674" s="15">
        <v>1848</v>
      </c>
      <c r="I674" s="213" t="s">
        <v>43</v>
      </c>
      <c r="J674" s="202"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05">
        <f>IF(ISBLANK(INDEX('Policy Characteristics'!F:F,MATCH($C674,'Policy Characteristics'!$C:$C,0))),"",INDEX('Policy Characteristics'!F:F,MATCH($C674,'Policy Characteristics'!$C:$C,0)))</f>
        <v>0</v>
      </c>
      <c r="M674" s="205">
        <f>IF(ISBLANK(INDEX('Policy Characteristics'!G:G,MATCH($C674,'Policy Characteristics'!$C:$C,0))),"",INDEX('Policy Characteristics'!G:G,MATCH($C674,'Policy Characteristics'!$C:$C,0)))</f>
        <v>1</v>
      </c>
      <c r="N674" s="205">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00"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1824</v>
      </c>
      <c r="F675" t="s">
        <v>999</v>
      </c>
      <c r="G675" s="88" t="s">
        <v>1824</v>
      </c>
      <c r="H675" s="15">
        <v>1849</v>
      </c>
      <c r="I675" s="213" t="s">
        <v>43</v>
      </c>
      <c r="J675" s="202"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05">
        <f>IF(ISBLANK(INDEX('Policy Characteristics'!F:F,MATCH($C675,'Policy Characteristics'!$C:$C,0))),"",INDEX('Policy Characteristics'!F:F,MATCH($C675,'Policy Characteristics'!$C:$C,0)))</f>
        <v>0</v>
      </c>
      <c r="M675" s="205">
        <f>IF(ISBLANK(INDEX('Policy Characteristics'!G:G,MATCH($C675,'Policy Characteristics'!$C:$C,0))),"",INDEX('Policy Characteristics'!G:G,MATCH($C675,'Policy Characteristics'!$C:$C,0)))</f>
        <v>1</v>
      </c>
      <c r="N675" s="205">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00"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1682</v>
      </c>
      <c r="F676" t="s">
        <v>1266</v>
      </c>
      <c r="G676" s="88" t="s">
        <v>1689</v>
      </c>
      <c r="H676" s="15">
        <v>1850</v>
      </c>
      <c r="I676" s="213" t="s">
        <v>43</v>
      </c>
      <c r="J676" s="202"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05">
        <f>IF(ISBLANK(INDEX('Policy Characteristics'!F:F,MATCH($C676,'Policy Characteristics'!$C:$C,0))),"",INDEX('Policy Characteristics'!F:F,MATCH($C676,'Policy Characteristics'!$C:$C,0)))</f>
        <v>0</v>
      </c>
      <c r="M676" s="205">
        <f>IF(ISBLANK(INDEX('Policy Characteristics'!G:G,MATCH($C676,'Policy Characteristics'!$C:$C,0))),"",INDEX('Policy Characteristics'!G:G,MATCH($C676,'Policy Characteristics'!$C:$C,0)))</f>
        <v>1</v>
      </c>
      <c r="N676" s="205">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00"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1683</v>
      </c>
      <c r="F677" t="s">
        <v>1266</v>
      </c>
      <c r="G677" s="88" t="s">
        <v>1690</v>
      </c>
      <c r="H677" s="15">
        <v>1851</v>
      </c>
      <c r="I677" s="213" t="s">
        <v>43</v>
      </c>
      <c r="J677" s="202"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05">
        <f>IF(ISBLANK(INDEX('Policy Characteristics'!F:F,MATCH($C677,'Policy Characteristics'!$C:$C,0))),"",INDEX('Policy Characteristics'!F:F,MATCH($C677,'Policy Characteristics'!$C:$C,0)))</f>
        <v>0</v>
      </c>
      <c r="M677" s="205">
        <f>IF(ISBLANK(INDEX('Policy Characteristics'!G:G,MATCH($C677,'Policy Characteristics'!$C:$C,0))),"",INDEX('Policy Characteristics'!G:G,MATCH($C677,'Policy Characteristics'!$C:$C,0)))</f>
        <v>1</v>
      </c>
      <c r="N677" s="205">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00"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1684</v>
      </c>
      <c r="F678" t="s">
        <v>1266</v>
      </c>
      <c r="G678" s="88" t="s">
        <v>1691</v>
      </c>
      <c r="H678" s="15">
        <v>1852</v>
      </c>
      <c r="I678" s="213" t="s">
        <v>43</v>
      </c>
      <c r="J678" s="202"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05">
        <f>IF(ISBLANK(INDEX('Policy Characteristics'!F:F,MATCH($C678,'Policy Characteristics'!$C:$C,0))),"",INDEX('Policy Characteristics'!F:F,MATCH($C678,'Policy Characteristics'!$C:$C,0)))</f>
        <v>0</v>
      </c>
      <c r="M678" s="205">
        <f>IF(ISBLANK(INDEX('Policy Characteristics'!G:G,MATCH($C678,'Policy Characteristics'!$C:$C,0))),"",INDEX('Policy Characteristics'!G:G,MATCH($C678,'Policy Characteristics'!$C:$C,0)))</f>
        <v>1</v>
      </c>
      <c r="N678" s="205">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00"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1685</v>
      </c>
      <c r="F679" t="s">
        <v>1266</v>
      </c>
      <c r="G679" s="88" t="s">
        <v>1692</v>
      </c>
      <c r="H679" s="15">
        <v>1853</v>
      </c>
      <c r="I679" s="213" t="s">
        <v>43</v>
      </c>
      <c r="J679" s="202"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05">
        <f>IF(ISBLANK(INDEX('Policy Characteristics'!F:F,MATCH($C679,'Policy Characteristics'!$C:$C,0))),"",INDEX('Policy Characteristics'!F:F,MATCH($C679,'Policy Characteristics'!$C:$C,0)))</f>
        <v>0</v>
      </c>
      <c r="M679" s="205">
        <f>IF(ISBLANK(INDEX('Policy Characteristics'!G:G,MATCH($C679,'Policy Characteristics'!$C:$C,0))),"",INDEX('Policy Characteristics'!G:G,MATCH($C679,'Policy Characteristics'!$C:$C,0)))</f>
        <v>1</v>
      </c>
      <c r="N679" s="205">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00"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1686</v>
      </c>
      <c r="F680" t="s">
        <v>1266</v>
      </c>
      <c r="G680" s="88" t="s">
        <v>1693</v>
      </c>
      <c r="H680" s="15">
        <v>1854</v>
      </c>
      <c r="I680" s="213" t="s">
        <v>43</v>
      </c>
      <c r="J680" s="202"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05">
        <f>IF(ISBLANK(INDEX('Policy Characteristics'!F:F,MATCH($C680,'Policy Characteristics'!$C:$C,0))),"",INDEX('Policy Characteristics'!F:F,MATCH($C680,'Policy Characteristics'!$C:$C,0)))</f>
        <v>0</v>
      </c>
      <c r="M680" s="205">
        <f>IF(ISBLANK(INDEX('Policy Characteristics'!G:G,MATCH($C680,'Policy Characteristics'!$C:$C,0))),"",INDEX('Policy Characteristics'!G:G,MATCH($C680,'Policy Characteristics'!$C:$C,0)))</f>
        <v>1</v>
      </c>
      <c r="N680" s="205">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00"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1687</v>
      </c>
      <c r="F681" t="s">
        <v>1266</v>
      </c>
      <c r="G681" s="88" t="s">
        <v>1694</v>
      </c>
      <c r="H681" s="15">
        <v>1855</v>
      </c>
      <c r="I681" s="213" t="s">
        <v>43</v>
      </c>
      <c r="J681" s="202"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05">
        <f>IF(ISBLANK(INDEX('Policy Characteristics'!F:F,MATCH($C681,'Policy Characteristics'!$C:$C,0))),"",INDEX('Policy Characteristics'!F:F,MATCH($C681,'Policy Characteristics'!$C:$C,0)))</f>
        <v>0</v>
      </c>
      <c r="M681" s="205">
        <f>IF(ISBLANK(INDEX('Policy Characteristics'!G:G,MATCH($C681,'Policy Characteristics'!$C:$C,0))),"",INDEX('Policy Characteristics'!G:G,MATCH($C681,'Policy Characteristics'!$C:$C,0)))</f>
        <v>1</v>
      </c>
      <c r="N681" s="205">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00"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1688</v>
      </c>
      <c r="F682" t="s">
        <v>1266</v>
      </c>
      <c r="G682" s="88" t="s">
        <v>1695</v>
      </c>
      <c r="H682" s="15">
        <v>1856</v>
      </c>
      <c r="I682" s="213" t="s">
        <v>43</v>
      </c>
      <c r="J682" s="202"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05">
        <f>IF(ISBLANK(INDEX('Policy Characteristics'!F:F,MATCH($C682,'Policy Characteristics'!$C:$C,0))),"",INDEX('Policy Characteristics'!F:F,MATCH($C682,'Policy Characteristics'!$C:$C,0)))</f>
        <v>0</v>
      </c>
      <c r="M682" s="205">
        <f>IF(ISBLANK(INDEX('Policy Characteristics'!G:G,MATCH($C682,'Policy Characteristics'!$C:$C,0))),"",INDEX('Policy Characteristics'!G:G,MATCH($C682,'Policy Characteristics'!$C:$C,0)))</f>
        <v>1</v>
      </c>
      <c r="N682" s="205">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00"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1824</v>
      </c>
      <c r="F683" t="s">
        <v>1266</v>
      </c>
      <c r="G683" s="88" t="s">
        <v>1824</v>
      </c>
      <c r="H683" s="15">
        <v>1857</v>
      </c>
      <c r="I683" s="213" t="s">
        <v>43</v>
      </c>
      <c r="J683" s="202"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05">
        <f>IF(ISBLANK(INDEX('Policy Characteristics'!F:F,MATCH($C683,'Policy Characteristics'!$C:$C,0))),"",INDEX('Policy Characteristics'!F:F,MATCH($C683,'Policy Characteristics'!$C:$C,0)))</f>
        <v>0</v>
      </c>
      <c r="M683" s="205">
        <f>IF(ISBLANK(INDEX('Policy Characteristics'!G:G,MATCH($C683,'Policy Characteristics'!$C:$C,0))),"",INDEX('Policy Characteristics'!G:G,MATCH($C683,'Policy Characteristics'!$C:$C,0)))</f>
        <v>1</v>
      </c>
      <c r="N683" s="205">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00"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1682</v>
      </c>
      <c r="F684" t="s">
        <v>1267</v>
      </c>
      <c r="G684" s="88" t="s">
        <v>1689</v>
      </c>
      <c r="H684" s="15">
        <v>1858</v>
      </c>
      <c r="I684" s="213" t="s">
        <v>43</v>
      </c>
      <c r="J684" s="202"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05">
        <f>IF(ISBLANK(INDEX('Policy Characteristics'!F:F,MATCH($C684,'Policy Characteristics'!$C:$C,0))),"",INDEX('Policy Characteristics'!F:F,MATCH($C684,'Policy Characteristics'!$C:$C,0)))</f>
        <v>0</v>
      </c>
      <c r="M684" s="205">
        <f>IF(ISBLANK(INDEX('Policy Characteristics'!G:G,MATCH($C684,'Policy Characteristics'!$C:$C,0))),"",INDEX('Policy Characteristics'!G:G,MATCH($C684,'Policy Characteristics'!$C:$C,0)))</f>
        <v>1</v>
      </c>
      <c r="N684" s="205">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00"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1683</v>
      </c>
      <c r="F685" t="s">
        <v>1267</v>
      </c>
      <c r="G685" s="88" t="s">
        <v>1690</v>
      </c>
      <c r="H685" s="15">
        <v>1859</v>
      </c>
      <c r="I685" s="213" t="s">
        <v>43</v>
      </c>
      <c r="J685" s="202"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05">
        <f>IF(ISBLANK(INDEX('Policy Characteristics'!F:F,MATCH($C685,'Policy Characteristics'!$C:$C,0))),"",INDEX('Policy Characteristics'!F:F,MATCH($C685,'Policy Characteristics'!$C:$C,0)))</f>
        <v>0</v>
      </c>
      <c r="M685" s="205">
        <f>IF(ISBLANK(INDEX('Policy Characteristics'!G:G,MATCH($C685,'Policy Characteristics'!$C:$C,0))),"",INDEX('Policy Characteristics'!G:G,MATCH($C685,'Policy Characteristics'!$C:$C,0)))</f>
        <v>1</v>
      </c>
      <c r="N685" s="205">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00"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1684</v>
      </c>
      <c r="F686" t="s">
        <v>1267</v>
      </c>
      <c r="G686" s="88" t="s">
        <v>1691</v>
      </c>
      <c r="H686" s="15">
        <v>1860</v>
      </c>
      <c r="I686" s="213" t="s">
        <v>43</v>
      </c>
      <c r="J686" s="202"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05">
        <f>IF(ISBLANK(INDEX('Policy Characteristics'!F:F,MATCH($C686,'Policy Characteristics'!$C:$C,0))),"",INDEX('Policy Characteristics'!F:F,MATCH($C686,'Policy Characteristics'!$C:$C,0)))</f>
        <v>0</v>
      </c>
      <c r="M686" s="205">
        <f>IF(ISBLANK(INDEX('Policy Characteristics'!G:G,MATCH($C686,'Policy Characteristics'!$C:$C,0))),"",INDEX('Policy Characteristics'!G:G,MATCH($C686,'Policy Characteristics'!$C:$C,0)))</f>
        <v>1</v>
      </c>
      <c r="N686" s="205">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00"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1685</v>
      </c>
      <c r="F687" t="s">
        <v>1267</v>
      </c>
      <c r="G687" s="88" t="s">
        <v>1692</v>
      </c>
      <c r="H687" s="15">
        <v>1861</v>
      </c>
      <c r="I687" s="213" t="s">
        <v>43</v>
      </c>
      <c r="J687" s="202"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05">
        <f>IF(ISBLANK(INDEX('Policy Characteristics'!F:F,MATCH($C687,'Policy Characteristics'!$C:$C,0))),"",INDEX('Policy Characteristics'!F:F,MATCH($C687,'Policy Characteristics'!$C:$C,0)))</f>
        <v>0</v>
      </c>
      <c r="M687" s="205">
        <f>IF(ISBLANK(INDEX('Policy Characteristics'!G:G,MATCH($C687,'Policy Characteristics'!$C:$C,0))),"",INDEX('Policy Characteristics'!G:G,MATCH($C687,'Policy Characteristics'!$C:$C,0)))</f>
        <v>1</v>
      </c>
      <c r="N687" s="205">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00"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1686</v>
      </c>
      <c r="F688" t="s">
        <v>1267</v>
      </c>
      <c r="G688" s="88" t="s">
        <v>1693</v>
      </c>
      <c r="H688" s="15">
        <v>1862</v>
      </c>
      <c r="I688" s="213" t="s">
        <v>43</v>
      </c>
      <c r="J688" s="202"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05">
        <f>IF(ISBLANK(INDEX('Policy Characteristics'!F:F,MATCH($C688,'Policy Characteristics'!$C:$C,0))),"",INDEX('Policy Characteristics'!F:F,MATCH($C688,'Policy Characteristics'!$C:$C,0)))</f>
        <v>0</v>
      </c>
      <c r="M688" s="205">
        <f>IF(ISBLANK(INDEX('Policy Characteristics'!G:G,MATCH($C688,'Policy Characteristics'!$C:$C,0))),"",INDEX('Policy Characteristics'!G:G,MATCH($C688,'Policy Characteristics'!$C:$C,0)))</f>
        <v>1</v>
      </c>
      <c r="N688" s="205">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00"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1687</v>
      </c>
      <c r="F689" t="s">
        <v>1267</v>
      </c>
      <c r="G689" s="88" t="s">
        <v>1694</v>
      </c>
      <c r="H689" s="15">
        <v>1863</v>
      </c>
      <c r="I689" s="213" t="s">
        <v>43</v>
      </c>
      <c r="J689" s="202"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05">
        <f>IF(ISBLANK(INDEX('Policy Characteristics'!F:F,MATCH($C689,'Policy Characteristics'!$C:$C,0))),"",INDEX('Policy Characteristics'!F:F,MATCH($C689,'Policy Characteristics'!$C:$C,0)))</f>
        <v>0</v>
      </c>
      <c r="M689" s="205">
        <f>IF(ISBLANK(INDEX('Policy Characteristics'!G:G,MATCH($C689,'Policy Characteristics'!$C:$C,0))),"",INDEX('Policy Characteristics'!G:G,MATCH($C689,'Policy Characteristics'!$C:$C,0)))</f>
        <v>1</v>
      </c>
      <c r="N689" s="205">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00"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1688</v>
      </c>
      <c r="F690" t="s">
        <v>1267</v>
      </c>
      <c r="G690" s="88" t="s">
        <v>1695</v>
      </c>
      <c r="H690" s="15">
        <v>1864</v>
      </c>
      <c r="I690" s="213" t="s">
        <v>43</v>
      </c>
      <c r="J690" s="202"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05">
        <f>IF(ISBLANK(INDEX('Policy Characteristics'!F:F,MATCH($C690,'Policy Characteristics'!$C:$C,0))),"",INDEX('Policy Characteristics'!F:F,MATCH($C690,'Policy Characteristics'!$C:$C,0)))</f>
        <v>0</v>
      </c>
      <c r="M690" s="205">
        <f>IF(ISBLANK(INDEX('Policy Characteristics'!G:G,MATCH($C690,'Policy Characteristics'!$C:$C,0))),"",INDEX('Policy Characteristics'!G:G,MATCH($C690,'Policy Characteristics'!$C:$C,0)))</f>
        <v>1</v>
      </c>
      <c r="N690" s="205">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00"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1824</v>
      </c>
      <c r="F691" t="s">
        <v>1267</v>
      </c>
      <c r="G691" s="88" t="s">
        <v>1824</v>
      </c>
      <c r="H691" s="15">
        <v>1865</v>
      </c>
      <c r="I691" s="213" t="s">
        <v>43</v>
      </c>
      <c r="J691" s="202"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05">
        <f>IF(ISBLANK(INDEX('Policy Characteristics'!F:F,MATCH($C691,'Policy Characteristics'!$C:$C,0))),"",INDEX('Policy Characteristics'!F:F,MATCH($C691,'Policy Characteristics'!$C:$C,0)))</f>
        <v>0</v>
      </c>
      <c r="M691" s="205">
        <f>IF(ISBLANK(INDEX('Policy Characteristics'!G:G,MATCH($C691,'Policy Characteristics'!$C:$C,0))),"",INDEX('Policy Characteristics'!G:G,MATCH($C691,'Policy Characteristics'!$C:$C,0)))</f>
        <v>1</v>
      </c>
      <c r="N691" s="205">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00"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1682</v>
      </c>
      <c r="F692" t="s">
        <v>1268</v>
      </c>
      <c r="G692" s="88" t="s">
        <v>1689</v>
      </c>
      <c r="H692" s="15">
        <v>1866</v>
      </c>
      <c r="I692" s="213" t="s">
        <v>43</v>
      </c>
      <c r="J692" s="202"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05">
        <f>IF(ISBLANK(INDEX('Policy Characteristics'!F:F,MATCH($C692,'Policy Characteristics'!$C:$C,0))),"",INDEX('Policy Characteristics'!F:F,MATCH($C692,'Policy Characteristics'!$C:$C,0)))</f>
        <v>0</v>
      </c>
      <c r="M692" s="205">
        <f>IF(ISBLANK(INDEX('Policy Characteristics'!G:G,MATCH($C692,'Policy Characteristics'!$C:$C,0))),"",INDEX('Policy Characteristics'!G:G,MATCH($C692,'Policy Characteristics'!$C:$C,0)))</f>
        <v>1</v>
      </c>
      <c r="N692" s="205">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00"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1683</v>
      </c>
      <c r="F693" t="s">
        <v>1268</v>
      </c>
      <c r="G693" s="88" t="s">
        <v>1690</v>
      </c>
      <c r="H693" s="15">
        <v>1867</v>
      </c>
      <c r="I693" s="213" t="s">
        <v>43</v>
      </c>
      <c r="J693" s="202"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05">
        <f>IF(ISBLANK(INDEX('Policy Characteristics'!F:F,MATCH($C693,'Policy Characteristics'!$C:$C,0))),"",INDEX('Policy Characteristics'!F:F,MATCH($C693,'Policy Characteristics'!$C:$C,0)))</f>
        <v>0</v>
      </c>
      <c r="M693" s="205">
        <f>IF(ISBLANK(INDEX('Policy Characteristics'!G:G,MATCH($C693,'Policy Characteristics'!$C:$C,0))),"",INDEX('Policy Characteristics'!G:G,MATCH($C693,'Policy Characteristics'!$C:$C,0)))</f>
        <v>1</v>
      </c>
      <c r="N693" s="205">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00"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1684</v>
      </c>
      <c r="F694" t="s">
        <v>1268</v>
      </c>
      <c r="G694" s="88" t="s">
        <v>1691</v>
      </c>
      <c r="H694" s="15">
        <v>1868</v>
      </c>
      <c r="I694" s="213" t="s">
        <v>43</v>
      </c>
      <c r="J694" s="202"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05">
        <f>IF(ISBLANK(INDEX('Policy Characteristics'!F:F,MATCH($C694,'Policy Characteristics'!$C:$C,0))),"",INDEX('Policy Characteristics'!F:F,MATCH($C694,'Policy Characteristics'!$C:$C,0)))</f>
        <v>0</v>
      </c>
      <c r="M694" s="205">
        <f>IF(ISBLANK(INDEX('Policy Characteristics'!G:G,MATCH($C694,'Policy Characteristics'!$C:$C,0))),"",INDEX('Policy Characteristics'!G:G,MATCH($C694,'Policy Characteristics'!$C:$C,0)))</f>
        <v>1</v>
      </c>
      <c r="N694" s="205">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00"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1685</v>
      </c>
      <c r="F695" t="s">
        <v>1268</v>
      </c>
      <c r="G695" s="88" t="s">
        <v>1692</v>
      </c>
      <c r="H695" s="15">
        <v>1869</v>
      </c>
      <c r="I695" s="213" t="s">
        <v>43</v>
      </c>
      <c r="J695" s="202"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05">
        <f>IF(ISBLANK(INDEX('Policy Characteristics'!F:F,MATCH($C695,'Policy Characteristics'!$C:$C,0))),"",INDEX('Policy Characteristics'!F:F,MATCH($C695,'Policy Characteristics'!$C:$C,0)))</f>
        <v>0</v>
      </c>
      <c r="M695" s="205">
        <f>IF(ISBLANK(INDEX('Policy Characteristics'!G:G,MATCH($C695,'Policy Characteristics'!$C:$C,0))),"",INDEX('Policy Characteristics'!G:G,MATCH($C695,'Policy Characteristics'!$C:$C,0)))</f>
        <v>1</v>
      </c>
      <c r="N695" s="205">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00"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1686</v>
      </c>
      <c r="F696" t="s">
        <v>1268</v>
      </c>
      <c r="G696" s="88" t="s">
        <v>1693</v>
      </c>
      <c r="H696" s="15">
        <v>1870</v>
      </c>
      <c r="I696" s="213" t="s">
        <v>43</v>
      </c>
      <c r="J696" s="202"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05">
        <f>IF(ISBLANK(INDEX('Policy Characteristics'!F:F,MATCH($C696,'Policy Characteristics'!$C:$C,0))),"",INDEX('Policy Characteristics'!F:F,MATCH($C696,'Policy Characteristics'!$C:$C,0)))</f>
        <v>0</v>
      </c>
      <c r="M696" s="205">
        <f>IF(ISBLANK(INDEX('Policy Characteristics'!G:G,MATCH($C696,'Policy Characteristics'!$C:$C,0))),"",INDEX('Policy Characteristics'!G:G,MATCH($C696,'Policy Characteristics'!$C:$C,0)))</f>
        <v>1</v>
      </c>
      <c r="N696" s="205">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00"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1687</v>
      </c>
      <c r="F697" t="s">
        <v>1268</v>
      </c>
      <c r="G697" s="88" t="s">
        <v>1694</v>
      </c>
      <c r="H697" s="15">
        <v>1871</v>
      </c>
      <c r="I697" s="213" t="s">
        <v>43</v>
      </c>
      <c r="J697" s="202"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05">
        <f>IF(ISBLANK(INDEX('Policy Characteristics'!F:F,MATCH($C697,'Policy Characteristics'!$C:$C,0))),"",INDEX('Policy Characteristics'!F:F,MATCH($C697,'Policy Characteristics'!$C:$C,0)))</f>
        <v>0</v>
      </c>
      <c r="M697" s="205">
        <f>IF(ISBLANK(INDEX('Policy Characteristics'!G:G,MATCH($C697,'Policy Characteristics'!$C:$C,0))),"",INDEX('Policy Characteristics'!G:G,MATCH($C697,'Policy Characteristics'!$C:$C,0)))</f>
        <v>1</v>
      </c>
      <c r="N697" s="205">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00"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1688</v>
      </c>
      <c r="F698" t="s">
        <v>1268</v>
      </c>
      <c r="G698" s="88" t="s">
        <v>1695</v>
      </c>
      <c r="H698" s="15">
        <v>1872</v>
      </c>
      <c r="I698" s="213" t="s">
        <v>43</v>
      </c>
      <c r="J698" s="202"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05">
        <f>IF(ISBLANK(INDEX('Policy Characteristics'!F:F,MATCH($C698,'Policy Characteristics'!$C:$C,0))),"",INDEX('Policy Characteristics'!F:F,MATCH($C698,'Policy Characteristics'!$C:$C,0)))</f>
        <v>0</v>
      </c>
      <c r="M698" s="205">
        <f>IF(ISBLANK(INDEX('Policy Characteristics'!G:G,MATCH($C698,'Policy Characteristics'!$C:$C,0))),"",INDEX('Policy Characteristics'!G:G,MATCH($C698,'Policy Characteristics'!$C:$C,0)))</f>
        <v>1</v>
      </c>
      <c r="N698" s="205">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00"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1824</v>
      </c>
      <c r="F699" t="s">
        <v>1268</v>
      </c>
      <c r="G699" s="88" t="s">
        <v>1824</v>
      </c>
      <c r="H699" s="15">
        <v>1873</v>
      </c>
      <c r="I699" s="213" t="s">
        <v>43</v>
      </c>
      <c r="J699" s="202"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05">
        <f>IF(ISBLANK(INDEX('Policy Characteristics'!F:F,MATCH($C699,'Policy Characteristics'!$C:$C,0))),"",INDEX('Policy Characteristics'!F:F,MATCH($C699,'Policy Characteristics'!$C:$C,0)))</f>
        <v>0</v>
      </c>
      <c r="M699" s="205">
        <f>IF(ISBLANK(INDEX('Policy Characteristics'!G:G,MATCH($C699,'Policy Characteristics'!$C:$C,0))),"",INDEX('Policy Characteristics'!G:G,MATCH($C699,'Policy Characteristics'!$C:$C,0)))</f>
        <v>1</v>
      </c>
      <c r="N699" s="205">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00"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1682</v>
      </c>
      <c r="F700" t="s">
        <v>1269</v>
      </c>
      <c r="G700" s="88" t="s">
        <v>1689</v>
      </c>
      <c r="H700" s="15">
        <v>1874</v>
      </c>
      <c r="I700" s="213" t="s">
        <v>43</v>
      </c>
      <c r="J700" s="202"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05">
        <f>IF(ISBLANK(INDEX('Policy Characteristics'!F:F,MATCH($C700,'Policy Characteristics'!$C:$C,0))),"",INDEX('Policy Characteristics'!F:F,MATCH($C700,'Policy Characteristics'!$C:$C,0)))</f>
        <v>0</v>
      </c>
      <c r="M700" s="205">
        <f>IF(ISBLANK(INDEX('Policy Characteristics'!G:G,MATCH($C700,'Policy Characteristics'!$C:$C,0))),"",INDEX('Policy Characteristics'!G:G,MATCH($C700,'Policy Characteristics'!$C:$C,0)))</f>
        <v>1</v>
      </c>
      <c r="N700" s="205">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00"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1683</v>
      </c>
      <c r="F701" t="s">
        <v>1269</v>
      </c>
      <c r="G701" s="88" t="s">
        <v>1690</v>
      </c>
      <c r="H701" s="15">
        <v>1875</v>
      </c>
      <c r="I701" s="213" t="s">
        <v>43</v>
      </c>
      <c r="J701" s="202"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05">
        <f>IF(ISBLANK(INDEX('Policy Characteristics'!F:F,MATCH($C701,'Policy Characteristics'!$C:$C,0))),"",INDEX('Policy Characteristics'!F:F,MATCH($C701,'Policy Characteristics'!$C:$C,0)))</f>
        <v>0</v>
      </c>
      <c r="M701" s="205">
        <f>IF(ISBLANK(INDEX('Policy Characteristics'!G:G,MATCH($C701,'Policy Characteristics'!$C:$C,0))),"",INDEX('Policy Characteristics'!G:G,MATCH($C701,'Policy Characteristics'!$C:$C,0)))</f>
        <v>1</v>
      </c>
      <c r="N701" s="205">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00"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1684</v>
      </c>
      <c r="F702" t="s">
        <v>1269</v>
      </c>
      <c r="G702" s="88" t="s">
        <v>1691</v>
      </c>
      <c r="H702" s="15">
        <v>1876</v>
      </c>
      <c r="I702" s="213" t="s">
        <v>43</v>
      </c>
      <c r="J702" s="202"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05">
        <f>IF(ISBLANK(INDEX('Policy Characteristics'!F:F,MATCH($C702,'Policy Characteristics'!$C:$C,0))),"",INDEX('Policy Characteristics'!F:F,MATCH($C702,'Policy Characteristics'!$C:$C,0)))</f>
        <v>0</v>
      </c>
      <c r="M702" s="205">
        <f>IF(ISBLANK(INDEX('Policy Characteristics'!G:G,MATCH($C702,'Policy Characteristics'!$C:$C,0))),"",INDEX('Policy Characteristics'!G:G,MATCH($C702,'Policy Characteristics'!$C:$C,0)))</f>
        <v>1</v>
      </c>
      <c r="N702" s="205">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00"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1685</v>
      </c>
      <c r="F703" t="s">
        <v>1269</v>
      </c>
      <c r="G703" s="88" t="s">
        <v>1692</v>
      </c>
      <c r="H703" s="15">
        <v>1877</v>
      </c>
      <c r="I703" s="213" t="s">
        <v>43</v>
      </c>
      <c r="J703" s="202"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05">
        <f>IF(ISBLANK(INDEX('Policy Characteristics'!F:F,MATCH($C703,'Policy Characteristics'!$C:$C,0))),"",INDEX('Policy Characteristics'!F:F,MATCH($C703,'Policy Characteristics'!$C:$C,0)))</f>
        <v>0</v>
      </c>
      <c r="M703" s="205">
        <f>IF(ISBLANK(INDEX('Policy Characteristics'!G:G,MATCH($C703,'Policy Characteristics'!$C:$C,0))),"",INDEX('Policy Characteristics'!G:G,MATCH($C703,'Policy Characteristics'!$C:$C,0)))</f>
        <v>1</v>
      </c>
      <c r="N703" s="205">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00"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1686</v>
      </c>
      <c r="F704" t="s">
        <v>1269</v>
      </c>
      <c r="G704" s="88" t="s">
        <v>1693</v>
      </c>
      <c r="H704" s="15">
        <v>1878</v>
      </c>
      <c r="I704" s="213" t="s">
        <v>43</v>
      </c>
      <c r="J704" s="202"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05">
        <f>IF(ISBLANK(INDEX('Policy Characteristics'!F:F,MATCH($C704,'Policy Characteristics'!$C:$C,0))),"",INDEX('Policy Characteristics'!F:F,MATCH($C704,'Policy Characteristics'!$C:$C,0)))</f>
        <v>0</v>
      </c>
      <c r="M704" s="205">
        <f>IF(ISBLANK(INDEX('Policy Characteristics'!G:G,MATCH($C704,'Policy Characteristics'!$C:$C,0))),"",INDEX('Policy Characteristics'!G:G,MATCH($C704,'Policy Characteristics'!$C:$C,0)))</f>
        <v>1</v>
      </c>
      <c r="N704" s="205">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00"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1687</v>
      </c>
      <c r="F705" t="s">
        <v>1269</v>
      </c>
      <c r="G705" s="88" t="s">
        <v>1694</v>
      </c>
      <c r="H705" s="15">
        <v>1879</v>
      </c>
      <c r="I705" s="213" t="s">
        <v>43</v>
      </c>
      <c r="J705" s="202"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05">
        <f>IF(ISBLANK(INDEX('Policy Characteristics'!F:F,MATCH($C705,'Policy Characteristics'!$C:$C,0))),"",INDEX('Policy Characteristics'!F:F,MATCH($C705,'Policy Characteristics'!$C:$C,0)))</f>
        <v>0</v>
      </c>
      <c r="M705" s="205">
        <f>IF(ISBLANK(INDEX('Policy Characteristics'!G:G,MATCH($C705,'Policy Characteristics'!$C:$C,0))),"",INDEX('Policy Characteristics'!G:G,MATCH($C705,'Policy Characteristics'!$C:$C,0)))</f>
        <v>1</v>
      </c>
      <c r="N705" s="205">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00"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1688</v>
      </c>
      <c r="F706" t="s">
        <v>1269</v>
      </c>
      <c r="G706" s="88" t="s">
        <v>1695</v>
      </c>
      <c r="H706" s="15">
        <v>1880</v>
      </c>
      <c r="I706" s="213" t="s">
        <v>43</v>
      </c>
      <c r="J706" s="202"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05">
        <f>IF(ISBLANK(INDEX('Policy Characteristics'!F:F,MATCH($C706,'Policy Characteristics'!$C:$C,0))),"",INDEX('Policy Characteristics'!F:F,MATCH($C706,'Policy Characteristics'!$C:$C,0)))</f>
        <v>0</v>
      </c>
      <c r="M706" s="205">
        <f>IF(ISBLANK(INDEX('Policy Characteristics'!G:G,MATCH($C706,'Policy Characteristics'!$C:$C,0))),"",INDEX('Policy Characteristics'!G:G,MATCH($C706,'Policy Characteristics'!$C:$C,0)))</f>
        <v>1</v>
      </c>
      <c r="N706" s="205">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00"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1824</v>
      </c>
      <c r="F707" t="s">
        <v>1269</v>
      </c>
      <c r="G707" s="88" t="s">
        <v>1824</v>
      </c>
      <c r="H707" s="15">
        <v>1881</v>
      </c>
      <c r="I707" s="213" t="s">
        <v>43</v>
      </c>
      <c r="J707" s="202"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05">
        <f>IF(ISBLANK(INDEX('Policy Characteristics'!F:F,MATCH($C707,'Policy Characteristics'!$C:$C,0))),"",INDEX('Policy Characteristics'!F:F,MATCH($C707,'Policy Characteristics'!$C:$C,0)))</f>
        <v>0</v>
      </c>
      <c r="M707" s="205">
        <f>IF(ISBLANK(INDEX('Policy Characteristics'!G:G,MATCH($C707,'Policy Characteristics'!$C:$C,0))),"",INDEX('Policy Characteristics'!G:G,MATCH($C707,'Policy Characteristics'!$C:$C,0)))</f>
        <v>1</v>
      </c>
      <c r="N707" s="205">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00"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1682</v>
      </c>
      <c r="F708" t="s">
        <v>1270</v>
      </c>
      <c r="G708" s="88" t="s">
        <v>1689</v>
      </c>
      <c r="H708" s="15">
        <v>1882</v>
      </c>
      <c r="I708" s="213" t="s">
        <v>43</v>
      </c>
      <c r="J708" s="202"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05">
        <f>IF(ISBLANK(INDEX('Policy Characteristics'!F:F,MATCH($C708,'Policy Characteristics'!$C:$C,0))),"",INDEX('Policy Characteristics'!F:F,MATCH($C708,'Policy Characteristics'!$C:$C,0)))</f>
        <v>0</v>
      </c>
      <c r="M708" s="205">
        <f>IF(ISBLANK(INDEX('Policy Characteristics'!G:G,MATCH($C708,'Policy Characteristics'!$C:$C,0))),"",INDEX('Policy Characteristics'!G:G,MATCH($C708,'Policy Characteristics'!$C:$C,0)))</f>
        <v>1</v>
      </c>
      <c r="N708" s="205">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00"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1683</v>
      </c>
      <c r="F709" t="s">
        <v>1270</v>
      </c>
      <c r="G709" s="88" t="s">
        <v>1690</v>
      </c>
      <c r="H709" s="15">
        <v>1883</v>
      </c>
      <c r="I709" s="213" t="s">
        <v>43</v>
      </c>
      <c r="J709" s="202"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05">
        <f>IF(ISBLANK(INDEX('Policy Characteristics'!F:F,MATCH($C709,'Policy Characteristics'!$C:$C,0))),"",INDEX('Policy Characteristics'!F:F,MATCH($C709,'Policy Characteristics'!$C:$C,0)))</f>
        <v>0</v>
      </c>
      <c r="M709" s="205">
        <f>IF(ISBLANK(INDEX('Policy Characteristics'!G:G,MATCH($C709,'Policy Characteristics'!$C:$C,0))),"",INDEX('Policy Characteristics'!G:G,MATCH($C709,'Policy Characteristics'!$C:$C,0)))</f>
        <v>1</v>
      </c>
      <c r="N709" s="205">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00"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1684</v>
      </c>
      <c r="F710" t="s">
        <v>1270</v>
      </c>
      <c r="G710" s="88" t="s">
        <v>1691</v>
      </c>
      <c r="H710" s="15">
        <v>1884</v>
      </c>
      <c r="I710" s="213" t="s">
        <v>43</v>
      </c>
      <c r="J710" s="202"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05">
        <f>IF(ISBLANK(INDEX('Policy Characteristics'!F:F,MATCH($C710,'Policy Characteristics'!$C:$C,0))),"",INDEX('Policy Characteristics'!F:F,MATCH($C710,'Policy Characteristics'!$C:$C,0)))</f>
        <v>0</v>
      </c>
      <c r="M710" s="205">
        <f>IF(ISBLANK(INDEX('Policy Characteristics'!G:G,MATCH($C710,'Policy Characteristics'!$C:$C,0))),"",INDEX('Policy Characteristics'!G:G,MATCH($C710,'Policy Characteristics'!$C:$C,0)))</f>
        <v>1</v>
      </c>
      <c r="N710" s="205">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00"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1685</v>
      </c>
      <c r="F711" t="s">
        <v>1270</v>
      </c>
      <c r="G711" s="88" t="s">
        <v>1692</v>
      </c>
      <c r="H711" s="15">
        <v>1885</v>
      </c>
      <c r="I711" s="213" t="s">
        <v>43</v>
      </c>
      <c r="J711" s="202"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05">
        <f>IF(ISBLANK(INDEX('Policy Characteristics'!F:F,MATCH($C711,'Policy Characteristics'!$C:$C,0))),"",INDEX('Policy Characteristics'!F:F,MATCH($C711,'Policy Characteristics'!$C:$C,0)))</f>
        <v>0</v>
      </c>
      <c r="M711" s="205">
        <f>IF(ISBLANK(INDEX('Policy Characteristics'!G:G,MATCH($C711,'Policy Characteristics'!$C:$C,0))),"",INDEX('Policy Characteristics'!G:G,MATCH($C711,'Policy Characteristics'!$C:$C,0)))</f>
        <v>1</v>
      </c>
      <c r="N711" s="205">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00"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1686</v>
      </c>
      <c r="F712" t="s">
        <v>1270</v>
      </c>
      <c r="G712" s="88" t="s">
        <v>1693</v>
      </c>
      <c r="H712" s="15">
        <v>1886</v>
      </c>
      <c r="I712" s="213" t="s">
        <v>43</v>
      </c>
      <c r="J712" s="202"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05">
        <f>IF(ISBLANK(INDEX('Policy Characteristics'!F:F,MATCH($C712,'Policy Characteristics'!$C:$C,0))),"",INDEX('Policy Characteristics'!F:F,MATCH($C712,'Policy Characteristics'!$C:$C,0)))</f>
        <v>0</v>
      </c>
      <c r="M712" s="205">
        <f>IF(ISBLANK(INDEX('Policy Characteristics'!G:G,MATCH($C712,'Policy Characteristics'!$C:$C,0))),"",INDEX('Policy Characteristics'!G:G,MATCH($C712,'Policy Characteristics'!$C:$C,0)))</f>
        <v>1</v>
      </c>
      <c r="N712" s="205">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00"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1687</v>
      </c>
      <c r="F713" t="s">
        <v>1270</v>
      </c>
      <c r="G713" s="88" t="s">
        <v>1694</v>
      </c>
      <c r="H713" s="15">
        <v>1887</v>
      </c>
      <c r="I713" s="213" t="s">
        <v>43</v>
      </c>
      <c r="J713" s="202"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05">
        <f>IF(ISBLANK(INDEX('Policy Characteristics'!F:F,MATCH($C713,'Policy Characteristics'!$C:$C,0))),"",INDEX('Policy Characteristics'!F:F,MATCH($C713,'Policy Characteristics'!$C:$C,0)))</f>
        <v>0</v>
      </c>
      <c r="M713" s="205">
        <f>IF(ISBLANK(INDEX('Policy Characteristics'!G:G,MATCH($C713,'Policy Characteristics'!$C:$C,0))),"",INDEX('Policy Characteristics'!G:G,MATCH($C713,'Policy Characteristics'!$C:$C,0)))</f>
        <v>1</v>
      </c>
      <c r="N713" s="205">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00"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1688</v>
      </c>
      <c r="F714" t="s">
        <v>1270</v>
      </c>
      <c r="G714" s="88" t="s">
        <v>1695</v>
      </c>
      <c r="H714" s="15">
        <v>1888</v>
      </c>
      <c r="I714" s="213" t="s">
        <v>43</v>
      </c>
      <c r="J714" s="202"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05">
        <f>IF(ISBLANK(INDEX('Policy Characteristics'!F:F,MATCH($C714,'Policy Characteristics'!$C:$C,0))),"",INDEX('Policy Characteristics'!F:F,MATCH($C714,'Policy Characteristics'!$C:$C,0)))</f>
        <v>0</v>
      </c>
      <c r="M714" s="205">
        <f>IF(ISBLANK(INDEX('Policy Characteristics'!G:G,MATCH($C714,'Policy Characteristics'!$C:$C,0))),"",INDEX('Policy Characteristics'!G:G,MATCH($C714,'Policy Characteristics'!$C:$C,0)))</f>
        <v>1</v>
      </c>
      <c r="N714" s="205">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00"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1824</v>
      </c>
      <c r="F715" t="s">
        <v>1270</v>
      </c>
      <c r="G715" s="88" t="s">
        <v>1824</v>
      </c>
      <c r="H715" s="15">
        <v>1889</v>
      </c>
      <c r="I715" s="213" t="s">
        <v>43</v>
      </c>
      <c r="J715" s="202"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05">
        <f>IF(ISBLANK(INDEX('Policy Characteristics'!F:F,MATCH($C715,'Policy Characteristics'!$C:$C,0))),"",INDEX('Policy Characteristics'!F:F,MATCH($C715,'Policy Characteristics'!$C:$C,0)))</f>
        <v>0</v>
      </c>
      <c r="M715" s="205">
        <f>IF(ISBLANK(INDEX('Policy Characteristics'!G:G,MATCH($C715,'Policy Characteristics'!$C:$C,0))),"",INDEX('Policy Characteristics'!G:G,MATCH($C715,'Policy Characteristics'!$C:$C,0)))</f>
        <v>1</v>
      </c>
      <c r="N715" s="205">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00"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1682</v>
      </c>
      <c r="F716" t="s">
        <v>1271</v>
      </c>
      <c r="G716" s="88" t="s">
        <v>1689</v>
      </c>
      <c r="H716" s="15">
        <v>1890</v>
      </c>
      <c r="I716" s="213" t="s">
        <v>43</v>
      </c>
      <c r="J716" s="202"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05">
        <f>IF(ISBLANK(INDEX('Policy Characteristics'!F:F,MATCH($C716,'Policy Characteristics'!$C:$C,0))),"",INDEX('Policy Characteristics'!F:F,MATCH($C716,'Policy Characteristics'!$C:$C,0)))</f>
        <v>0</v>
      </c>
      <c r="M716" s="205">
        <f>IF(ISBLANK(INDEX('Policy Characteristics'!G:G,MATCH($C716,'Policy Characteristics'!$C:$C,0))),"",INDEX('Policy Characteristics'!G:G,MATCH($C716,'Policy Characteristics'!$C:$C,0)))</f>
        <v>1</v>
      </c>
      <c r="N716" s="205">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00"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1683</v>
      </c>
      <c r="F717" t="s">
        <v>1271</v>
      </c>
      <c r="G717" s="88" t="s">
        <v>1690</v>
      </c>
      <c r="H717" s="15">
        <v>1891</v>
      </c>
      <c r="I717" s="213" t="s">
        <v>43</v>
      </c>
      <c r="J717" s="202"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05">
        <f>IF(ISBLANK(INDEX('Policy Characteristics'!F:F,MATCH($C717,'Policy Characteristics'!$C:$C,0))),"",INDEX('Policy Characteristics'!F:F,MATCH($C717,'Policy Characteristics'!$C:$C,0)))</f>
        <v>0</v>
      </c>
      <c r="M717" s="205">
        <f>IF(ISBLANK(INDEX('Policy Characteristics'!G:G,MATCH($C717,'Policy Characteristics'!$C:$C,0))),"",INDEX('Policy Characteristics'!G:G,MATCH($C717,'Policy Characteristics'!$C:$C,0)))</f>
        <v>1</v>
      </c>
      <c r="N717" s="205">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00"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1684</v>
      </c>
      <c r="F718" t="s">
        <v>1271</v>
      </c>
      <c r="G718" s="88" t="s">
        <v>1691</v>
      </c>
      <c r="H718" s="15">
        <v>1892</v>
      </c>
      <c r="I718" s="213" t="s">
        <v>43</v>
      </c>
      <c r="J718" s="202"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05">
        <f>IF(ISBLANK(INDEX('Policy Characteristics'!F:F,MATCH($C718,'Policy Characteristics'!$C:$C,0))),"",INDEX('Policy Characteristics'!F:F,MATCH($C718,'Policy Characteristics'!$C:$C,0)))</f>
        <v>0</v>
      </c>
      <c r="M718" s="205">
        <f>IF(ISBLANK(INDEX('Policy Characteristics'!G:G,MATCH($C718,'Policy Characteristics'!$C:$C,0))),"",INDEX('Policy Characteristics'!G:G,MATCH($C718,'Policy Characteristics'!$C:$C,0)))</f>
        <v>1</v>
      </c>
      <c r="N718" s="205">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00"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1685</v>
      </c>
      <c r="F719" t="s">
        <v>1271</v>
      </c>
      <c r="G719" s="88" t="s">
        <v>1692</v>
      </c>
      <c r="H719" s="15">
        <v>1893</v>
      </c>
      <c r="I719" s="213" t="s">
        <v>43</v>
      </c>
      <c r="J719" s="202"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05">
        <f>IF(ISBLANK(INDEX('Policy Characteristics'!F:F,MATCH($C719,'Policy Characteristics'!$C:$C,0))),"",INDEX('Policy Characteristics'!F:F,MATCH($C719,'Policy Characteristics'!$C:$C,0)))</f>
        <v>0</v>
      </c>
      <c r="M719" s="205">
        <f>IF(ISBLANK(INDEX('Policy Characteristics'!G:G,MATCH($C719,'Policy Characteristics'!$C:$C,0))),"",INDEX('Policy Characteristics'!G:G,MATCH($C719,'Policy Characteristics'!$C:$C,0)))</f>
        <v>1</v>
      </c>
      <c r="N719" s="205">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00"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1686</v>
      </c>
      <c r="F720" t="s">
        <v>1271</v>
      </c>
      <c r="G720" s="88" t="s">
        <v>1693</v>
      </c>
      <c r="H720" s="15">
        <v>1894</v>
      </c>
      <c r="I720" s="213" t="s">
        <v>43</v>
      </c>
      <c r="J720" s="202"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05">
        <f>IF(ISBLANK(INDEX('Policy Characteristics'!F:F,MATCH($C720,'Policy Characteristics'!$C:$C,0))),"",INDEX('Policy Characteristics'!F:F,MATCH($C720,'Policy Characteristics'!$C:$C,0)))</f>
        <v>0</v>
      </c>
      <c r="M720" s="205">
        <f>IF(ISBLANK(INDEX('Policy Characteristics'!G:G,MATCH($C720,'Policy Characteristics'!$C:$C,0))),"",INDEX('Policy Characteristics'!G:G,MATCH($C720,'Policy Characteristics'!$C:$C,0)))</f>
        <v>1</v>
      </c>
      <c r="N720" s="205">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00"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1687</v>
      </c>
      <c r="F721" t="s">
        <v>1271</v>
      </c>
      <c r="G721" s="88" t="s">
        <v>1694</v>
      </c>
      <c r="H721" s="15">
        <v>1895</v>
      </c>
      <c r="I721" s="213" t="s">
        <v>43</v>
      </c>
      <c r="J721" s="202"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05">
        <f>IF(ISBLANK(INDEX('Policy Characteristics'!F:F,MATCH($C721,'Policy Characteristics'!$C:$C,0))),"",INDEX('Policy Characteristics'!F:F,MATCH($C721,'Policy Characteristics'!$C:$C,0)))</f>
        <v>0</v>
      </c>
      <c r="M721" s="205">
        <f>IF(ISBLANK(INDEX('Policy Characteristics'!G:G,MATCH($C721,'Policy Characteristics'!$C:$C,0))),"",INDEX('Policy Characteristics'!G:G,MATCH($C721,'Policy Characteristics'!$C:$C,0)))</f>
        <v>1</v>
      </c>
      <c r="N721" s="205">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00"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1688</v>
      </c>
      <c r="F722" t="s">
        <v>1271</v>
      </c>
      <c r="G722" s="88" t="s">
        <v>1695</v>
      </c>
      <c r="H722" s="15">
        <v>1896</v>
      </c>
      <c r="I722" s="213" t="s">
        <v>43</v>
      </c>
      <c r="J722" s="202"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05">
        <f>IF(ISBLANK(INDEX('Policy Characteristics'!F:F,MATCH($C722,'Policy Characteristics'!$C:$C,0))),"",INDEX('Policy Characteristics'!F:F,MATCH($C722,'Policy Characteristics'!$C:$C,0)))</f>
        <v>0</v>
      </c>
      <c r="M722" s="205">
        <f>IF(ISBLANK(INDEX('Policy Characteristics'!G:G,MATCH($C722,'Policy Characteristics'!$C:$C,0))),"",INDEX('Policy Characteristics'!G:G,MATCH($C722,'Policy Characteristics'!$C:$C,0)))</f>
        <v>1</v>
      </c>
      <c r="N722" s="205">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00"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1824</v>
      </c>
      <c r="F723" t="s">
        <v>1271</v>
      </c>
      <c r="G723" s="88" t="s">
        <v>1824</v>
      </c>
      <c r="H723" s="15">
        <v>1897</v>
      </c>
      <c r="I723" s="213" t="s">
        <v>43</v>
      </c>
      <c r="J723" s="202"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05">
        <f>IF(ISBLANK(INDEX('Policy Characteristics'!F:F,MATCH($C723,'Policy Characteristics'!$C:$C,0))),"",INDEX('Policy Characteristics'!F:F,MATCH($C723,'Policy Characteristics'!$C:$C,0)))</f>
        <v>0</v>
      </c>
      <c r="M723" s="205">
        <f>IF(ISBLANK(INDEX('Policy Characteristics'!G:G,MATCH($C723,'Policy Characteristics'!$C:$C,0))),"",INDEX('Policy Characteristics'!G:G,MATCH($C723,'Policy Characteristics'!$C:$C,0)))</f>
        <v>1</v>
      </c>
      <c r="N723" s="205">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00"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1682</v>
      </c>
      <c r="F724" t="s">
        <v>1272</v>
      </c>
      <c r="G724" s="88" t="s">
        <v>1689</v>
      </c>
      <c r="H724" s="15">
        <v>1898</v>
      </c>
      <c r="I724" s="213" t="s">
        <v>43</v>
      </c>
      <c r="J724" s="202"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05">
        <f>IF(ISBLANK(INDEX('Policy Characteristics'!F:F,MATCH($C724,'Policy Characteristics'!$C:$C,0))),"",INDEX('Policy Characteristics'!F:F,MATCH($C724,'Policy Characteristics'!$C:$C,0)))</f>
        <v>0</v>
      </c>
      <c r="M724" s="205">
        <f>IF(ISBLANK(INDEX('Policy Characteristics'!G:G,MATCH($C724,'Policy Characteristics'!$C:$C,0))),"",INDEX('Policy Characteristics'!G:G,MATCH($C724,'Policy Characteristics'!$C:$C,0)))</f>
        <v>1</v>
      </c>
      <c r="N724" s="205">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00"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1683</v>
      </c>
      <c r="F725" t="s">
        <v>1272</v>
      </c>
      <c r="G725" s="88" t="s">
        <v>1690</v>
      </c>
      <c r="H725" s="15">
        <v>1899</v>
      </c>
      <c r="I725" s="213" t="s">
        <v>43</v>
      </c>
      <c r="J725" s="202"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05">
        <f>IF(ISBLANK(INDEX('Policy Characteristics'!F:F,MATCH($C725,'Policy Characteristics'!$C:$C,0))),"",INDEX('Policy Characteristics'!F:F,MATCH($C725,'Policy Characteristics'!$C:$C,0)))</f>
        <v>0</v>
      </c>
      <c r="M725" s="205">
        <f>IF(ISBLANK(INDEX('Policy Characteristics'!G:G,MATCH($C725,'Policy Characteristics'!$C:$C,0))),"",INDEX('Policy Characteristics'!G:G,MATCH($C725,'Policy Characteristics'!$C:$C,0)))</f>
        <v>1</v>
      </c>
      <c r="N725" s="205">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00"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1684</v>
      </c>
      <c r="F726" t="s">
        <v>1272</v>
      </c>
      <c r="G726" s="88" t="s">
        <v>1691</v>
      </c>
      <c r="H726" s="15">
        <v>1900</v>
      </c>
      <c r="I726" s="213" t="s">
        <v>43</v>
      </c>
      <c r="J726" s="202"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05">
        <f>IF(ISBLANK(INDEX('Policy Characteristics'!F:F,MATCH($C726,'Policy Characteristics'!$C:$C,0))),"",INDEX('Policy Characteristics'!F:F,MATCH($C726,'Policy Characteristics'!$C:$C,0)))</f>
        <v>0</v>
      </c>
      <c r="M726" s="205">
        <f>IF(ISBLANK(INDEX('Policy Characteristics'!G:G,MATCH($C726,'Policy Characteristics'!$C:$C,0))),"",INDEX('Policy Characteristics'!G:G,MATCH($C726,'Policy Characteristics'!$C:$C,0)))</f>
        <v>1</v>
      </c>
      <c r="N726" s="205">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00"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1685</v>
      </c>
      <c r="F727" t="s">
        <v>1272</v>
      </c>
      <c r="G727" s="88" t="s">
        <v>1692</v>
      </c>
      <c r="H727" s="15">
        <v>1901</v>
      </c>
      <c r="I727" s="213" t="s">
        <v>43</v>
      </c>
      <c r="J727" s="202"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05">
        <f>IF(ISBLANK(INDEX('Policy Characteristics'!F:F,MATCH($C727,'Policy Characteristics'!$C:$C,0))),"",INDEX('Policy Characteristics'!F:F,MATCH($C727,'Policy Characteristics'!$C:$C,0)))</f>
        <v>0</v>
      </c>
      <c r="M727" s="205">
        <f>IF(ISBLANK(INDEX('Policy Characteristics'!G:G,MATCH($C727,'Policy Characteristics'!$C:$C,0))),"",INDEX('Policy Characteristics'!G:G,MATCH($C727,'Policy Characteristics'!$C:$C,0)))</f>
        <v>1</v>
      </c>
      <c r="N727" s="205">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00"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1686</v>
      </c>
      <c r="F728" t="s">
        <v>1272</v>
      </c>
      <c r="G728" s="88" t="s">
        <v>1693</v>
      </c>
      <c r="H728" s="15">
        <v>1902</v>
      </c>
      <c r="I728" s="213" t="s">
        <v>43</v>
      </c>
      <c r="J728" s="202"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05">
        <f>IF(ISBLANK(INDEX('Policy Characteristics'!F:F,MATCH($C728,'Policy Characteristics'!$C:$C,0))),"",INDEX('Policy Characteristics'!F:F,MATCH($C728,'Policy Characteristics'!$C:$C,0)))</f>
        <v>0</v>
      </c>
      <c r="M728" s="205">
        <f>IF(ISBLANK(INDEX('Policy Characteristics'!G:G,MATCH($C728,'Policy Characteristics'!$C:$C,0))),"",INDEX('Policy Characteristics'!G:G,MATCH($C728,'Policy Characteristics'!$C:$C,0)))</f>
        <v>1</v>
      </c>
      <c r="N728" s="205">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00"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1687</v>
      </c>
      <c r="F729" t="s">
        <v>1272</v>
      </c>
      <c r="G729" s="88" t="s">
        <v>1694</v>
      </c>
      <c r="H729" s="15">
        <v>1903</v>
      </c>
      <c r="I729" s="213" t="s">
        <v>43</v>
      </c>
      <c r="J729" s="202"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05">
        <f>IF(ISBLANK(INDEX('Policy Characteristics'!F:F,MATCH($C729,'Policy Characteristics'!$C:$C,0))),"",INDEX('Policy Characteristics'!F:F,MATCH($C729,'Policy Characteristics'!$C:$C,0)))</f>
        <v>0</v>
      </c>
      <c r="M729" s="205">
        <f>IF(ISBLANK(INDEX('Policy Characteristics'!G:G,MATCH($C729,'Policy Characteristics'!$C:$C,0))),"",INDEX('Policy Characteristics'!G:G,MATCH($C729,'Policy Characteristics'!$C:$C,0)))</f>
        <v>1</v>
      </c>
      <c r="N729" s="205">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00"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1688</v>
      </c>
      <c r="F730" t="s">
        <v>1272</v>
      </c>
      <c r="G730" s="88" t="s">
        <v>1695</v>
      </c>
      <c r="H730" s="15">
        <v>1904</v>
      </c>
      <c r="I730" s="213" t="s">
        <v>43</v>
      </c>
      <c r="J730" s="202"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05">
        <f>IF(ISBLANK(INDEX('Policy Characteristics'!F:F,MATCH($C730,'Policy Characteristics'!$C:$C,0))),"",INDEX('Policy Characteristics'!F:F,MATCH($C730,'Policy Characteristics'!$C:$C,0)))</f>
        <v>0</v>
      </c>
      <c r="M730" s="205">
        <f>IF(ISBLANK(INDEX('Policy Characteristics'!G:G,MATCH($C730,'Policy Characteristics'!$C:$C,0))),"",INDEX('Policy Characteristics'!G:G,MATCH($C730,'Policy Characteristics'!$C:$C,0)))</f>
        <v>1</v>
      </c>
      <c r="N730" s="205">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00"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1824</v>
      </c>
      <c r="F731" t="s">
        <v>1272</v>
      </c>
      <c r="G731" s="88" t="s">
        <v>1824</v>
      </c>
      <c r="H731" s="15">
        <v>1905</v>
      </c>
      <c r="I731" s="213" t="s">
        <v>43</v>
      </c>
      <c r="J731" s="202"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05">
        <f>IF(ISBLANK(INDEX('Policy Characteristics'!F:F,MATCH($C731,'Policy Characteristics'!$C:$C,0))),"",INDEX('Policy Characteristics'!F:F,MATCH($C731,'Policy Characteristics'!$C:$C,0)))</f>
        <v>0</v>
      </c>
      <c r="M731" s="205">
        <f>IF(ISBLANK(INDEX('Policy Characteristics'!G:G,MATCH($C731,'Policy Characteristics'!$C:$C,0))),"",INDEX('Policy Characteristics'!G:G,MATCH($C731,'Policy Characteristics'!$C:$C,0)))</f>
        <v>1</v>
      </c>
      <c r="N731" s="205">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00"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1682</v>
      </c>
      <c r="F732" t="s">
        <v>819</v>
      </c>
      <c r="G732" s="88" t="s">
        <v>1689</v>
      </c>
      <c r="H732" s="15">
        <v>1906</v>
      </c>
      <c r="I732" s="213" t="s">
        <v>43</v>
      </c>
      <c r="J732" s="202"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05">
        <f>IF(ISBLANK(INDEX('Policy Characteristics'!F:F,MATCH($C732,'Policy Characteristics'!$C:$C,0))),"",INDEX('Policy Characteristics'!F:F,MATCH($C732,'Policy Characteristics'!$C:$C,0)))</f>
        <v>0</v>
      </c>
      <c r="M732" s="205">
        <f>IF(ISBLANK(INDEX('Policy Characteristics'!G:G,MATCH($C732,'Policy Characteristics'!$C:$C,0))),"",INDEX('Policy Characteristics'!G:G,MATCH($C732,'Policy Characteristics'!$C:$C,0)))</f>
        <v>1</v>
      </c>
      <c r="N732" s="205">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00"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1683</v>
      </c>
      <c r="F733" t="s">
        <v>819</v>
      </c>
      <c r="G733" s="88" t="s">
        <v>1690</v>
      </c>
      <c r="H733" s="15">
        <v>1907</v>
      </c>
      <c r="I733" s="213" t="s">
        <v>43</v>
      </c>
      <c r="J733" s="202"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05">
        <f>IF(ISBLANK(INDEX('Policy Characteristics'!F:F,MATCH($C733,'Policy Characteristics'!$C:$C,0))),"",INDEX('Policy Characteristics'!F:F,MATCH($C733,'Policy Characteristics'!$C:$C,0)))</f>
        <v>0</v>
      </c>
      <c r="M733" s="205">
        <f>IF(ISBLANK(INDEX('Policy Characteristics'!G:G,MATCH($C733,'Policy Characteristics'!$C:$C,0))),"",INDEX('Policy Characteristics'!G:G,MATCH($C733,'Policy Characteristics'!$C:$C,0)))</f>
        <v>1</v>
      </c>
      <c r="N733" s="205">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00"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1684</v>
      </c>
      <c r="F734" t="s">
        <v>819</v>
      </c>
      <c r="G734" s="88" t="s">
        <v>1691</v>
      </c>
      <c r="H734" s="15">
        <v>1908</v>
      </c>
      <c r="I734" s="213" t="s">
        <v>43</v>
      </c>
      <c r="J734" s="202"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05">
        <f>IF(ISBLANK(INDEX('Policy Characteristics'!F:F,MATCH($C734,'Policy Characteristics'!$C:$C,0))),"",INDEX('Policy Characteristics'!F:F,MATCH($C734,'Policy Characteristics'!$C:$C,0)))</f>
        <v>0</v>
      </c>
      <c r="M734" s="205">
        <f>IF(ISBLANK(INDEX('Policy Characteristics'!G:G,MATCH($C734,'Policy Characteristics'!$C:$C,0))),"",INDEX('Policy Characteristics'!G:G,MATCH($C734,'Policy Characteristics'!$C:$C,0)))</f>
        <v>1</v>
      </c>
      <c r="N734" s="205">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00"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1685</v>
      </c>
      <c r="F735" t="s">
        <v>819</v>
      </c>
      <c r="G735" s="88" t="s">
        <v>1692</v>
      </c>
      <c r="H735" s="15">
        <v>1909</v>
      </c>
      <c r="I735" s="213" t="s">
        <v>43</v>
      </c>
      <c r="J735" s="202"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05">
        <f>IF(ISBLANK(INDEX('Policy Characteristics'!F:F,MATCH($C735,'Policy Characteristics'!$C:$C,0))),"",INDEX('Policy Characteristics'!F:F,MATCH($C735,'Policy Characteristics'!$C:$C,0)))</f>
        <v>0</v>
      </c>
      <c r="M735" s="205">
        <f>IF(ISBLANK(INDEX('Policy Characteristics'!G:G,MATCH($C735,'Policy Characteristics'!$C:$C,0))),"",INDEX('Policy Characteristics'!G:G,MATCH($C735,'Policy Characteristics'!$C:$C,0)))</f>
        <v>1</v>
      </c>
      <c r="N735" s="205">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00"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1686</v>
      </c>
      <c r="F736" t="s">
        <v>819</v>
      </c>
      <c r="G736" s="88" t="s">
        <v>1693</v>
      </c>
      <c r="H736" s="15">
        <v>1910</v>
      </c>
      <c r="I736" s="213" t="s">
        <v>43</v>
      </c>
      <c r="J736" s="202"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05">
        <f>IF(ISBLANK(INDEX('Policy Characteristics'!F:F,MATCH($C736,'Policy Characteristics'!$C:$C,0))),"",INDEX('Policy Characteristics'!F:F,MATCH($C736,'Policy Characteristics'!$C:$C,0)))</f>
        <v>0</v>
      </c>
      <c r="M736" s="205">
        <f>IF(ISBLANK(INDEX('Policy Characteristics'!G:G,MATCH($C736,'Policy Characteristics'!$C:$C,0))),"",INDEX('Policy Characteristics'!G:G,MATCH($C736,'Policy Characteristics'!$C:$C,0)))</f>
        <v>1</v>
      </c>
      <c r="N736" s="205">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00"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1687</v>
      </c>
      <c r="F737" t="s">
        <v>819</v>
      </c>
      <c r="G737" s="88" t="s">
        <v>1694</v>
      </c>
      <c r="H737" s="15">
        <v>1911</v>
      </c>
      <c r="I737" s="213" t="s">
        <v>43</v>
      </c>
      <c r="J737" s="202"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05">
        <f>IF(ISBLANK(INDEX('Policy Characteristics'!F:F,MATCH($C737,'Policy Characteristics'!$C:$C,0))),"",INDEX('Policy Characteristics'!F:F,MATCH($C737,'Policy Characteristics'!$C:$C,0)))</f>
        <v>0</v>
      </c>
      <c r="M737" s="205">
        <f>IF(ISBLANK(INDEX('Policy Characteristics'!G:G,MATCH($C737,'Policy Characteristics'!$C:$C,0))),"",INDEX('Policy Characteristics'!G:G,MATCH($C737,'Policy Characteristics'!$C:$C,0)))</f>
        <v>1</v>
      </c>
      <c r="N737" s="205">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00"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1688</v>
      </c>
      <c r="F738" t="s">
        <v>819</v>
      </c>
      <c r="G738" s="88" t="s">
        <v>1695</v>
      </c>
      <c r="H738" s="15">
        <v>1912</v>
      </c>
      <c r="I738" s="213" t="s">
        <v>43</v>
      </c>
      <c r="J738" s="202"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05">
        <f>IF(ISBLANK(INDEX('Policy Characteristics'!F:F,MATCH($C738,'Policy Characteristics'!$C:$C,0))),"",INDEX('Policy Characteristics'!F:F,MATCH($C738,'Policy Characteristics'!$C:$C,0)))</f>
        <v>0</v>
      </c>
      <c r="M738" s="205">
        <f>IF(ISBLANK(INDEX('Policy Characteristics'!G:G,MATCH($C738,'Policy Characteristics'!$C:$C,0))),"",INDEX('Policy Characteristics'!G:G,MATCH($C738,'Policy Characteristics'!$C:$C,0)))</f>
        <v>1</v>
      </c>
      <c r="N738" s="205">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00"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1824</v>
      </c>
      <c r="F739" t="s">
        <v>819</v>
      </c>
      <c r="G739" s="88" t="s">
        <v>1824</v>
      </c>
      <c r="H739" s="15">
        <v>1913</v>
      </c>
      <c r="I739" s="213" t="s">
        <v>43</v>
      </c>
      <c r="J739" s="202"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05">
        <f>IF(ISBLANK(INDEX('Policy Characteristics'!F:F,MATCH($C739,'Policy Characteristics'!$C:$C,0))),"",INDEX('Policy Characteristics'!F:F,MATCH($C739,'Policy Characteristics'!$C:$C,0)))</f>
        <v>0</v>
      </c>
      <c r="M739" s="205">
        <f>IF(ISBLANK(INDEX('Policy Characteristics'!G:G,MATCH($C739,'Policy Characteristics'!$C:$C,0))),"",INDEX('Policy Characteristics'!G:G,MATCH($C739,'Policy Characteristics'!$C:$C,0)))</f>
        <v>1</v>
      </c>
      <c r="N739" s="205">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00"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1682</v>
      </c>
      <c r="F740" t="s">
        <v>1273</v>
      </c>
      <c r="G740" s="88" t="s">
        <v>1689</v>
      </c>
      <c r="H740" s="15">
        <v>1914</v>
      </c>
      <c r="I740" s="213" t="s">
        <v>43</v>
      </c>
      <c r="J740" s="202"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05">
        <f>IF(ISBLANK(INDEX('Policy Characteristics'!F:F,MATCH($C740,'Policy Characteristics'!$C:$C,0))),"",INDEX('Policy Characteristics'!F:F,MATCH($C740,'Policy Characteristics'!$C:$C,0)))</f>
        <v>0</v>
      </c>
      <c r="M740" s="205">
        <f>IF(ISBLANK(INDEX('Policy Characteristics'!G:G,MATCH($C740,'Policy Characteristics'!$C:$C,0))),"",INDEX('Policy Characteristics'!G:G,MATCH($C740,'Policy Characteristics'!$C:$C,0)))</f>
        <v>1</v>
      </c>
      <c r="N740" s="205">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00"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1683</v>
      </c>
      <c r="F741" t="s">
        <v>1273</v>
      </c>
      <c r="G741" s="88" t="s">
        <v>1690</v>
      </c>
      <c r="H741" s="15">
        <v>1915</v>
      </c>
      <c r="I741" s="213" t="s">
        <v>43</v>
      </c>
      <c r="J741" s="202"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05">
        <f>IF(ISBLANK(INDEX('Policy Characteristics'!F:F,MATCH($C741,'Policy Characteristics'!$C:$C,0))),"",INDEX('Policy Characteristics'!F:F,MATCH($C741,'Policy Characteristics'!$C:$C,0)))</f>
        <v>0</v>
      </c>
      <c r="M741" s="205">
        <f>IF(ISBLANK(INDEX('Policy Characteristics'!G:G,MATCH($C741,'Policy Characteristics'!$C:$C,0))),"",INDEX('Policy Characteristics'!G:G,MATCH($C741,'Policy Characteristics'!$C:$C,0)))</f>
        <v>1</v>
      </c>
      <c r="N741" s="205">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00"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1684</v>
      </c>
      <c r="F742" t="s">
        <v>1273</v>
      </c>
      <c r="G742" s="88" t="s">
        <v>1691</v>
      </c>
      <c r="H742" s="15">
        <v>1916</v>
      </c>
      <c r="I742" s="213" t="s">
        <v>43</v>
      </c>
      <c r="J742" s="202"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05">
        <f>IF(ISBLANK(INDEX('Policy Characteristics'!F:F,MATCH($C742,'Policy Characteristics'!$C:$C,0))),"",INDEX('Policy Characteristics'!F:F,MATCH($C742,'Policy Characteristics'!$C:$C,0)))</f>
        <v>0</v>
      </c>
      <c r="M742" s="205">
        <f>IF(ISBLANK(INDEX('Policy Characteristics'!G:G,MATCH($C742,'Policy Characteristics'!$C:$C,0))),"",INDEX('Policy Characteristics'!G:G,MATCH($C742,'Policy Characteristics'!$C:$C,0)))</f>
        <v>1</v>
      </c>
      <c r="N742" s="205">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00"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1685</v>
      </c>
      <c r="F743" t="s">
        <v>1273</v>
      </c>
      <c r="G743" s="88" t="s">
        <v>1692</v>
      </c>
      <c r="H743" s="15">
        <v>1917</v>
      </c>
      <c r="I743" s="213" t="s">
        <v>43</v>
      </c>
      <c r="J743" s="202"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05">
        <f>IF(ISBLANK(INDEX('Policy Characteristics'!F:F,MATCH($C743,'Policy Characteristics'!$C:$C,0))),"",INDEX('Policy Characteristics'!F:F,MATCH($C743,'Policy Characteristics'!$C:$C,0)))</f>
        <v>0</v>
      </c>
      <c r="M743" s="205">
        <f>IF(ISBLANK(INDEX('Policy Characteristics'!G:G,MATCH($C743,'Policy Characteristics'!$C:$C,0))),"",INDEX('Policy Characteristics'!G:G,MATCH($C743,'Policy Characteristics'!$C:$C,0)))</f>
        <v>1</v>
      </c>
      <c r="N743" s="205">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00"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1686</v>
      </c>
      <c r="F744" t="s">
        <v>1273</v>
      </c>
      <c r="G744" s="88" t="s">
        <v>1693</v>
      </c>
      <c r="H744" s="15">
        <v>1918</v>
      </c>
      <c r="I744" s="213" t="s">
        <v>43</v>
      </c>
      <c r="J744" s="202"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05">
        <f>IF(ISBLANK(INDEX('Policy Characteristics'!F:F,MATCH($C744,'Policy Characteristics'!$C:$C,0))),"",INDEX('Policy Characteristics'!F:F,MATCH($C744,'Policy Characteristics'!$C:$C,0)))</f>
        <v>0</v>
      </c>
      <c r="M744" s="205">
        <f>IF(ISBLANK(INDEX('Policy Characteristics'!G:G,MATCH($C744,'Policy Characteristics'!$C:$C,0))),"",INDEX('Policy Characteristics'!G:G,MATCH($C744,'Policy Characteristics'!$C:$C,0)))</f>
        <v>1</v>
      </c>
      <c r="N744" s="205">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00"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1687</v>
      </c>
      <c r="F745" t="s">
        <v>1273</v>
      </c>
      <c r="G745" s="88" t="s">
        <v>1694</v>
      </c>
      <c r="H745" s="15">
        <v>1919</v>
      </c>
      <c r="I745" s="213" t="s">
        <v>43</v>
      </c>
      <c r="J745" s="202"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05">
        <f>IF(ISBLANK(INDEX('Policy Characteristics'!F:F,MATCH($C745,'Policy Characteristics'!$C:$C,0))),"",INDEX('Policy Characteristics'!F:F,MATCH($C745,'Policy Characteristics'!$C:$C,0)))</f>
        <v>0</v>
      </c>
      <c r="M745" s="205">
        <f>IF(ISBLANK(INDEX('Policy Characteristics'!G:G,MATCH($C745,'Policy Characteristics'!$C:$C,0))),"",INDEX('Policy Characteristics'!G:G,MATCH($C745,'Policy Characteristics'!$C:$C,0)))</f>
        <v>1</v>
      </c>
      <c r="N745" s="205">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00"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1688</v>
      </c>
      <c r="F746" t="s">
        <v>1273</v>
      </c>
      <c r="G746" s="88" t="s">
        <v>1695</v>
      </c>
      <c r="H746" s="15">
        <v>1920</v>
      </c>
      <c r="I746" s="213" t="s">
        <v>43</v>
      </c>
      <c r="J746" s="202"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05">
        <f>IF(ISBLANK(INDEX('Policy Characteristics'!F:F,MATCH($C746,'Policy Characteristics'!$C:$C,0))),"",INDEX('Policy Characteristics'!F:F,MATCH($C746,'Policy Characteristics'!$C:$C,0)))</f>
        <v>0</v>
      </c>
      <c r="M746" s="205">
        <f>IF(ISBLANK(INDEX('Policy Characteristics'!G:G,MATCH($C746,'Policy Characteristics'!$C:$C,0))),"",INDEX('Policy Characteristics'!G:G,MATCH($C746,'Policy Characteristics'!$C:$C,0)))</f>
        <v>1</v>
      </c>
      <c r="N746" s="205">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00"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1824</v>
      </c>
      <c r="F747" t="s">
        <v>1273</v>
      </c>
      <c r="G747" s="88" t="s">
        <v>1824</v>
      </c>
      <c r="H747" s="15">
        <v>1921</v>
      </c>
      <c r="I747" s="213" t="s">
        <v>43</v>
      </c>
      <c r="J747" s="202"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05">
        <f>IF(ISBLANK(INDEX('Policy Characteristics'!F:F,MATCH($C747,'Policy Characteristics'!$C:$C,0))),"",INDEX('Policy Characteristics'!F:F,MATCH($C747,'Policy Characteristics'!$C:$C,0)))</f>
        <v>0</v>
      </c>
      <c r="M747" s="205">
        <f>IF(ISBLANK(INDEX('Policy Characteristics'!G:G,MATCH($C747,'Policy Characteristics'!$C:$C,0))),"",INDEX('Policy Characteristics'!G:G,MATCH($C747,'Policy Characteristics'!$C:$C,0)))</f>
        <v>1</v>
      </c>
      <c r="N747" s="205">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00"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1682</v>
      </c>
      <c r="F748" t="s">
        <v>1274</v>
      </c>
      <c r="G748" s="88" t="s">
        <v>1689</v>
      </c>
      <c r="H748" s="15">
        <v>1922</v>
      </c>
      <c r="I748" s="213" t="s">
        <v>43</v>
      </c>
      <c r="J748" s="202"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05">
        <f>IF(ISBLANK(INDEX('Policy Characteristics'!F:F,MATCH($C748,'Policy Characteristics'!$C:$C,0))),"",INDEX('Policy Characteristics'!F:F,MATCH($C748,'Policy Characteristics'!$C:$C,0)))</f>
        <v>0</v>
      </c>
      <c r="M748" s="205">
        <f>IF(ISBLANK(INDEX('Policy Characteristics'!G:G,MATCH($C748,'Policy Characteristics'!$C:$C,0))),"",INDEX('Policy Characteristics'!G:G,MATCH($C748,'Policy Characteristics'!$C:$C,0)))</f>
        <v>1</v>
      </c>
      <c r="N748" s="205">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00"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1683</v>
      </c>
      <c r="F749" t="s">
        <v>1274</v>
      </c>
      <c r="G749" s="88" t="s">
        <v>1690</v>
      </c>
      <c r="H749" s="15">
        <v>1923</v>
      </c>
      <c r="I749" s="213" t="s">
        <v>43</v>
      </c>
      <c r="J749" s="202"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05">
        <f>IF(ISBLANK(INDEX('Policy Characteristics'!F:F,MATCH($C749,'Policy Characteristics'!$C:$C,0))),"",INDEX('Policy Characteristics'!F:F,MATCH($C749,'Policy Characteristics'!$C:$C,0)))</f>
        <v>0</v>
      </c>
      <c r="M749" s="205">
        <f>IF(ISBLANK(INDEX('Policy Characteristics'!G:G,MATCH($C749,'Policy Characteristics'!$C:$C,0))),"",INDEX('Policy Characteristics'!G:G,MATCH($C749,'Policy Characteristics'!$C:$C,0)))</f>
        <v>1</v>
      </c>
      <c r="N749" s="205">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00"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1684</v>
      </c>
      <c r="F750" t="s">
        <v>1274</v>
      </c>
      <c r="G750" s="88" t="s">
        <v>1691</v>
      </c>
      <c r="H750" s="15">
        <v>1924</v>
      </c>
      <c r="I750" s="213" t="s">
        <v>43</v>
      </c>
      <c r="J750" s="202"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05">
        <f>IF(ISBLANK(INDEX('Policy Characteristics'!F:F,MATCH($C750,'Policy Characteristics'!$C:$C,0))),"",INDEX('Policy Characteristics'!F:F,MATCH($C750,'Policy Characteristics'!$C:$C,0)))</f>
        <v>0</v>
      </c>
      <c r="M750" s="205">
        <f>IF(ISBLANK(INDEX('Policy Characteristics'!G:G,MATCH($C750,'Policy Characteristics'!$C:$C,0))),"",INDEX('Policy Characteristics'!G:G,MATCH($C750,'Policy Characteristics'!$C:$C,0)))</f>
        <v>1</v>
      </c>
      <c r="N750" s="205">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00"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1685</v>
      </c>
      <c r="F751" t="s">
        <v>1274</v>
      </c>
      <c r="G751" s="88" t="s">
        <v>1692</v>
      </c>
      <c r="H751" s="15">
        <v>1925</v>
      </c>
      <c r="I751" s="213" t="s">
        <v>43</v>
      </c>
      <c r="J751" s="202"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05">
        <f>IF(ISBLANK(INDEX('Policy Characteristics'!F:F,MATCH($C751,'Policy Characteristics'!$C:$C,0))),"",INDEX('Policy Characteristics'!F:F,MATCH($C751,'Policy Characteristics'!$C:$C,0)))</f>
        <v>0</v>
      </c>
      <c r="M751" s="205">
        <f>IF(ISBLANK(INDEX('Policy Characteristics'!G:G,MATCH($C751,'Policy Characteristics'!$C:$C,0))),"",INDEX('Policy Characteristics'!G:G,MATCH($C751,'Policy Characteristics'!$C:$C,0)))</f>
        <v>1</v>
      </c>
      <c r="N751" s="205">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00"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1686</v>
      </c>
      <c r="F752" t="s">
        <v>1274</v>
      </c>
      <c r="G752" s="88" t="s">
        <v>1693</v>
      </c>
      <c r="H752" s="15">
        <v>1926</v>
      </c>
      <c r="I752" s="213" t="s">
        <v>43</v>
      </c>
      <c r="J752" s="202"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05">
        <f>IF(ISBLANK(INDEX('Policy Characteristics'!F:F,MATCH($C752,'Policy Characteristics'!$C:$C,0))),"",INDEX('Policy Characteristics'!F:F,MATCH($C752,'Policy Characteristics'!$C:$C,0)))</f>
        <v>0</v>
      </c>
      <c r="M752" s="205">
        <f>IF(ISBLANK(INDEX('Policy Characteristics'!G:G,MATCH($C752,'Policy Characteristics'!$C:$C,0))),"",INDEX('Policy Characteristics'!G:G,MATCH($C752,'Policy Characteristics'!$C:$C,0)))</f>
        <v>1</v>
      </c>
      <c r="N752" s="205">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00"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1687</v>
      </c>
      <c r="F753" t="s">
        <v>1274</v>
      </c>
      <c r="G753" s="88" t="s">
        <v>1694</v>
      </c>
      <c r="H753" s="15">
        <v>1927</v>
      </c>
      <c r="I753" s="213" t="s">
        <v>43</v>
      </c>
      <c r="J753" s="202"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05">
        <f>IF(ISBLANK(INDEX('Policy Characteristics'!F:F,MATCH($C753,'Policy Characteristics'!$C:$C,0))),"",INDEX('Policy Characteristics'!F:F,MATCH($C753,'Policy Characteristics'!$C:$C,0)))</f>
        <v>0</v>
      </c>
      <c r="M753" s="205">
        <f>IF(ISBLANK(INDEX('Policy Characteristics'!G:G,MATCH($C753,'Policy Characteristics'!$C:$C,0))),"",INDEX('Policy Characteristics'!G:G,MATCH($C753,'Policy Characteristics'!$C:$C,0)))</f>
        <v>1</v>
      </c>
      <c r="N753" s="205">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00"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1688</v>
      </c>
      <c r="F754" t="s">
        <v>1274</v>
      </c>
      <c r="G754" s="88" t="s">
        <v>1695</v>
      </c>
      <c r="H754" s="15">
        <v>1928</v>
      </c>
      <c r="I754" s="213" t="s">
        <v>43</v>
      </c>
      <c r="J754" s="202"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05">
        <f>IF(ISBLANK(INDEX('Policy Characteristics'!F:F,MATCH($C754,'Policy Characteristics'!$C:$C,0))),"",INDEX('Policy Characteristics'!F:F,MATCH($C754,'Policy Characteristics'!$C:$C,0)))</f>
        <v>0</v>
      </c>
      <c r="M754" s="205">
        <f>IF(ISBLANK(INDEX('Policy Characteristics'!G:G,MATCH($C754,'Policy Characteristics'!$C:$C,0))),"",INDEX('Policy Characteristics'!G:G,MATCH($C754,'Policy Characteristics'!$C:$C,0)))</f>
        <v>1</v>
      </c>
      <c r="N754" s="205">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00"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1824</v>
      </c>
      <c r="F755" t="s">
        <v>1274</v>
      </c>
      <c r="G755" s="88" t="s">
        <v>1824</v>
      </c>
      <c r="H755" s="15">
        <v>1929</v>
      </c>
      <c r="I755" s="213" t="s">
        <v>43</v>
      </c>
      <c r="J755" s="202"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05">
        <f>IF(ISBLANK(INDEX('Policy Characteristics'!F:F,MATCH($C755,'Policy Characteristics'!$C:$C,0))),"",INDEX('Policy Characteristics'!F:F,MATCH($C755,'Policy Characteristics'!$C:$C,0)))</f>
        <v>0</v>
      </c>
      <c r="M755" s="205">
        <f>IF(ISBLANK(INDEX('Policy Characteristics'!G:G,MATCH($C755,'Policy Characteristics'!$C:$C,0))),"",INDEX('Policy Characteristics'!G:G,MATCH($C755,'Policy Characteristics'!$C:$C,0)))</f>
        <v>1</v>
      </c>
      <c r="N755" s="205">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00"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1682</v>
      </c>
      <c r="F756" t="s">
        <v>1275</v>
      </c>
      <c r="G756" s="88" t="s">
        <v>1689</v>
      </c>
      <c r="H756" s="15">
        <v>1930</v>
      </c>
      <c r="I756" s="213" t="s">
        <v>43</v>
      </c>
      <c r="J756" s="202"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05">
        <f>IF(ISBLANK(INDEX('Policy Characteristics'!F:F,MATCH($C756,'Policy Characteristics'!$C:$C,0))),"",INDEX('Policy Characteristics'!F:F,MATCH($C756,'Policy Characteristics'!$C:$C,0)))</f>
        <v>0</v>
      </c>
      <c r="M756" s="205">
        <f>IF(ISBLANK(INDEX('Policy Characteristics'!G:G,MATCH($C756,'Policy Characteristics'!$C:$C,0))),"",INDEX('Policy Characteristics'!G:G,MATCH($C756,'Policy Characteristics'!$C:$C,0)))</f>
        <v>1</v>
      </c>
      <c r="N756" s="205">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00"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1683</v>
      </c>
      <c r="F757" t="s">
        <v>1275</v>
      </c>
      <c r="G757" s="88" t="s">
        <v>1690</v>
      </c>
      <c r="H757" s="15">
        <v>1931</v>
      </c>
      <c r="I757" s="213" t="s">
        <v>43</v>
      </c>
      <c r="J757" s="202"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05">
        <f>IF(ISBLANK(INDEX('Policy Characteristics'!F:F,MATCH($C757,'Policy Characteristics'!$C:$C,0))),"",INDEX('Policy Characteristics'!F:F,MATCH($C757,'Policy Characteristics'!$C:$C,0)))</f>
        <v>0</v>
      </c>
      <c r="M757" s="205">
        <f>IF(ISBLANK(INDEX('Policy Characteristics'!G:G,MATCH($C757,'Policy Characteristics'!$C:$C,0))),"",INDEX('Policy Characteristics'!G:G,MATCH($C757,'Policy Characteristics'!$C:$C,0)))</f>
        <v>1</v>
      </c>
      <c r="N757" s="205">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00"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1684</v>
      </c>
      <c r="F758" t="s">
        <v>1275</v>
      </c>
      <c r="G758" s="88" t="s">
        <v>1691</v>
      </c>
      <c r="H758" s="15">
        <v>1932</v>
      </c>
      <c r="I758" s="213" t="s">
        <v>43</v>
      </c>
      <c r="J758" s="202"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05">
        <f>IF(ISBLANK(INDEX('Policy Characteristics'!F:F,MATCH($C758,'Policy Characteristics'!$C:$C,0))),"",INDEX('Policy Characteristics'!F:F,MATCH($C758,'Policy Characteristics'!$C:$C,0)))</f>
        <v>0</v>
      </c>
      <c r="M758" s="205">
        <f>IF(ISBLANK(INDEX('Policy Characteristics'!G:G,MATCH($C758,'Policy Characteristics'!$C:$C,0))),"",INDEX('Policy Characteristics'!G:G,MATCH($C758,'Policy Characteristics'!$C:$C,0)))</f>
        <v>1</v>
      </c>
      <c r="N758" s="205">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00"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1685</v>
      </c>
      <c r="F759" t="s">
        <v>1275</v>
      </c>
      <c r="G759" s="88" t="s">
        <v>1692</v>
      </c>
      <c r="H759" s="15">
        <v>1933</v>
      </c>
      <c r="I759" s="213" t="s">
        <v>43</v>
      </c>
      <c r="J759" s="202"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05">
        <f>IF(ISBLANK(INDEX('Policy Characteristics'!F:F,MATCH($C759,'Policy Characteristics'!$C:$C,0))),"",INDEX('Policy Characteristics'!F:F,MATCH($C759,'Policy Characteristics'!$C:$C,0)))</f>
        <v>0</v>
      </c>
      <c r="M759" s="205">
        <f>IF(ISBLANK(INDEX('Policy Characteristics'!G:G,MATCH($C759,'Policy Characteristics'!$C:$C,0))),"",INDEX('Policy Characteristics'!G:G,MATCH($C759,'Policy Characteristics'!$C:$C,0)))</f>
        <v>1</v>
      </c>
      <c r="N759" s="205">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00"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1686</v>
      </c>
      <c r="F760" t="s">
        <v>1275</v>
      </c>
      <c r="G760" s="88" t="s">
        <v>1693</v>
      </c>
      <c r="H760" s="15">
        <v>1934</v>
      </c>
      <c r="I760" s="213" t="s">
        <v>43</v>
      </c>
      <c r="J760" s="202"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05">
        <f>IF(ISBLANK(INDEX('Policy Characteristics'!F:F,MATCH($C760,'Policy Characteristics'!$C:$C,0))),"",INDEX('Policy Characteristics'!F:F,MATCH($C760,'Policy Characteristics'!$C:$C,0)))</f>
        <v>0</v>
      </c>
      <c r="M760" s="205">
        <f>IF(ISBLANK(INDEX('Policy Characteristics'!G:G,MATCH($C760,'Policy Characteristics'!$C:$C,0))),"",INDEX('Policy Characteristics'!G:G,MATCH($C760,'Policy Characteristics'!$C:$C,0)))</f>
        <v>1</v>
      </c>
      <c r="N760" s="205">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00"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1687</v>
      </c>
      <c r="F761" t="s">
        <v>1275</v>
      </c>
      <c r="G761" s="88" t="s">
        <v>1694</v>
      </c>
      <c r="H761" s="15">
        <v>1935</v>
      </c>
      <c r="I761" s="213" t="s">
        <v>43</v>
      </c>
      <c r="J761" s="202"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05">
        <f>IF(ISBLANK(INDEX('Policy Characteristics'!F:F,MATCH($C761,'Policy Characteristics'!$C:$C,0))),"",INDEX('Policy Characteristics'!F:F,MATCH($C761,'Policy Characteristics'!$C:$C,0)))</f>
        <v>0</v>
      </c>
      <c r="M761" s="205">
        <f>IF(ISBLANK(INDEX('Policy Characteristics'!G:G,MATCH($C761,'Policy Characteristics'!$C:$C,0))),"",INDEX('Policy Characteristics'!G:G,MATCH($C761,'Policy Characteristics'!$C:$C,0)))</f>
        <v>1</v>
      </c>
      <c r="N761" s="205">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00"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1688</v>
      </c>
      <c r="F762" t="s">
        <v>1275</v>
      </c>
      <c r="G762" s="88" t="s">
        <v>1695</v>
      </c>
      <c r="H762" s="15">
        <v>1936</v>
      </c>
      <c r="I762" s="213" t="s">
        <v>43</v>
      </c>
      <c r="J762" s="202"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05">
        <f>IF(ISBLANK(INDEX('Policy Characteristics'!F:F,MATCH($C762,'Policy Characteristics'!$C:$C,0))),"",INDEX('Policy Characteristics'!F:F,MATCH($C762,'Policy Characteristics'!$C:$C,0)))</f>
        <v>0</v>
      </c>
      <c r="M762" s="205">
        <f>IF(ISBLANK(INDEX('Policy Characteristics'!G:G,MATCH($C762,'Policy Characteristics'!$C:$C,0))),"",INDEX('Policy Characteristics'!G:G,MATCH($C762,'Policy Characteristics'!$C:$C,0)))</f>
        <v>1</v>
      </c>
      <c r="N762" s="205">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00"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1824</v>
      </c>
      <c r="F763" t="s">
        <v>1275</v>
      </c>
      <c r="G763" s="88" t="s">
        <v>1824</v>
      </c>
      <c r="H763" s="15">
        <v>1937</v>
      </c>
      <c r="I763" s="213" t="s">
        <v>43</v>
      </c>
      <c r="J763" s="202"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05">
        <f>IF(ISBLANK(INDEX('Policy Characteristics'!F:F,MATCH($C763,'Policy Characteristics'!$C:$C,0))),"",INDEX('Policy Characteristics'!F:F,MATCH($C763,'Policy Characteristics'!$C:$C,0)))</f>
        <v>0</v>
      </c>
      <c r="M763" s="205">
        <f>IF(ISBLANK(INDEX('Policy Characteristics'!G:G,MATCH($C763,'Policy Characteristics'!$C:$C,0))),"",INDEX('Policy Characteristics'!G:G,MATCH($C763,'Policy Characteristics'!$C:$C,0)))</f>
        <v>1</v>
      </c>
      <c r="N763" s="205">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00"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1682</v>
      </c>
      <c r="F764" t="s">
        <v>820</v>
      </c>
      <c r="G764" s="88" t="s">
        <v>1689</v>
      </c>
      <c r="H764" s="15">
        <v>1938</v>
      </c>
      <c r="I764" s="213" t="s">
        <v>43</v>
      </c>
      <c r="J764" s="202"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05">
        <f>IF(ISBLANK(INDEX('Policy Characteristics'!F:F,MATCH($C764,'Policy Characteristics'!$C:$C,0))),"",INDEX('Policy Characteristics'!F:F,MATCH($C764,'Policy Characteristics'!$C:$C,0)))</f>
        <v>0</v>
      </c>
      <c r="M764" s="205">
        <f>IF(ISBLANK(INDEX('Policy Characteristics'!G:G,MATCH($C764,'Policy Characteristics'!$C:$C,0))),"",INDEX('Policy Characteristics'!G:G,MATCH($C764,'Policy Characteristics'!$C:$C,0)))</f>
        <v>1</v>
      </c>
      <c r="N764" s="205">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00"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1683</v>
      </c>
      <c r="F765" t="s">
        <v>820</v>
      </c>
      <c r="G765" s="88" t="s">
        <v>1690</v>
      </c>
      <c r="H765" s="15">
        <v>1939</v>
      </c>
      <c r="I765" s="213" t="s">
        <v>43</v>
      </c>
      <c r="J765" s="202"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05">
        <f>IF(ISBLANK(INDEX('Policy Characteristics'!F:F,MATCH($C765,'Policy Characteristics'!$C:$C,0))),"",INDEX('Policy Characteristics'!F:F,MATCH($C765,'Policy Characteristics'!$C:$C,0)))</f>
        <v>0</v>
      </c>
      <c r="M765" s="205">
        <f>IF(ISBLANK(INDEX('Policy Characteristics'!G:G,MATCH($C765,'Policy Characteristics'!$C:$C,0))),"",INDEX('Policy Characteristics'!G:G,MATCH($C765,'Policy Characteristics'!$C:$C,0)))</f>
        <v>1</v>
      </c>
      <c r="N765" s="205">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00"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1684</v>
      </c>
      <c r="F766" t="s">
        <v>820</v>
      </c>
      <c r="G766" s="88" t="s">
        <v>1691</v>
      </c>
      <c r="H766" s="15">
        <v>1940</v>
      </c>
      <c r="I766" s="213" t="s">
        <v>43</v>
      </c>
      <c r="J766" s="202"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05">
        <f>IF(ISBLANK(INDEX('Policy Characteristics'!F:F,MATCH($C766,'Policy Characteristics'!$C:$C,0))),"",INDEX('Policy Characteristics'!F:F,MATCH($C766,'Policy Characteristics'!$C:$C,0)))</f>
        <v>0</v>
      </c>
      <c r="M766" s="205">
        <f>IF(ISBLANK(INDEX('Policy Characteristics'!G:G,MATCH($C766,'Policy Characteristics'!$C:$C,0))),"",INDEX('Policy Characteristics'!G:G,MATCH($C766,'Policy Characteristics'!$C:$C,0)))</f>
        <v>1</v>
      </c>
      <c r="N766" s="205">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00"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1685</v>
      </c>
      <c r="F767" t="s">
        <v>820</v>
      </c>
      <c r="G767" s="88" t="s">
        <v>1692</v>
      </c>
      <c r="H767" s="15">
        <v>1941</v>
      </c>
      <c r="I767" s="213" t="s">
        <v>43</v>
      </c>
      <c r="J767" s="202"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05">
        <f>IF(ISBLANK(INDEX('Policy Characteristics'!F:F,MATCH($C767,'Policy Characteristics'!$C:$C,0))),"",INDEX('Policy Characteristics'!F:F,MATCH($C767,'Policy Characteristics'!$C:$C,0)))</f>
        <v>0</v>
      </c>
      <c r="M767" s="205">
        <f>IF(ISBLANK(INDEX('Policy Characteristics'!G:G,MATCH($C767,'Policy Characteristics'!$C:$C,0))),"",INDEX('Policy Characteristics'!G:G,MATCH($C767,'Policy Characteristics'!$C:$C,0)))</f>
        <v>1</v>
      </c>
      <c r="N767" s="205">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00"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1686</v>
      </c>
      <c r="F768" t="s">
        <v>820</v>
      </c>
      <c r="G768" s="88" t="s">
        <v>1693</v>
      </c>
      <c r="H768" s="15">
        <v>1942</v>
      </c>
      <c r="I768" s="213" t="s">
        <v>43</v>
      </c>
      <c r="J768" s="202"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05">
        <f>IF(ISBLANK(INDEX('Policy Characteristics'!F:F,MATCH($C768,'Policy Characteristics'!$C:$C,0))),"",INDEX('Policy Characteristics'!F:F,MATCH($C768,'Policy Characteristics'!$C:$C,0)))</f>
        <v>0</v>
      </c>
      <c r="M768" s="205">
        <f>IF(ISBLANK(INDEX('Policy Characteristics'!G:G,MATCH($C768,'Policy Characteristics'!$C:$C,0))),"",INDEX('Policy Characteristics'!G:G,MATCH($C768,'Policy Characteristics'!$C:$C,0)))</f>
        <v>1</v>
      </c>
      <c r="N768" s="205">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00"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1687</v>
      </c>
      <c r="F769" t="s">
        <v>820</v>
      </c>
      <c r="G769" s="88" t="s">
        <v>1694</v>
      </c>
      <c r="H769" s="15">
        <v>1943</v>
      </c>
      <c r="I769" s="213" t="s">
        <v>43</v>
      </c>
      <c r="J769" s="202"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05">
        <f>IF(ISBLANK(INDEX('Policy Characteristics'!F:F,MATCH($C769,'Policy Characteristics'!$C:$C,0))),"",INDEX('Policy Characteristics'!F:F,MATCH($C769,'Policy Characteristics'!$C:$C,0)))</f>
        <v>0</v>
      </c>
      <c r="M769" s="205">
        <f>IF(ISBLANK(INDEX('Policy Characteristics'!G:G,MATCH($C769,'Policy Characteristics'!$C:$C,0))),"",INDEX('Policy Characteristics'!G:G,MATCH($C769,'Policy Characteristics'!$C:$C,0)))</f>
        <v>1</v>
      </c>
      <c r="N769" s="205">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00"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1688</v>
      </c>
      <c r="F770" t="s">
        <v>820</v>
      </c>
      <c r="G770" s="88" t="s">
        <v>1695</v>
      </c>
      <c r="H770" s="15">
        <v>1944</v>
      </c>
      <c r="I770" s="213" t="s">
        <v>43</v>
      </c>
      <c r="J770" s="202"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05">
        <f>IF(ISBLANK(INDEX('Policy Characteristics'!F:F,MATCH($C770,'Policy Characteristics'!$C:$C,0))),"",INDEX('Policy Characteristics'!F:F,MATCH($C770,'Policy Characteristics'!$C:$C,0)))</f>
        <v>0</v>
      </c>
      <c r="M770" s="205">
        <f>IF(ISBLANK(INDEX('Policy Characteristics'!G:G,MATCH($C770,'Policy Characteristics'!$C:$C,0))),"",INDEX('Policy Characteristics'!G:G,MATCH($C770,'Policy Characteristics'!$C:$C,0)))</f>
        <v>1</v>
      </c>
      <c r="N770" s="205">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00"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1824</v>
      </c>
      <c r="F771" t="s">
        <v>820</v>
      </c>
      <c r="G771" s="88" t="s">
        <v>1824</v>
      </c>
      <c r="H771" s="15">
        <v>1945</v>
      </c>
      <c r="I771" s="213" t="s">
        <v>43</v>
      </c>
      <c r="J771" s="202"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05">
        <f>IF(ISBLANK(INDEX('Policy Characteristics'!F:F,MATCH($C771,'Policy Characteristics'!$C:$C,0))),"",INDEX('Policy Characteristics'!F:F,MATCH($C771,'Policy Characteristics'!$C:$C,0)))</f>
        <v>0</v>
      </c>
      <c r="M771" s="205">
        <f>IF(ISBLANK(INDEX('Policy Characteristics'!G:G,MATCH($C771,'Policy Characteristics'!$C:$C,0))),"",INDEX('Policy Characteristics'!G:G,MATCH($C771,'Policy Characteristics'!$C:$C,0)))</f>
        <v>1</v>
      </c>
      <c r="N771" s="205">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00"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1682</v>
      </c>
      <c r="F772" t="s">
        <v>1276</v>
      </c>
      <c r="G772" s="88" t="s">
        <v>1689</v>
      </c>
      <c r="H772" s="15">
        <v>1946</v>
      </c>
      <c r="I772" s="213" t="s">
        <v>43</v>
      </c>
      <c r="J772" s="202"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05">
        <f>IF(ISBLANK(INDEX('Policy Characteristics'!F:F,MATCH($C772,'Policy Characteristics'!$C:$C,0))),"",INDEX('Policy Characteristics'!F:F,MATCH($C772,'Policy Characteristics'!$C:$C,0)))</f>
        <v>0</v>
      </c>
      <c r="M772" s="205">
        <f>IF(ISBLANK(INDEX('Policy Characteristics'!G:G,MATCH($C772,'Policy Characteristics'!$C:$C,0))),"",INDEX('Policy Characteristics'!G:G,MATCH($C772,'Policy Characteristics'!$C:$C,0)))</f>
        <v>1</v>
      </c>
      <c r="N772" s="205">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00"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1683</v>
      </c>
      <c r="F773" t="s">
        <v>1276</v>
      </c>
      <c r="G773" s="88" t="s">
        <v>1690</v>
      </c>
      <c r="H773" s="15">
        <v>1947</v>
      </c>
      <c r="I773" s="213" t="s">
        <v>43</v>
      </c>
      <c r="J773" s="202"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05">
        <f>IF(ISBLANK(INDEX('Policy Characteristics'!F:F,MATCH($C773,'Policy Characteristics'!$C:$C,0))),"",INDEX('Policy Characteristics'!F:F,MATCH($C773,'Policy Characteristics'!$C:$C,0)))</f>
        <v>0</v>
      </c>
      <c r="M773" s="205">
        <f>IF(ISBLANK(INDEX('Policy Characteristics'!G:G,MATCH($C773,'Policy Characteristics'!$C:$C,0))),"",INDEX('Policy Characteristics'!G:G,MATCH($C773,'Policy Characteristics'!$C:$C,0)))</f>
        <v>1</v>
      </c>
      <c r="N773" s="205">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00"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1684</v>
      </c>
      <c r="F774" t="s">
        <v>1276</v>
      </c>
      <c r="G774" s="88" t="s">
        <v>1691</v>
      </c>
      <c r="H774" s="15">
        <v>1948</v>
      </c>
      <c r="I774" s="213" t="s">
        <v>43</v>
      </c>
      <c r="J774" s="202"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05">
        <f>IF(ISBLANK(INDEX('Policy Characteristics'!F:F,MATCH($C774,'Policy Characteristics'!$C:$C,0))),"",INDEX('Policy Characteristics'!F:F,MATCH($C774,'Policy Characteristics'!$C:$C,0)))</f>
        <v>0</v>
      </c>
      <c r="M774" s="205">
        <f>IF(ISBLANK(INDEX('Policy Characteristics'!G:G,MATCH($C774,'Policy Characteristics'!$C:$C,0))),"",INDEX('Policy Characteristics'!G:G,MATCH($C774,'Policy Characteristics'!$C:$C,0)))</f>
        <v>1</v>
      </c>
      <c r="N774" s="205">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00"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1685</v>
      </c>
      <c r="F775" t="s">
        <v>1276</v>
      </c>
      <c r="G775" s="88" t="s">
        <v>1692</v>
      </c>
      <c r="H775" s="15">
        <v>1949</v>
      </c>
      <c r="I775" s="213" t="s">
        <v>43</v>
      </c>
      <c r="J775" s="202"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05">
        <f>IF(ISBLANK(INDEX('Policy Characteristics'!F:F,MATCH($C775,'Policy Characteristics'!$C:$C,0))),"",INDEX('Policy Characteristics'!F:F,MATCH($C775,'Policy Characteristics'!$C:$C,0)))</f>
        <v>0</v>
      </c>
      <c r="M775" s="205">
        <f>IF(ISBLANK(INDEX('Policy Characteristics'!G:G,MATCH($C775,'Policy Characteristics'!$C:$C,0))),"",INDEX('Policy Characteristics'!G:G,MATCH($C775,'Policy Characteristics'!$C:$C,0)))</f>
        <v>1</v>
      </c>
      <c r="N775" s="205">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00"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1686</v>
      </c>
      <c r="F776" t="s">
        <v>1276</v>
      </c>
      <c r="G776" s="88" t="s">
        <v>1693</v>
      </c>
      <c r="H776" s="15">
        <v>1950</v>
      </c>
      <c r="I776" s="213" t="s">
        <v>43</v>
      </c>
      <c r="J776" s="202"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05">
        <f>IF(ISBLANK(INDEX('Policy Characteristics'!F:F,MATCH($C776,'Policy Characteristics'!$C:$C,0))),"",INDEX('Policy Characteristics'!F:F,MATCH($C776,'Policy Characteristics'!$C:$C,0)))</f>
        <v>0</v>
      </c>
      <c r="M776" s="205">
        <f>IF(ISBLANK(INDEX('Policy Characteristics'!G:G,MATCH($C776,'Policy Characteristics'!$C:$C,0))),"",INDEX('Policy Characteristics'!G:G,MATCH($C776,'Policy Characteristics'!$C:$C,0)))</f>
        <v>1</v>
      </c>
      <c r="N776" s="205">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00"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1687</v>
      </c>
      <c r="F777" t="s">
        <v>1276</v>
      </c>
      <c r="G777" s="88" t="s">
        <v>1694</v>
      </c>
      <c r="H777" s="15">
        <v>1951</v>
      </c>
      <c r="I777" s="213" t="s">
        <v>43</v>
      </c>
      <c r="J777" s="202"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05">
        <f>IF(ISBLANK(INDEX('Policy Characteristics'!F:F,MATCH($C777,'Policy Characteristics'!$C:$C,0))),"",INDEX('Policy Characteristics'!F:F,MATCH($C777,'Policy Characteristics'!$C:$C,0)))</f>
        <v>0</v>
      </c>
      <c r="M777" s="205">
        <f>IF(ISBLANK(INDEX('Policy Characteristics'!G:G,MATCH($C777,'Policy Characteristics'!$C:$C,0))),"",INDEX('Policy Characteristics'!G:G,MATCH($C777,'Policy Characteristics'!$C:$C,0)))</f>
        <v>1</v>
      </c>
      <c r="N777" s="205">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00"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1688</v>
      </c>
      <c r="F778" t="s">
        <v>1276</v>
      </c>
      <c r="G778" s="88" t="s">
        <v>1695</v>
      </c>
      <c r="H778" s="15">
        <v>1952</v>
      </c>
      <c r="I778" s="213" t="s">
        <v>43</v>
      </c>
      <c r="J778" s="202"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05">
        <f>IF(ISBLANK(INDEX('Policy Characteristics'!F:F,MATCH($C778,'Policy Characteristics'!$C:$C,0))),"",INDEX('Policy Characteristics'!F:F,MATCH($C778,'Policy Characteristics'!$C:$C,0)))</f>
        <v>0</v>
      </c>
      <c r="M778" s="205">
        <f>IF(ISBLANK(INDEX('Policy Characteristics'!G:G,MATCH($C778,'Policy Characteristics'!$C:$C,0))),"",INDEX('Policy Characteristics'!G:G,MATCH($C778,'Policy Characteristics'!$C:$C,0)))</f>
        <v>1</v>
      </c>
      <c r="N778" s="205">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00"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1824</v>
      </c>
      <c r="F779" t="s">
        <v>1276</v>
      </c>
      <c r="G779" s="88" t="s">
        <v>1824</v>
      </c>
      <c r="H779" s="15">
        <v>1953</v>
      </c>
      <c r="I779" s="213" t="s">
        <v>43</v>
      </c>
      <c r="J779" s="202"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05">
        <f>IF(ISBLANK(INDEX('Policy Characteristics'!F:F,MATCH($C779,'Policy Characteristics'!$C:$C,0))),"",INDEX('Policy Characteristics'!F:F,MATCH($C779,'Policy Characteristics'!$C:$C,0)))</f>
        <v>0</v>
      </c>
      <c r="M779" s="205">
        <f>IF(ISBLANK(INDEX('Policy Characteristics'!G:G,MATCH($C779,'Policy Characteristics'!$C:$C,0))),"",INDEX('Policy Characteristics'!G:G,MATCH($C779,'Policy Characteristics'!$C:$C,0)))</f>
        <v>1</v>
      </c>
      <c r="N779" s="205">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00"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1682</v>
      </c>
      <c r="F780" t="s">
        <v>1277</v>
      </c>
      <c r="G780" s="88" t="s">
        <v>1689</v>
      </c>
      <c r="H780" s="15">
        <v>1954</v>
      </c>
      <c r="I780" s="213" t="s">
        <v>43</v>
      </c>
      <c r="J780" s="202"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05">
        <f>IF(ISBLANK(INDEX('Policy Characteristics'!F:F,MATCH($C780,'Policy Characteristics'!$C:$C,0))),"",INDEX('Policy Characteristics'!F:F,MATCH($C780,'Policy Characteristics'!$C:$C,0)))</f>
        <v>0</v>
      </c>
      <c r="M780" s="205">
        <f>IF(ISBLANK(INDEX('Policy Characteristics'!G:G,MATCH($C780,'Policy Characteristics'!$C:$C,0))),"",INDEX('Policy Characteristics'!G:G,MATCH($C780,'Policy Characteristics'!$C:$C,0)))</f>
        <v>1</v>
      </c>
      <c r="N780" s="205">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00"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1683</v>
      </c>
      <c r="F781" t="s">
        <v>1277</v>
      </c>
      <c r="G781" s="88" t="s">
        <v>1690</v>
      </c>
      <c r="H781" s="15">
        <v>1955</v>
      </c>
      <c r="I781" s="213" t="s">
        <v>43</v>
      </c>
      <c r="J781" s="202"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05">
        <f>IF(ISBLANK(INDEX('Policy Characteristics'!F:F,MATCH($C781,'Policy Characteristics'!$C:$C,0))),"",INDEX('Policy Characteristics'!F:F,MATCH($C781,'Policy Characteristics'!$C:$C,0)))</f>
        <v>0</v>
      </c>
      <c r="M781" s="205">
        <f>IF(ISBLANK(INDEX('Policy Characteristics'!G:G,MATCH($C781,'Policy Characteristics'!$C:$C,0))),"",INDEX('Policy Characteristics'!G:G,MATCH($C781,'Policy Characteristics'!$C:$C,0)))</f>
        <v>1</v>
      </c>
      <c r="N781" s="205">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00"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1684</v>
      </c>
      <c r="F782" t="s">
        <v>1277</v>
      </c>
      <c r="G782" s="88" t="s">
        <v>1691</v>
      </c>
      <c r="H782" s="15">
        <v>1956</v>
      </c>
      <c r="I782" s="213" t="s">
        <v>43</v>
      </c>
      <c r="J782" s="202"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05">
        <f>IF(ISBLANK(INDEX('Policy Characteristics'!F:F,MATCH($C782,'Policy Characteristics'!$C:$C,0))),"",INDEX('Policy Characteristics'!F:F,MATCH($C782,'Policy Characteristics'!$C:$C,0)))</f>
        <v>0</v>
      </c>
      <c r="M782" s="205">
        <f>IF(ISBLANK(INDEX('Policy Characteristics'!G:G,MATCH($C782,'Policy Characteristics'!$C:$C,0))),"",INDEX('Policy Characteristics'!G:G,MATCH($C782,'Policy Characteristics'!$C:$C,0)))</f>
        <v>1</v>
      </c>
      <c r="N782" s="205">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00"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1685</v>
      </c>
      <c r="F783" t="s">
        <v>1277</v>
      </c>
      <c r="G783" s="88" t="s">
        <v>1692</v>
      </c>
      <c r="H783" s="15">
        <v>1957</v>
      </c>
      <c r="I783" s="213" t="s">
        <v>43</v>
      </c>
      <c r="J783" s="202"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05">
        <f>IF(ISBLANK(INDEX('Policy Characteristics'!F:F,MATCH($C783,'Policy Characteristics'!$C:$C,0))),"",INDEX('Policy Characteristics'!F:F,MATCH($C783,'Policy Characteristics'!$C:$C,0)))</f>
        <v>0</v>
      </c>
      <c r="M783" s="205">
        <f>IF(ISBLANK(INDEX('Policy Characteristics'!G:G,MATCH($C783,'Policy Characteristics'!$C:$C,0))),"",INDEX('Policy Characteristics'!G:G,MATCH($C783,'Policy Characteristics'!$C:$C,0)))</f>
        <v>1</v>
      </c>
      <c r="N783" s="205">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00"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1686</v>
      </c>
      <c r="F784" t="s">
        <v>1277</v>
      </c>
      <c r="G784" s="88" t="s">
        <v>1693</v>
      </c>
      <c r="H784" s="15">
        <v>1958</v>
      </c>
      <c r="I784" s="213" t="s">
        <v>43</v>
      </c>
      <c r="J784" s="202"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05">
        <f>IF(ISBLANK(INDEX('Policy Characteristics'!F:F,MATCH($C784,'Policy Characteristics'!$C:$C,0))),"",INDEX('Policy Characteristics'!F:F,MATCH($C784,'Policy Characteristics'!$C:$C,0)))</f>
        <v>0</v>
      </c>
      <c r="M784" s="205">
        <f>IF(ISBLANK(INDEX('Policy Characteristics'!G:G,MATCH($C784,'Policy Characteristics'!$C:$C,0))),"",INDEX('Policy Characteristics'!G:G,MATCH($C784,'Policy Characteristics'!$C:$C,0)))</f>
        <v>1</v>
      </c>
      <c r="N784" s="205">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00"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1687</v>
      </c>
      <c r="F785" t="s">
        <v>1277</v>
      </c>
      <c r="G785" s="88" t="s">
        <v>1694</v>
      </c>
      <c r="H785" s="15">
        <v>1959</v>
      </c>
      <c r="I785" s="213" t="s">
        <v>43</v>
      </c>
      <c r="J785" s="202"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05">
        <f>IF(ISBLANK(INDEX('Policy Characteristics'!F:F,MATCH($C785,'Policy Characteristics'!$C:$C,0))),"",INDEX('Policy Characteristics'!F:F,MATCH($C785,'Policy Characteristics'!$C:$C,0)))</f>
        <v>0</v>
      </c>
      <c r="M785" s="205">
        <f>IF(ISBLANK(INDEX('Policy Characteristics'!G:G,MATCH($C785,'Policy Characteristics'!$C:$C,0))),"",INDEX('Policy Characteristics'!G:G,MATCH($C785,'Policy Characteristics'!$C:$C,0)))</f>
        <v>1</v>
      </c>
      <c r="N785" s="205">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00"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1688</v>
      </c>
      <c r="F786" t="s">
        <v>1277</v>
      </c>
      <c r="G786" s="88" t="s">
        <v>1695</v>
      </c>
      <c r="H786" s="15">
        <v>1960</v>
      </c>
      <c r="I786" s="213" t="s">
        <v>43</v>
      </c>
      <c r="J786" s="202"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05">
        <f>IF(ISBLANK(INDEX('Policy Characteristics'!F:F,MATCH($C786,'Policy Characteristics'!$C:$C,0))),"",INDEX('Policy Characteristics'!F:F,MATCH($C786,'Policy Characteristics'!$C:$C,0)))</f>
        <v>0</v>
      </c>
      <c r="M786" s="205">
        <f>IF(ISBLANK(INDEX('Policy Characteristics'!G:G,MATCH($C786,'Policy Characteristics'!$C:$C,0))),"",INDEX('Policy Characteristics'!G:G,MATCH($C786,'Policy Characteristics'!$C:$C,0)))</f>
        <v>1</v>
      </c>
      <c r="N786" s="205">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00"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1824</v>
      </c>
      <c r="F787" t="s">
        <v>1277</v>
      </c>
      <c r="G787" s="88" t="s">
        <v>1824</v>
      </c>
      <c r="H787" s="15">
        <v>1961</v>
      </c>
      <c r="I787" s="213" t="s">
        <v>43</v>
      </c>
      <c r="J787" s="202"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05">
        <f>IF(ISBLANK(INDEX('Policy Characteristics'!F:F,MATCH($C787,'Policy Characteristics'!$C:$C,0))),"",INDEX('Policy Characteristics'!F:F,MATCH($C787,'Policy Characteristics'!$C:$C,0)))</f>
        <v>0</v>
      </c>
      <c r="M787" s="205">
        <f>IF(ISBLANK(INDEX('Policy Characteristics'!G:G,MATCH($C787,'Policy Characteristics'!$C:$C,0))),"",INDEX('Policy Characteristics'!G:G,MATCH($C787,'Policy Characteristics'!$C:$C,0)))</f>
        <v>1</v>
      </c>
      <c r="N787" s="205">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00"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1682</v>
      </c>
      <c r="F788" t="s">
        <v>1278</v>
      </c>
      <c r="G788" s="88" t="s">
        <v>1689</v>
      </c>
      <c r="H788" s="15">
        <v>1962</v>
      </c>
      <c r="I788" s="213" t="s">
        <v>43</v>
      </c>
      <c r="J788" s="202"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05">
        <f>IF(ISBLANK(INDEX('Policy Characteristics'!F:F,MATCH($C788,'Policy Characteristics'!$C:$C,0))),"",INDEX('Policy Characteristics'!F:F,MATCH($C788,'Policy Characteristics'!$C:$C,0)))</f>
        <v>0</v>
      </c>
      <c r="M788" s="205">
        <f>IF(ISBLANK(INDEX('Policy Characteristics'!G:G,MATCH($C788,'Policy Characteristics'!$C:$C,0))),"",INDEX('Policy Characteristics'!G:G,MATCH($C788,'Policy Characteristics'!$C:$C,0)))</f>
        <v>1</v>
      </c>
      <c r="N788" s="205">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00"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1683</v>
      </c>
      <c r="F789" t="s">
        <v>1278</v>
      </c>
      <c r="G789" s="88" t="s">
        <v>1690</v>
      </c>
      <c r="H789" s="15">
        <v>1963</v>
      </c>
      <c r="I789" s="213" t="s">
        <v>43</v>
      </c>
      <c r="J789" s="202"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05">
        <f>IF(ISBLANK(INDEX('Policy Characteristics'!F:F,MATCH($C789,'Policy Characteristics'!$C:$C,0))),"",INDEX('Policy Characteristics'!F:F,MATCH($C789,'Policy Characteristics'!$C:$C,0)))</f>
        <v>0</v>
      </c>
      <c r="M789" s="205">
        <f>IF(ISBLANK(INDEX('Policy Characteristics'!G:G,MATCH($C789,'Policy Characteristics'!$C:$C,0))),"",INDEX('Policy Characteristics'!G:G,MATCH($C789,'Policy Characteristics'!$C:$C,0)))</f>
        <v>1</v>
      </c>
      <c r="N789" s="205">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00"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1684</v>
      </c>
      <c r="F790" t="s">
        <v>1278</v>
      </c>
      <c r="G790" s="88" t="s">
        <v>1691</v>
      </c>
      <c r="H790" s="15">
        <v>1964</v>
      </c>
      <c r="I790" s="213" t="s">
        <v>43</v>
      </c>
      <c r="J790" s="202"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05">
        <f>IF(ISBLANK(INDEX('Policy Characteristics'!F:F,MATCH($C790,'Policy Characteristics'!$C:$C,0))),"",INDEX('Policy Characteristics'!F:F,MATCH($C790,'Policy Characteristics'!$C:$C,0)))</f>
        <v>0</v>
      </c>
      <c r="M790" s="205">
        <f>IF(ISBLANK(INDEX('Policy Characteristics'!G:G,MATCH($C790,'Policy Characteristics'!$C:$C,0))),"",INDEX('Policy Characteristics'!G:G,MATCH($C790,'Policy Characteristics'!$C:$C,0)))</f>
        <v>1</v>
      </c>
      <c r="N790" s="205">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00"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1685</v>
      </c>
      <c r="F791" t="s">
        <v>1278</v>
      </c>
      <c r="G791" s="88" t="s">
        <v>1692</v>
      </c>
      <c r="H791" s="15">
        <v>1965</v>
      </c>
      <c r="I791" s="213" t="s">
        <v>43</v>
      </c>
      <c r="J791" s="202"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05">
        <f>IF(ISBLANK(INDEX('Policy Characteristics'!F:F,MATCH($C791,'Policy Characteristics'!$C:$C,0))),"",INDEX('Policy Characteristics'!F:F,MATCH($C791,'Policy Characteristics'!$C:$C,0)))</f>
        <v>0</v>
      </c>
      <c r="M791" s="205">
        <f>IF(ISBLANK(INDEX('Policy Characteristics'!G:G,MATCH($C791,'Policy Characteristics'!$C:$C,0))),"",INDEX('Policy Characteristics'!G:G,MATCH($C791,'Policy Characteristics'!$C:$C,0)))</f>
        <v>1</v>
      </c>
      <c r="N791" s="205">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00"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1686</v>
      </c>
      <c r="F792" t="s">
        <v>1278</v>
      </c>
      <c r="G792" s="88" t="s">
        <v>1693</v>
      </c>
      <c r="H792" s="15">
        <v>1966</v>
      </c>
      <c r="I792" s="213" t="s">
        <v>43</v>
      </c>
      <c r="J792" s="202"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05">
        <f>IF(ISBLANK(INDEX('Policy Characteristics'!F:F,MATCH($C792,'Policy Characteristics'!$C:$C,0))),"",INDEX('Policy Characteristics'!F:F,MATCH($C792,'Policy Characteristics'!$C:$C,0)))</f>
        <v>0</v>
      </c>
      <c r="M792" s="205">
        <f>IF(ISBLANK(INDEX('Policy Characteristics'!G:G,MATCH($C792,'Policy Characteristics'!$C:$C,0))),"",INDEX('Policy Characteristics'!G:G,MATCH($C792,'Policy Characteristics'!$C:$C,0)))</f>
        <v>1</v>
      </c>
      <c r="N792" s="205">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00"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1687</v>
      </c>
      <c r="F793" t="s">
        <v>1278</v>
      </c>
      <c r="G793" s="88" t="s">
        <v>1694</v>
      </c>
      <c r="H793" s="15">
        <v>1967</v>
      </c>
      <c r="I793" s="213" t="s">
        <v>43</v>
      </c>
      <c r="J793" s="202"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05">
        <f>IF(ISBLANK(INDEX('Policy Characteristics'!F:F,MATCH($C793,'Policy Characteristics'!$C:$C,0))),"",INDEX('Policy Characteristics'!F:F,MATCH($C793,'Policy Characteristics'!$C:$C,0)))</f>
        <v>0</v>
      </c>
      <c r="M793" s="205">
        <f>IF(ISBLANK(INDEX('Policy Characteristics'!G:G,MATCH($C793,'Policy Characteristics'!$C:$C,0))),"",INDEX('Policy Characteristics'!G:G,MATCH($C793,'Policy Characteristics'!$C:$C,0)))</f>
        <v>1</v>
      </c>
      <c r="N793" s="205">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00"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1688</v>
      </c>
      <c r="F794" t="s">
        <v>1278</v>
      </c>
      <c r="G794" s="88" t="s">
        <v>1695</v>
      </c>
      <c r="H794" s="15">
        <v>1968</v>
      </c>
      <c r="I794" s="213" t="s">
        <v>43</v>
      </c>
      <c r="J794" s="202"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05">
        <f>IF(ISBLANK(INDEX('Policy Characteristics'!F:F,MATCH($C794,'Policy Characteristics'!$C:$C,0))),"",INDEX('Policy Characteristics'!F:F,MATCH($C794,'Policy Characteristics'!$C:$C,0)))</f>
        <v>0</v>
      </c>
      <c r="M794" s="205">
        <f>IF(ISBLANK(INDEX('Policy Characteristics'!G:G,MATCH($C794,'Policy Characteristics'!$C:$C,0))),"",INDEX('Policy Characteristics'!G:G,MATCH($C794,'Policy Characteristics'!$C:$C,0)))</f>
        <v>1</v>
      </c>
      <c r="N794" s="205">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00"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1824</v>
      </c>
      <c r="F795" t="s">
        <v>1278</v>
      </c>
      <c r="G795" s="88" t="s">
        <v>1824</v>
      </c>
      <c r="H795" s="15">
        <v>1969</v>
      </c>
      <c r="I795" s="213" t="s">
        <v>43</v>
      </c>
      <c r="J795" s="202"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05">
        <f>IF(ISBLANK(INDEX('Policy Characteristics'!F:F,MATCH($C795,'Policy Characteristics'!$C:$C,0))),"",INDEX('Policy Characteristics'!F:F,MATCH($C795,'Policy Characteristics'!$C:$C,0)))</f>
        <v>0</v>
      </c>
      <c r="M795" s="205">
        <f>IF(ISBLANK(INDEX('Policy Characteristics'!G:G,MATCH($C795,'Policy Characteristics'!$C:$C,0))),"",INDEX('Policy Characteristics'!G:G,MATCH($C795,'Policy Characteristics'!$C:$C,0)))</f>
        <v>1</v>
      </c>
      <c r="N795" s="205">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00"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1682</v>
      </c>
      <c r="F796" t="s">
        <v>1279</v>
      </c>
      <c r="G796" s="88" t="s">
        <v>1689</v>
      </c>
      <c r="H796" s="15">
        <v>1970</v>
      </c>
      <c r="I796" s="213" t="s">
        <v>43</v>
      </c>
      <c r="J796" s="202"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05">
        <f>IF(ISBLANK(INDEX('Policy Characteristics'!F:F,MATCH($C796,'Policy Characteristics'!$C:$C,0))),"",INDEX('Policy Characteristics'!F:F,MATCH($C796,'Policy Characteristics'!$C:$C,0)))</f>
        <v>0</v>
      </c>
      <c r="M796" s="205">
        <f>IF(ISBLANK(INDEX('Policy Characteristics'!G:G,MATCH($C796,'Policy Characteristics'!$C:$C,0))),"",INDEX('Policy Characteristics'!G:G,MATCH($C796,'Policy Characteristics'!$C:$C,0)))</f>
        <v>1</v>
      </c>
      <c r="N796" s="205">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00"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1683</v>
      </c>
      <c r="F797" t="s">
        <v>1279</v>
      </c>
      <c r="G797" s="88" t="s">
        <v>1690</v>
      </c>
      <c r="H797" s="15">
        <v>1971</v>
      </c>
      <c r="I797" s="213" t="s">
        <v>43</v>
      </c>
      <c r="J797" s="202"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05">
        <f>IF(ISBLANK(INDEX('Policy Characteristics'!F:F,MATCH($C797,'Policy Characteristics'!$C:$C,0))),"",INDEX('Policy Characteristics'!F:F,MATCH($C797,'Policy Characteristics'!$C:$C,0)))</f>
        <v>0</v>
      </c>
      <c r="M797" s="205">
        <f>IF(ISBLANK(INDEX('Policy Characteristics'!G:G,MATCH($C797,'Policy Characteristics'!$C:$C,0))),"",INDEX('Policy Characteristics'!G:G,MATCH($C797,'Policy Characteristics'!$C:$C,0)))</f>
        <v>1</v>
      </c>
      <c r="N797" s="205">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00"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1684</v>
      </c>
      <c r="F798" t="s">
        <v>1279</v>
      </c>
      <c r="G798" s="88" t="s">
        <v>1691</v>
      </c>
      <c r="H798" s="15">
        <v>1972</v>
      </c>
      <c r="I798" s="213" t="s">
        <v>43</v>
      </c>
      <c r="J798" s="202"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05">
        <f>IF(ISBLANK(INDEX('Policy Characteristics'!F:F,MATCH($C798,'Policy Characteristics'!$C:$C,0))),"",INDEX('Policy Characteristics'!F:F,MATCH($C798,'Policy Characteristics'!$C:$C,0)))</f>
        <v>0</v>
      </c>
      <c r="M798" s="205">
        <f>IF(ISBLANK(INDEX('Policy Characteristics'!G:G,MATCH($C798,'Policy Characteristics'!$C:$C,0))),"",INDEX('Policy Characteristics'!G:G,MATCH($C798,'Policy Characteristics'!$C:$C,0)))</f>
        <v>1</v>
      </c>
      <c r="N798" s="205">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00"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1685</v>
      </c>
      <c r="F799" t="s">
        <v>1279</v>
      </c>
      <c r="G799" s="88" t="s">
        <v>1692</v>
      </c>
      <c r="H799" s="15">
        <v>1973</v>
      </c>
      <c r="I799" s="213" t="s">
        <v>43</v>
      </c>
      <c r="J799" s="202"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05">
        <f>IF(ISBLANK(INDEX('Policy Characteristics'!F:F,MATCH($C799,'Policy Characteristics'!$C:$C,0))),"",INDEX('Policy Characteristics'!F:F,MATCH($C799,'Policy Characteristics'!$C:$C,0)))</f>
        <v>0</v>
      </c>
      <c r="M799" s="205">
        <f>IF(ISBLANK(INDEX('Policy Characteristics'!G:G,MATCH($C799,'Policy Characteristics'!$C:$C,0))),"",INDEX('Policy Characteristics'!G:G,MATCH($C799,'Policy Characteristics'!$C:$C,0)))</f>
        <v>1</v>
      </c>
      <c r="N799" s="205">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00"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1686</v>
      </c>
      <c r="F800" t="s">
        <v>1279</v>
      </c>
      <c r="G800" s="88" t="s">
        <v>1693</v>
      </c>
      <c r="H800" s="15">
        <v>1974</v>
      </c>
      <c r="I800" s="213" t="s">
        <v>43</v>
      </c>
      <c r="J800" s="202"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05">
        <f>IF(ISBLANK(INDEX('Policy Characteristics'!F:F,MATCH($C800,'Policy Characteristics'!$C:$C,0))),"",INDEX('Policy Characteristics'!F:F,MATCH($C800,'Policy Characteristics'!$C:$C,0)))</f>
        <v>0</v>
      </c>
      <c r="M800" s="205">
        <f>IF(ISBLANK(INDEX('Policy Characteristics'!G:G,MATCH($C800,'Policy Characteristics'!$C:$C,0))),"",INDEX('Policy Characteristics'!G:G,MATCH($C800,'Policy Characteristics'!$C:$C,0)))</f>
        <v>1</v>
      </c>
      <c r="N800" s="205">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00"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1687</v>
      </c>
      <c r="F801" t="s">
        <v>1279</v>
      </c>
      <c r="G801" s="88" t="s">
        <v>1694</v>
      </c>
      <c r="H801" s="15">
        <v>1975</v>
      </c>
      <c r="I801" s="213" t="s">
        <v>43</v>
      </c>
      <c r="J801" s="202"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05">
        <f>IF(ISBLANK(INDEX('Policy Characteristics'!F:F,MATCH($C801,'Policy Characteristics'!$C:$C,0))),"",INDEX('Policy Characteristics'!F:F,MATCH($C801,'Policy Characteristics'!$C:$C,0)))</f>
        <v>0</v>
      </c>
      <c r="M801" s="205">
        <f>IF(ISBLANK(INDEX('Policy Characteristics'!G:G,MATCH($C801,'Policy Characteristics'!$C:$C,0))),"",INDEX('Policy Characteristics'!G:G,MATCH($C801,'Policy Characteristics'!$C:$C,0)))</f>
        <v>1</v>
      </c>
      <c r="N801" s="205">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00"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1688</v>
      </c>
      <c r="F802" t="s">
        <v>1279</v>
      </c>
      <c r="G802" s="88" t="s">
        <v>1695</v>
      </c>
      <c r="H802" s="15">
        <v>1976</v>
      </c>
      <c r="I802" s="213" t="s">
        <v>43</v>
      </c>
      <c r="J802" s="202"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05">
        <f>IF(ISBLANK(INDEX('Policy Characteristics'!F:F,MATCH($C802,'Policy Characteristics'!$C:$C,0))),"",INDEX('Policy Characteristics'!F:F,MATCH($C802,'Policy Characteristics'!$C:$C,0)))</f>
        <v>0</v>
      </c>
      <c r="M802" s="205">
        <f>IF(ISBLANK(INDEX('Policy Characteristics'!G:G,MATCH($C802,'Policy Characteristics'!$C:$C,0))),"",INDEX('Policy Characteristics'!G:G,MATCH($C802,'Policy Characteristics'!$C:$C,0)))</f>
        <v>1</v>
      </c>
      <c r="N802" s="205">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00"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1824</v>
      </c>
      <c r="F803" t="s">
        <v>1279</v>
      </c>
      <c r="G803" s="88" t="s">
        <v>1824</v>
      </c>
      <c r="H803" s="15">
        <v>1977</v>
      </c>
      <c r="I803" s="213" t="s">
        <v>43</v>
      </c>
      <c r="J803" s="202"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05">
        <f>IF(ISBLANK(INDEX('Policy Characteristics'!F:F,MATCH($C803,'Policy Characteristics'!$C:$C,0))),"",INDEX('Policy Characteristics'!F:F,MATCH($C803,'Policy Characteristics'!$C:$C,0)))</f>
        <v>0</v>
      </c>
      <c r="M803" s="205">
        <f>IF(ISBLANK(INDEX('Policy Characteristics'!G:G,MATCH($C803,'Policy Characteristics'!$C:$C,0))),"",INDEX('Policy Characteristics'!G:G,MATCH($C803,'Policy Characteristics'!$C:$C,0)))</f>
        <v>1</v>
      </c>
      <c r="N803" s="205">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00"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1682</v>
      </c>
      <c r="F804" t="s">
        <v>1280</v>
      </c>
      <c r="G804" s="88" t="s">
        <v>1689</v>
      </c>
      <c r="H804" s="15">
        <v>1978</v>
      </c>
      <c r="I804" s="213" t="s">
        <v>43</v>
      </c>
      <c r="J804" s="202"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05">
        <f>IF(ISBLANK(INDEX('Policy Characteristics'!F:F,MATCH($C804,'Policy Characteristics'!$C:$C,0))),"",INDEX('Policy Characteristics'!F:F,MATCH($C804,'Policy Characteristics'!$C:$C,0)))</f>
        <v>0</v>
      </c>
      <c r="M804" s="205">
        <f>IF(ISBLANK(INDEX('Policy Characteristics'!G:G,MATCH($C804,'Policy Characteristics'!$C:$C,0))),"",INDEX('Policy Characteristics'!G:G,MATCH($C804,'Policy Characteristics'!$C:$C,0)))</f>
        <v>1</v>
      </c>
      <c r="N804" s="205">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00"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1683</v>
      </c>
      <c r="F805" t="s">
        <v>1280</v>
      </c>
      <c r="G805" s="88" t="s">
        <v>1690</v>
      </c>
      <c r="H805" s="15">
        <v>1979</v>
      </c>
      <c r="I805" s="213" t="s">
        <v>43</v>
      </c>
      <c r="J805" s="202"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05">
        <f>IF(ISBLANK(INDEX('Policy Characteristics'!F:F,MATCH($C805,'Policy Characteristics'!$C:$C,0))),"",INDEX('Policy Characteristics'!F:F,MATCH($C805,'Policy Characteristics'!$C:$C,0)))</f>
        <v>0</v>
      </c>
      <c r="M805" s="205">
        <f>IF(ISBLANK(INDEX('Policy Characteristics'!G:G,MATCH($C805,'Policy Characteristics'!$C:$C,0))),"",INDEX('Policy Characteristics'!G:G,MATCH($C805,'Policy Characteristics'!$C:$C,0)))</f>
        <v>1</v>
      </c>
      <c r="N805" s="205">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00"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1684</v>
      </c>
      <c r="F806" t="s">
        <v>1280</v>
      </c>
      <c r="G806" s="88" t="s">
        <v>1691</v>
      </c>
      <c r="H806" s="15">
        <v>1980</v>
      </c>
      <c r="I806" s="213" t="s">
        <v>43</v>
      </c>
      <c r="J806" s="202"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05">
        <f>IF(ISBLANK(INDEX('Policy Characteristics'!F:F,MATCH($C806,'Policy Characteristics'!$C:$C,0))),"",INDEX('Policy Characteristics'!F:F,MATCH($C806,'Policy Characteristics'!$C:$C,0)))</f>
        <v>0</v>
      </c>
      <c r="M806" s="205">
        <f>IF(ISBLANK(INDEX('Policy Characteristics'!G:G,MATCH($C806,'Policy Characteristics'!$C:$C,0))),"",INDEX('Policy Characteristics'!G:G,MATCH($C806,'Policy Characteristics'!$C:$C,0)))</f>
        <v>1</v>
      </c>
      <c r="N806" s="205">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00"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1685</v>
      </c>
      <c r="F807" t="s">
        <v>1280</v>
      </c>
      <c r="G807" s="88" t="s">
        <v>1692</v>
      </c>
      <c r="H807" s="15">
        <v>1981</v>
      </c>
      <c r="I807" s="213" t="s">
        <v>43</v>
      </c>
      <c r="J807" s="202"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05">
        <f>IF(ISBLANK(INDEX('Policy Characteristics'!F:F,MATCH($C807,'Policy Characteristics'!$C:$C,0))),"",INDEX('Policy Characteristics'!F:F,MATCH($C807,'Policy Characteristics'!$C:$C,0)))</f>
        <v>0</v>
      </c>
      <c r="M807" s="205">
        <f>IF(ISBLANK(INDEX('Policy Characteristics'!G:G,MATCH($C807,'Policy Characteristics'!$C:$C,0))),"",INDEX('Policy Characteristics'!G:G,MATCH($C807,'Policy Characteristics'!$C:$C,0)))</f>
        <v>1</v>
      </c>
      <c r="N807" s="205">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00"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1686</v>
      </c>
      <c r="F808" t="s">
        <v>1280</v>
      </c>
      <c r="G808" s="88" t="s">
        <v>1693</v>
      </c>
      <c r="H808" s="15">
        <v>1982</v>
      </c>
      <c r="I808" s="213" t="s">
        <v>43</v>
      </c>
      <c r="J808" s="202"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05">
        <f>IF(ISBLANK(INDEX('Policy Characteristics'!F:F,MATCH($C808,'Policy Characteristics'!$C:$C,0))),"",INDEX('Policy Characteristics'!F:F,MATCH($C808,'Policy Characteristics'!$C:$C,0)))</f>
        <v>0</v>
      </c>
      <c r="M808" s="205">
        <f>IF(ISBLANK(INDEX('Policy Characteristics'!G:G,MATCH($C808,'Policy Characteristics'!$C:$C,0))),"",INDEX('Policy Characteristics'!G:G,MATCH($C808,'Policy Characteristics'!$C:$C,0)))</f>
        <v>1</v>
      </c>
      <c r="N808" s="205">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00"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1687</v>
      </c>
      <c r="F809" t="s">
        <v>1280</v>
      </c>
      <c r="G809" s="88" t="s">
        <v>1694</v>
      </c>
      <c r="H809" s="15">
        <v>1983</v>
      </c>
      <c r="I809" s="213" t="s">
        <v>43</v>
      </c>
      <c r="J809" s="202"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05">
        <f>IF(ISBLANK(INDEX('Policy Characteristics'!F:F,MATCH($C809,'Policy Characteristics'!$C:$C,0))),"",INDEX('Policy Characteristics'!F:F,MATCH($C809,'Policy Characteristics'!$C:$C,0)))</f>
        <v>0</v>
      </c>
      <c r="M809" s="205">
        <f>IF(ISBLANK(INDEX('Policy Characteristics'!G:G,MATCH($C809,'Policy Characteristics'!$C:$C,0))),"",INDEX('Policy Characteristics'!G:G,MATCH($C809,'Policy Characteristics'!$C:$C,0)))</f>
        <v>1</v>
      </c>
      <c r="N809" s="205">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00"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1688</v>
      </c>
      <c r="F810" t="s">
        <v>1280</v>
      </c>
      <c r="G810" s="88" t="s">
        <v>1695</v>
      </c>
      <c r="H810" s="15">
        <v>1984</v>
      </c>
      <c r="I810" s="213" t="s">
        <v>43</v>
      </c>
      <c r="J810" s="202"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05">
        <f>IF(ISBLANK(INDEX('Policy Characteristics'!F:F,MATCH($C810,'Policy Characteristics'!$C:$C,0))),"",INDEX('Policy Characteristics'!F:F,MATCH($C810,'Policy Characteristics'!$C:$C,0)))</f>
        <v>0</v>
      </c>
      <c r="M810" s="205">
        <f>IF(ISBLANK(INDEX('Policy Characteristics'!G:G,MATCH($C810,'Policy Characteristics'!$C:$C,0))),"",INDEX('Policy Characteristics'!G:G,MATCH($C810,'Policy Characteristics'!$C:$C,0)))</f>
        <v>1</v>
      </c>
      <c r="N810" s="205">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00"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1824</v>
      </c>
      <c r="F811" t="s">
        <v>1280</v>
      </c>
      <c r="G811" s="88" t="s">
        <v>1824</v>
      </c>
      <c r="H811" s="15">
        <v>1985</v>
      </c>
      <c r="I811" s="213" t="s">
        <v>43</v>
      </c>
      <c r="J811" s="202"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05">
        <f>IF(ISBLANK(INDEX('Policy Characteristics'!F:F,MATCH($C811,'Policy Characteristics'!$C:$C,0))),"",INDEX('Policy Characteristics'!F:F,MATCH($C811,'Policy Characteristics'!$C:$C,0)))</f>
        <v>0</v>
      </c>
      <c r="M811" s="205">
        <f>IF(ISBLANK(INDEX('Policy Characteristics'!G:G,MATCH($C811,'Policy Characteristics'!$C:$C,0))),"",INDEX('Policy Characteristics'!G:G,MATCH($C811,'Policy Characteristics'!$C:$C,0)))</f>
        <v>1</v>
      </c>
      <c r="N811" s="205">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00"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1682</v>
      </c>
      <c r="F812" t="s">
        <v>1281</v>
      </c>
      <c r="G812" s="88" t="s">
        <v>1689</v>
      </c>
      <c r="H812" s="15">
        <v>1986</v>
      </c>
      <c r="I812" s="213" t="s">
        <v>43</v>
      </c>
      <c r="J812" s="202"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05">
        <f>IF(ISBLANK(INDEX('Policy Characteristics'!F:F,MATCH($C812,'Policy Characteristics'!$C:$C,0))),"",INDEX('Policy Characteristics'!F:F,MATCH($C812,'Policy Characteristics'!$C:$C,0)))</f>
        <v>0</v>
      </c>
      <c r="M812" s="205">
        <f>IF(ISBLANK(INDEX('Policy Characteristics'!G:G,MATCH($C812,'Policy Characteristics'!$C:$C,0))),"",INDEX('Policy Characteristics'!G:G,MATCH($C812,'Policy Characteristics'!$C:$C,0)))</f>
        <v>1</v>
      </c>
      <c r="N812" s="205">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00"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1683</v>
      </c>
      <c r="F813" t="s">
        <v>1281</v>
      </c>
      <c r="G813" s="88" t="s">
        <v>1690</v>
      </c>
      <c r="H813" s="15">
        <v>1987</v>
      </c>
      <c r="I813" s="213" t="s">
        <v>43</v>
      </c>
      <c r="J813" s="202"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05">
        <f>IF(ISBLANK(INDEX('Policy Characteristics'!F:F,MATCH($C813,'Policy Characteristics'!$C:$C,0))),"",INDEX('Policy Characteristics'!F:F,MATCH($C813,'Policy Characteristics'!$C:$C,0)))</f>
        <v>0</v>
      </c>
      <c r="M813" s="205">
        <f>IF(ISBLANK(INDEX('Policy Characteristics'!G:G,MATCH($C813,'Policy Characteristics'!$C:$C,0))),"",INDEX('Policy Characteristics'!G:G,MATCH($C813,'Policy Characteristics'!$C:$C,0)))</f>
        <v>1</v>
      </c>
      <c r="N813" s="205">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00"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1684</v>
      </c>
      <c r="F814" t="s">
        <v>1281</v>
      </c>
      <c r="G814" s="88" t="s">
        <v>1691</v>
      </c>
      <c r="H814" s="15">
        <v>1988</v>
      </c>
      <c r="I814" s="213" t="s">
        <v>43</v>
      </c>
      <c r="J814" s="202"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05">
        <f>IF(ISBLANK(INDEX('Policy Characteristics'!F:F,MATCH($C814,'Policy Characteristics'!$C:$C,0))),"",INDEX('Policy Characteristics'!F:F,MATCH($C814,'Policy Characteristics'!$C:$C,0)))</f>
        <v>0</v>
      </c>
      <c r="M814" s="205">
        <f>IF(ISBLANK(INDEX('Policy Characteristics'!G:G,MATCH($C814,'Policy Characteristics'!$C:$C,0))),"",INDEX('Policy Characteristics'!G:G,MATCH($C814,'Policy Characteristics'!$C:$C,0)))</f>
        <v>1</v>
      </c>
      <c r="N814" s="205">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00"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1685</v>
      </c>
      <c r="F815" t="s">
        <v>1281</v>
      </c>
      <c r="G815" s="88" t="s">
        <v>1692</v>
      </c>
      <c r="H815" s="15">
        <v>1989</v>
      </c>
      <c r="I815" s="213" t="s">
        <v>43</v>
      </c>
      <c r="J815" s="202"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05">
        <f>IF(ISBLANK(INDEX('Policy Characteristics'!F:F,MATCH($C815,'Policy Characteristics'!$C:$C,0))),"",INDEX('Policy Characteristics'!F:F,MATCH($C815,'Policy Characteristics'!$C:$C,0)))</f>
        <v>0</v>
      </c>
      <c r="M815" s="205">
        <f>IF(ISBLANK(INDEX('Policy Characteristics'!G:G,MATCH($C815,'Policy Characteristics'!$C:$C,0))),"",INDEX('Policy Characteristics'!G:G,MATCH($C815,'Policy Characteristics'!$C:$C,0)))</f>
        <v>1</v>
      </c>
      <c r="N815" s="205">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00"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1686</v>
      </c>
      <c r="F816" t="s">
        <v>1281</v>
      </c>
      <c r="G816" s="88" t="s">
        <v>1693</v>
      </c>
      <c r="H816" s="15">
        <v>1990</v>
      </c>
      <c r="I816" s="213" t="s">
        <v>43</v>
      </c>
      <c r="J816" s="202"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05">
        <f>IF(ISBLANK(INDEX('Policy Characteristics'!F:F,MATCH($C816,'Policy Characteristics'!$C:$C,0))),"",INDEX('Policy Characteristics'!F:F,MATCH($C816,'Policy Characteristics'!$C:$C,0)))</f>
        <v>0</v>
      </c>
      <c r="M816" s="205">
        <f>IF(ISBLANK(INDEX('Policy Characteristics'!G:G,MATCH($C816,'Policy Characteristics'!$C:$C,0))),"",INDEX('Policy Characteristics'!G:G,MATCH($C816,'Policy Characteristics'!$C:$C,0)))</f>
        <v>1</v>
      </c>
      <c r="N816" s="205">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00"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1687</v>
      </c>
      <c r="F817" t="s">
        <v>1281</v>
      </c>
      <c r="G817" s="88" t="s">
        <v>1694</v>
      </c>
      <c r="H817" s="15">
        <v>1991</v>
      </c>
      <c r="I817" s="213" t="s">
        <v>43</v>
      </c>
      <c r="J817" s="202"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05">
        <f>IF(ISBLANK(INDEX('Policy Characteristics'!F:F,MATCH($C817,'Policy Characteristics'!$C:$C,0))),"",INDEX('Policy Characteristics'!F:F,MATCH($C817,'Policy Characteristics'!$C:$C,0)))</f>
        <v>0</v>
      </c>
      <c r="M817" s="205">
        <f>IF(ISBLANK(INDEX('Policy Characteristics'!G:G,MATCH($C817,'Policy Characteristics'!$C:$C,0))),"",INDEX('Policy Characteristics'!G:G,MATCH($C817,'Policy Characteristics'!$C:$C,0)))</f>
        <v>1</v>
      </c>
      <c r="N817" s="205">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00"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1688</v>
      </c>
      <c r="F818" t="s">
        <v>1281</v>
      </c>
      <c r="G818" s="88" t="s">
        <v>1695</v>
      </c>
      <c r="H818" s="15">
        <v>1992</v>
      </c>
      <c r="I818" s="213" t="s">
        <v>43</v>
      </c>
      <c r="J818" s="202"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05">
        <f>IF(ISBLANK(INDEX('Policy Characteristics'!F:F,MATCH($C818,'Policy Characteristics'!$C:$C,0))),"",INDEX('Policy Characteristics'!F:F,MATCH($C818,'Policy Characteristics'!$C:$C,0)))</f>
        <v>0</v>
      </c>
      <c r="M818" s="205">
        <f>IF(ISBLANK(INDEX('Policy Characteristics'!G:G,MATCH($C818,'Policy Characteristics'!$C:$C,0))),"",INDEX('Policy Characteristics'!G:G,MATCH($C818,'Policy Characteristics'!$C:$C,0)))</f>
        <v>1</v>
      </c>
      <c r="N818" s="205">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00"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1824</v>
      </c>
      <c r="F819" t="s">
        <v>1281</v>
      </c>
      <c r="G819" s="88" t="s">
        <v>1824</v>
      </c>
      <c r="H819" s="15">
        <v>1993</v>
      </c>
      <c r="I819" s="213" t="s">
        <v>43</v>
      </c>
      <c r="J819" s="202"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05">
        <f>IF(ISBLANK(INDEX('Policy Characteristics'!F:F,MATCH($C819,'Policy Characteristics'!$C:$C,0))),"",INDEX('Policy Characteristics'!F:F,MATCH($C819,'Policy Characteristics'!$C:$C,0)))</f>
        <v>0</v>
      </c>
      <c r="M819" s="205">
        <f>IF(ISBLANK(INDEX('Policy Characteristics'!G:G,MATCH($C819,'Policy Characteristics'!$C:$C,0))),"",INDEX('Policy Characteristics'!G:G,MATCH($C819,'Policy Characteristics'!$C:$C,0)))</f>
        <v>1</v>
      </c>
      <c r="N819" s="205">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00"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1682</v>
      </c>
      <c r="F820" t="s">
        <v>1282</v>
      </c>
      <c r="G820" s="88" t="s">
        <v>1689</v>
      </c>
      <c r="H820" s="15">
        <v>1994</v>
      </c>
      <c r="I820" s="213" t="s">
        <v>43</v>
      </c>
      <c r="J820" s="202"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05">
        <f>IF(ISBLANK(INDEX('Policy Characteristics'!F:F,MATCH($C820,'Policy Characteristics'!$C:$C,0))),"",INDEX('Policy Characteristics'!F:F,MATCH($C820,'Policy Characteristics'!$C:$C,0)))</f>
        <v>0</v>
      </c>
      <c r="M820" s="205">
        <f>IF(ISBLANK(INDEX('Policy Characteristics'!G:G,MATCH($C820,'Policy Characteristics'!$C:$C,0))),"",INDEX('Policy Characteristics'!G:G,MATCH($C820,'Policy Characteristics'!$C:$C,0)))</f>
        <v>1</v>
      </c>
      <c r="N820" s="205">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00"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1683</v>
      </c>
      <c r="F821" t="s">
        <v>1282</v>
      </c>
      <c r="G821" s="88" t="s">
        <v>1690</v>
      </c>
      <c r="H821" s="15">
        <v>1995</v>
      </c>
      <c r="I821" s="213" t="s">
        <v>43</v>
      </c>
      <c r="J821" s="202"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05">
        <f>IF(ISBLANK(INDEX('Policy Characteristics'!F:F,MATCH($C821,'Policy Characteristics'!$C:$C,0))),"",INDEX('Policy Characteristics'!F:F,MATCH($C821,'Policy Characteristics'!$C:$C,0)))</f>
        <v>0</v>
      </c>
      <c r="M821" s="205">
        <f>IF(ISBLANK(INDEX('Policy Characteristics'!G:G,MATCH($C821,'Policy Characteristics'!$C:$C,0))),"",INDEX('Policy Characteristics'!G:G,MATCH($C821,'Policy Characteristics'!$C:$C,0)))</f>
        <v>1</v>
      </c>
      <c r="N821" s="205">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00"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1684</v>
      </c>
      <c r="F822" t="s">
        <v>1282</v>
      </c>
      <c r="G822" s="88" t="s">
        <v>1691</v>
      </c>
      <c r="H822" s="15">
        <v>1996</v>
      </c>
      <c r="I822" s="213" t="s">
        <v>43</v>
      </c>
      <c r="J822" s="202"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05">
        <f>IF(ISBLANK(INDEX('Policy Characteristics'!F:F,MATCH($C822,'Policy Characteristics'!$C:$C,0))),"",INDEX('Policy Characteristics'!F:F,MATCH($C822,'Policy Characteristics'!$C:$C,0)))</f>
        <v>0</v>
      </c>
      <c r="M822" s="205">
        <f>IF(ISBLANK(INDEX('Policy Characteristics'!G:G,MATCH($C822,'Policy Characteristics'!$C:$C,0))),"",INDEX('Policy Characteristics'!G:G,MATCH($C822,'Policy Characteristics'!$C:$C,0)))</f>
        <v>1</v>
      </c>
      <c r="N822" s="205">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00"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1685</v>
      </c>
      <c r="F823" t="s">
        <v>1282</v>
      </c>
      <c r="G823" s="88" t="s">
        <v>1692</v>
      </c>
      <c r="H823" s="15">
        <v>1997</v>
      </c>
      <c r="I823" s="213" t="s">
        <v>43</v>
      </c>
      <c r="J823" s="202"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05">
        <f>IF(ISBLANK(INDEX('Policy Characteristics'!F:F,MATCH($C823,'Policy Characteristics'!$C:$C,0))),"",INDEX('Policy Characteristics'!F:F,MATCH($C823,'Policy Characteristics'!$C:$C,0)))</f>
        <v>0</v>
      </c>
      <c r="M823" s="205">
        <f>IF(ISBLANK(INDEX('Policy Characteristics'!G:G,MATCH($C823,'Policy Characteristics'!$C:$C,0))),"",INDEX('Policy Characteristics'!G:G,MATCH($C823,'Policy Characteristics'!$C:$C,0)))</f>
        <v>1</v>
      </c>
      <c r="N823" s="205">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00"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1686</v>
      </c>
      <c r="F824" t="s">
        <v>1282</v>
      </c>
      <c r="G824" s="88" t="s">
        <v>1693</v>
      </c>
      <c r="H824" s="15">
        <v>1998</v>
      </c>
      <c r="I824" s="213" t="s">
        <v>43</v>
      </c>
      <c r="J824" s="202"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05">
        <f>IF(ISBLANK(INDEX('Policy Characteristics'!F:F,MATCH($C824,'Policy Characteristics'!$C:$C,0))),"",INDEX('Policy Characteristics'!F:F,MATCH($C824,'Policy Characteristics'!$C:$C,0)))</f>
        <v>0</v>
      </c>
      <c r="M824" s="205">
        <f>IF(ISBLANK(INDEX('Policy Characteristics'!G:G,MATCH($C824,'Policy Characteristics'!$C:$C,0))),"",INDEX('Policy Characteristics'!G:G,MATCH($C824,'Policy Characteristics'!$C:$C,0)))</f>
        <v>1</v>
      </c>
      <c r="N824" s="205">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00"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1687</v>
      </c>
      <c r="F825" t="s">
        <v>1282</v>
      </c>
      <c r="G825" s="88" t="s">
        <v>1694</v>
      </c>
      <c r="H825" s="15">
        <v>1999</v>
      </c>
      <c r="I825" s="213" t="s">
        <v>43</v>
      </c>
      <c r="J825" s="202"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05">
        <f>IF(ISBLANK(INDEX('Policy Characteristics'!F:F,MATCH($C825,'Policy Characteristics'!$C:$C,0))),"",INDEX('Policy Characteristics'!F:F,MATCH($C825,'Policy Characteristics'!$C:$C,0)))</f>
        <v>0</v>
      </c>
      <c r="M825" s="205">
        <f>IF(ISBLANK(INDEX('Policy Characteristics'!G:G,MATCH($C825,'Policy Characteristics'!$C:$C,0))),"",INDEX('Policy Characteristics'!G:G,MATCH($C825,'Policy Characteristics'!$C:$C,0)))</f>
        <v>1</v>
      </c>
      <c r="N825" s="205">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00"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1688</v>
      </c>
      <c r="F826" t="s">
        <v>1282</v>
      </c>
      <c r="G826" s="88" t="s">
        <v>1695</v>
      </c>
      <c r="H826" s="15">
        <v>2000</v>
      </c>
      <c r="I826" s="213" t="s">
        <v>43</v>
      </c>
      <c r="J826" s="202"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05">
        <f>IF(ISBLANK(INDEX('Policy Characteristics'!F:F,MATCH($C826,'Policy Characteristics'!$C:$C,0))),"",INDEX('Policy Characteristics'!F:F,MATCH($C826,'Policy Characteristics'!$C:$C,0)))</f>
        <v>0</v>
      </c>
      <c r="M826" s="205">
        <f>IF(ISBLANK(INDEX('Policy Characteristics'!G:G,MATCH($C826,'Policy Characteristics'!$C:$C,0))),"",INDEX('Policy Characteristics'!G:G,MATCH($C826,'Policy Characteristics'!$C:$C,0)))</f>
        <v>1</v>
      </c>
      <c r="N826" s="205">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00"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1824</v>
      </c>
      <c r="F827" t="s">
        <v>1282</v>
      </c>
      <c r="G827" s="88" t="s">
        <v>1824</v>
      </c>
      <c r="H827" s="15">
        <v>2001</v>
      </c>
      <c r="I827" s="213" t="s">
        <v>43</v>
      </c>
      <c r="J827" s="202"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05">
        <f>IF(ISBLANK(INDEX('Policy Characteristics'!F:F,MATCH($C827,'Policy Characteristics'!$C:$C,0))),"",INDEX('Policy Characteristics'!F:F,MATCH($C827,'Policy Characteristics'!$C:$C,0)))</f>
        <v>0</v>
      </c>
      <c r="M827" s="205">
        <f>IF(ISBLANK(INDEX('Policy Characteristics'!G:G,MATCH($C827,'Policy Characteristics'!$C:$C,0))),"",INDEX('Policy Characteristics'!G:G,MATCH($C827,'Policy Characteristics'!$C:$C,0)))</f>
        <v>1</v>
      </c>
      <c r="N827" s="205">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00"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1682</v>
      </c>
      <c r="F828" t="s">
        <v>1283</v>
      </c>
      <c r="G828" s="88" t="s">
        <v>1689</v>
      </c>
      <c r="H828" s="15">
        <v>2002</v>
      </c>
      <c r="I828" s="213" t="s">
        <v>43</v>
      </c>
      <c r="J828" s="202"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05">
        <f>IF(ISBLANK(INDEX('Policy Characteristics'!F:F,MATCH($C828,'Policy Characteristics'!$C:$C,0))),"",INDEX('Policy Characteristics'!F:F,MATCH($C828,'Policy Characteristics'!$C:$C,0)))</f>
        <v>0</v>
      </c>
      <c r="M828" s="205">
        <f>IF(ISBLANK(INDEX('Policy Characteristics'!G:G,MATCH($C828,'Policy Characteristics'!$C:$C,0))),"",INDEX('Policy Characteristics'!G:G,MATCH($C828,'Policy Characteristics'!$C:$C,0)))</f>
        <v>1</v>
      </c>
      <c r="N828" s="205">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00"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1683</v>
      </c>
      <c r="F829" t="s">
        <v>1283</v>
      </c>
      <c r="G829" s="88" t="s">
        <v>1690</v>
      </c>
      <c r="H829" s="15">
        <v>2003</v>
      </c>
      <c r="I829" s="213" t="s">
        <v>43</v>
      </c>
      <c r="J829" s="202"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05">
        <f>IF(ISBLANK(INDEX('Policy Characteristics'!F:F,MATCH($C829,'Policy Characteristics'!$C:$C,0))),"",INDEX('Policy Characteristics'!F:F,MATCH($C829,'Policy Characteristics'!$C:$C,0)))</f>
        <v>0</v>
      </c>
      <c r="M829" s="205">
        <f>IF(ISBLANK(INDEX('Policy Characteristics'!G:G,MATCH($C829,'Policy Characteristics'!$C:$C,0))),"",INDEX('Policy Characteristics'!G:G,MATCH($C829,'Policy Characteristics'!$C:$C,0)))</f>
        <v>1</v>
      </c>
      <c r="N829" s="205">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00"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1684</v>
      </c>
      <c r="F830" t="s">
        <v>1283</v>
      </c>
      <c r="G830" s="88" t="s">
        <v>1691</v>
      </c>
      <c r="H830" s="15">
        <v>2004</v>
      </c>
      <c r="I830" s="213" t="s">
        <v>43</v>
      </c>
      <c r="J830" s="202"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05">
        <f>IF(ISBLANK(INDEX('Policy Characteristics'!F:F,MATCH($C830,'Policy Characteristics'!$C:$C,0))),"",INDEX('Policy Characteristics'!F:F,MATCH($C830,'Policy Characteristics'!$C:$C,0)))</f>
        <v>0</v>
      </c>
      <c r="M830" s="205">
        <f>IF(ISBLANK(INDEX('Policy Characteristics'!G:G,MATCH($C830,'Policy Characteristics'!$C:$C,0))),"",INDEX('Policy Characteristics'!G:G,MATCH($C830,'Policy Characteristics'!$C:$C,0)))</f>
        <v>1</v>
      </c>
      <c r="N830" s="205">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00"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1685</v>
      </c>
      <c r="F831" t="s">
        <v>1283</v>
      </c>
      <c r="G831" s="88" t="s">
        <v>1692</v>
      </c>
      <c r="H831" s="15">
        <v>2005</v>
      </c>
      <c r="I831" s="213" t="s">
        <v>43</v>
      </c>
      <c r="J831" s="202"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05">
        <f>IF(ISBLANK(INDEX('Policy Characteristics'!F:F,MATCH($C831,'Policy Characteristics'!$C:$C,0))),"",INDEX('Policy Characteristics'!F:F,MATCH($C831,'Policy Characteristics'!$C:$C,0)))</f>
        <v>0</v>
      </c>
      <c r="M831" s="205">
        <f>IF(ISBLANK(INDEX('Policy Characteristics'!G:G,MATCH($C831,'Policy Characteristics'!$C:$C,0))),"",INDEX('Policy Characteristics'!G:G,MATCH($C831,'Policy Characteristics'!$C:$C,0)))</f>
        <v>1</v>
      </c>
      <c r="N831" s="205">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00"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1686</v>
      </c>
      <c r="F832" t="s">
        <v>1283</v>
      </c>
      <c r="G832" s="88" t="s">
        <v>1693</v>
      </c>
      <c r="H832" s="15">
        <v>2006</v>
      </c>
      <c r="I832" s="213" t="s">
        <v>43</v>
      </c>
      <c r="J832" s="202"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05">
        <f>IF(ISBLANK(INDEX('Policy Characteristics'!F:F,MATCH($C832,'Policy Characteristics'!$C:$C,0))),"",INDEX('Policy Characteristics'!F:F,MATCH($C832,'Policy Characteristics'!$C:$C,0)))</f>
        <v>0</v>
      </c>
      <c r="M832" s="205">
        <f>IF(ISBLANK(INDEX('Policy Characteristics'!G:G,MATCH($C832,'Policy Characteristics'!$C:$C,0))),"",INDEX('Policy Characteristics'!G:G,MATCH($C832,'Policy Characteristics'!$C:$C,0)))</f>
        <v>1</v>
      </c>
      <c r="N832" s="205">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00"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1687</v>
      </c>
      <c r="F833" t="s">
        <v>1283</v>
      </c>
      <c r="G833" s="88" t="s">
        <v>1694</v>
      </c>
      <c r="H833" s="15">
        <v>2007</v>
      </c>
      <c r="I833" s="213" t="s">
        <v>43</v>
      </c>
      <c r="J833" s="202"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05">
        <f>IF(ISBLANK(INDEX('Policy Characteristics'!F:F,MATCH($C833,'Policy Characteristics'!$C:$C,0))),"",INDEX('Policy Characteristics'!F:F,MATCH($C833,'Policy Characteristics'!$C:$C,0)))</f>
        <v>0</v>
      </c>
      <c r="M833" s="205">
        <f>IF(ISBLANK(INDEX('Policy Characteristics'!G:G,MATCH($C833,'Policy Characteristics'!$C:$C,0))),"",INDEX('Policy Characteristics'!G:G,MATCH($C833,'Policy Characteristics'!$C:$C,0)))</f>
        <v>1</v>
      </c>
      <c r="N833" s="205">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00"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1688</v>
      </c>
      <c r="F834" t="s">
        <v>1283</v>
      </c>
      <c r="G834" s="88" t="s">
        <v>1695</v>
      </c>
      <c r="H834" s="15">
        <v>2008</v>
      </c>
      <c r="I834" s="213" t="s">
        <v>43</v>
      </c>
      <c r="J834" s="202"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05">
        <f>IF(ISBLANK(INDEX('Policy Characteristics'!F:F,MATCH($C834,'Policy Characteristics'!$C:$C,0))),"",INDEX('Policy Characteristics'!F:F,MATCH($C834,'Policy Characteristics'!$C:$C,0)))</f>
        <v>0</v>
      </c>
      <c r="M834" s="205">
        <f>IF(ISBLANK(INDEX('Policy Characteristics'!G:G,MATCH($C834,'Policy Characteristics'!$C:$C,0))),"",INDEX('Policy Characteristics'!G:G,MATCH($C834,'Policy Characteristics'!$C:$C,0)))</f>
        <v>1</v>
      </c>
      <c r="N834" s="205">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00"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1824</v>
      </c>
      <c r="F835" t="s">
        <v>1283</v>
      </c>
      <c r="G835" s="88" t="s">
        <v>1824</v>
      </c>
      <c r="H835" s="15">
        <v>2009</v>
      </c>
      <c r="I835" s="213" t="s">
        <v>43</v>
      </c>
      <c r="J835" s="202"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05">
        <f>IF(ISBLANK(INDEX('Policy Characteristics'!F:F,MATCH($C835,'Policy Characteristics'!$C:$C,0))),"",INDEX('Policy Characteristics'!F:F,MATCH($C835,'Policy Characteristics'!$C:$C,0)))</f>
        <v>0</v>
      </c>
      <c r="M835" s="205">
        <f>IF(ISBLANK(INDEX('Policy Characteristics'!G:G,MATCH($C835,'Policy Characteristics'!$C:$C,0))),"",INDEX('Policy Characteristics'!G:G,MATCH($C835,'Policy Characteristics'!$C:$C,0)))</f>
        <v>1</v>
      </c>
      <c r="N835" s="205">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00"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1682</v>
      </c>
      <c r="F836" t="s">
        <v>1284</v>
      </c>
      <c r="G836" s="88" t="s">
        <v>1689</v>
      </c>
      <c r="H836" s="15">
        <v>2010</v>
      </c>
      <c r="I836" s="213" t="s">
        <v>43</v>
      </c>
      <c r="J836" s="202"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05">
        <f>IF(ISBLANK(INDEX('Policy Characteristics'!F:F,MATCH($C836,'Policy Characteristics'!$C:$C,0))),"",INDEX('Policy Characteristics'!F:F,MATCH($C836,'Policy Characteristics'!$C:$C,0)))</f>
        <v>0</v>
      </c>
      <c r="M836" s="205">
        <f>IF(ISBLANK(INDEX('Policy Characteristics'!G:G,MATCH($C836,'Policy Characteristics'!$C:$C,0))),"",INDEX('Policy Characteristics'!G:G,MATCH($C836,'Policy Characteristics'!$C:$C,0)))</f>
        <v>1</v>
      </c>
      <c r="N836" s="205">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00"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1683</v>
      </c>
      <c r="F837" t="s">
        <v>1284</v>
      </c>
      <c r="G837" s="88" t="s">
        <v>1690</v>
      </c>
      <c r="H837" s="15">
        <v>2011</v>
      </c>
      <c r="I837" s="213" t="s">
        <v>43</v>
      </c>
      <c r="J837" s="202"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05">
        <f>IF(ISBLANK(INDEX('Policy Characteristics'!F:F,MATCH($C837,'Policy Characteristics'!$C:$C,0))),"",INDEX('Policy Characteristics'!F:F,MATCH($C837,'Policy Characteristics'!$C:$C,0)))</f>
        <v>0</v>
      </c>
      <c r="M837" s="205">
        <f>IF(ISBLANK(INDEX('Policy Characteristics'!G:G,MATCH($C837,'Policy Characteristics'!$C:$C,0))),"",INDEX('Policy Characteristics'!G:G,MATCH($C837,'Policy Characteristics'!$C:$C,0)))</f>
        <v>1</v>
      </c>
      <c r="N837" s="205">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00"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1684</v>
      </c>
      <c r="F838" t="s">
        <v>1284</v>
      </c>
      <c r="G838" s="88" t="s">
        <v>1691</v>
      </c>
      <c r="H838" s="15">
        <v>2012</v>
      </c>
      <c r="I838" s="213" t="s">
        <v>43</v>
      </c>
      <c r="J838" s="202"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05">
        <f>IF(ISBLANK(INDEX('Policy Characteristics'!F:F,MATCH($C838,'Policy Characteristics'!$C:$C,0))),"",INDEX('Policy Characteristics'!F:F,MATCH($C838,'Policy Characteristics'!$C:$C,0)))</f>
        <v>0</v>
      </c>
      <c r="M838" s="205">
        <f>IF(ISBLANK(INDEX('Policy Characteristics'!G:G,MATCH($C838,'Policy Characteristics'!$C:$C,0))),"",INDEX('Policy Characteristics'!G:G,MATCH($C838,'Policy Characteristics'!$C:$C,0)))</f>
        <v>1</v>
      </c>
      <c r="N838" s="205">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00"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1685</v>
      </c>
      <c r="F839" t="s">
        <v>1284</v>
      </c>
      <c r="G839" s="88" t="s">
        <v>1692</v>
      </c>
      <c r="H839" s="15">
        <v>2013</v>
      </c>
      <c r="I839" s="213" t="s">
        <v>43</v>
      </c>
      <c r="J839" s="202"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05">
        <f>IF(ISBLANK(INDEX('Policy Characteristics'!F:F,MATCH($C839,'Policy Characteristics'!$C:$C,0))),"",INDEX('Policy Characteristics'!F:F,MATCH($C839,'Policy Characteristics'!$C:$C,0)))</f>
        <v>0</v>
      </c>
      <c r="M839" s="205">
        <f>IF(ISBLANK(INDEX('Policy Characteristics'!G:G,MATCH($C839,'Policy Characteristics'!$C:$C,0))),"",INDEX('Policy Characteristics'!G:G,MATCH($C839,'Policy Characteristics'!$C:$C,0)))</f>
        <v>1</v>
      </c>
      <c r="N839" s="205">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00"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1686</v>
      </c>
      <c r="F840" t="s">
        <v>1284</v>
      </c>
      <c r="G840" s="88" t="s">
        <v>1693</v>
      </c>
      <c r="H840" s="15">
        <v>2014</v>
      </c>
      <c r="I840" s="213" t="s">
        <v>43</v>
      </c>
      <c r="J840" s="202"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05">
        <f>IF(ISBLANK(INDEX('Policy Characteristics'!F:F,MATCH($C840,'Policy Characteristics'!$C:$C,0))),"",INDEX('Policy Characteristics'!F:F,MATCH($C840,'Policy Characteristics'!$C:$C,0)))</f>
        <v>0</v>
      </c>
      <c r="M840" s="205">
        <f>IF(ISBLANK(INDEX('Policy Characteristics'!G:G,MATCH($C840,'Policy Characteristics'!$C:$C,0))),"",INDEX('Policy Characteristics'!G:G,MATCH($C840,'Policy Characteristics'!$C:$C,0)))</f>
        <v>1</v>
      </c>
      <c r="N840" s="205">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00"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1687</v>
      </c>
      <c r="F841" t="s">
        <v>1284</v>
      </c>
      <c r="G841" s="88" t="s">
        <v>1694</v>
      </c>
      <c r="H841" s="15">
        <v>2015</v>
      </c>
      <c r="I841" s="213" t="s">
        <v>43</v>
      </c>
      <c r="J841" s="202"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05">
        <f>IF(ISBLANK(INDEX('Policy Characteristics'!F:F,MATCH($C841,'Policy Characteristics'!$C:$C,0))),"",INDEX('Policy Characteristics'!F:F,MATCH($C841,'Policy Characteristics'!$C:$C,0)))</f>
        <v>0</v>
      </c>
      <c r="M841" s="205">
        <f>IF(ISBLANK(INDEX('Policy Characteristics'!G:G,MATCH($C841,'Policy Characteristics'!$C:$C,0))),"",INDEX('Policy Characteristics'!G:G,MATCH($C841,'Policy Characteristics'!$C:$C,0)))</f>
        <v>1</v>
      </c>
      <c r="N841" s="205">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00"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1688</v>
      </c>
      <c r="F842" t="s">
        <v>1284</v>
      </c>
      <c r="G842" s="88" t="s">
        <v>1695</v>
      </c>
      <c r="H842" s="15">
        <v>2016</v>
      </c>
      <c r="I842" s="213" t="s">
        <v>43</v>
      </c>
      <c r="J842" s="202"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05">
        <f>IF(ISBLANK(INDEX('Policy Characteristics'!F:F,MATCH($C842,'Policy Characteristics'!$C:$C,0))),"",INDEX('Policy Characteristics'!F:F,MATCH($C842,'Policy Characteristics'!$C:$C,0)))</f>
        <v>0</v>
      </c>
      <c r="M842" s="205">
        <f>IF(ISBLANK(INDEX('Policy Characteristics'!G:G,MATCH($C842,'Policy Characteristics'!$C:$C,0))),"",INDEX('Policy Characteristics'!G:G,MATCH($C842,'Policy Characteristics'!$C:$C,0)))</f>
        <v>1</v>
      </c>
      <c r="N842" s="205">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00"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1824</v>
      </c>
      <c r="F843" t="s">
        <v>1284</v>
      </c>
      <c r="G843" s="88" t="s">
        <v>1824</v>
      </c>
      <c r="H843" s="15">
        <v>2017</v>
      </c>
      <c r="I843" s="213" t="s">
        <v>43</v>
      </c>
      <c r="J843" s="202"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05">
        <f>IF(ISBLANK(INDEX('Policy Characteristics'!F:F,MATCH($C843,'Policy Characteristics'!$C:$C,0))),"",INDEX('Policy Characteristics'!F:F,MATCH($C843,'Policy Characteristics'!$C:$C,0)))</f>
        <v>0</v>
      </c>
      <c r="M843" s="205">
        <f>IF(ISBLANK(INDEX('Policy Characteristics'!G:G,MATCH($C843,'Policy Characteristics'!$C:$C,0))),"",INDEX('Policy Characteristics'!G:G,MATCH($C843,'Policy Characteristics'!$C:$C,0)))</f>
        <v>1</v>
      </c>
      <c r="N843" s="205">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00"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1682</v>
      </c>
      <c r="F844" t="s">
        <v>1326</v>
      </c>
      <c r="G844" s="88" t="s">
        <v>1689</v>
      </c>
      <c r="H844" s="15">
        <v>2018</v>
      </c>
      <c r="I844" s="213" t="s">
        <v>43</v>
      </c>
      <c r="J844" s="202"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05">
        <f>IF(ISBLANK(INDEX('Policy Characteristics'!F:F,MATCH($C844,'Policy Characteristics'!$C:$C,0))),"",INDEX('Policy Characteristics'!F:F,MATCH($C844,'Policy Characteristics'!$C:$C,0)))</f>
        <v>0</v>
      </c>
      <c r="M844" s="205">
        <f>IF(ISBLANK(INDEX('Policy Characteristics'!G:G,MATCH($C844,'Policy Characteristics'!$C:$C,0))),"",INDEX('Policy Characteristics'!G:G,MATCH($C844,'Policy Characteristics'!$C:$C,0)))</f>
        <v>1</v>
      </c>
      <c r="N844" s="205">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00"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1683</v>
      </c>
      <c r="F845" t="s">
        <v>1326</v>
      </c>
      <c r="G845" s="88" t="s">
        <v>1690</v>
      </c>
      <c r="H845" s="15">
        <v>2019</v>
      </c>
      <c r="I845" s="213" t="s">
        <v>43</v>
      </c>
      <c r="J845" s="202"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05">
        <f>IF(ISBLANK(INDEX('Policy Characteristics'!F:F,MATCH($C845,'Policy Characteristics'!$C:$C,0))),"",INDEX('Policy Characteristics'!F:F,MATCH($C845,'Policy Characteristics'!$C:$C,0)))</f>
        <v>0</v>
      </c>
      <c r="M845" s="205">
        <f>IF(ISBLANK(INDEX('Policy Characteristics'!G:G,MATCH($C845,'Policy Characteristics'!$C:$C,0))),"",INDEX('Policy Characteristics'!G:G,MATCH($C845,'Policy Characteristics'!$C:$C,0)))</f>
        <v>1</v>
      </c>
      <c r="N845" s="205">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00"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1684</v>
      </c>
      <c r="F846" t="s">
        <v>1326</v>
      </c>
      <c r="G846" s="88" t="s">
        <v>1691</v>
      </c>
      <c r="H846" s="15">
        <v>2020</v>
      </c>
      <c r="I846" s="213" t="s">
        <v>43</v>
      </c>
      <c r="J846" s="202"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05">
        <f>IF(ISBLANK(INDEX('Policy Characteristics'!F:F,MATCH($C846,'Policy Characteristics'!$C:$C,0))),"",INDEX('Policy Characteristics'!F:F,MATCH($C846,'Policy Characteristics'!$C:$C,0)))</f>
        <v>0</v>
      </c>
      <c r="M846" s="205">
        <f>IF(ISBLANK(INDEX('Policy Characteristics'!G:G,MATCH($C846,'Policy Characteristics'!$C:$C,0))),"",INDEX('Policy Characteristics'!G:G,MATCH($C846,'Policy Characteristics'!$C:$C,0)))</f>
        <v>1</v>
      </c>
      <c r="N846" s="205">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00"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1685</v>
      </c>
      <c r="F847" t="s">
        <v>1326</v>
      </c>
      <c r="G847" s="88" t="s">
        <v>1692</v>
      </c>
      <c r="H847" s="15">
        <v>2021</v>
      </c>
      <c r="I847" s="213" t="s">
        <v>43</v>
      </c>
      <c r="J847" s="202"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05">
        <f>IF(ISBLANK(INDEX('Policy Characteristics'!F:F,MATCH($C847,'Policy Characteristics'!$C:$C,0))),"",INDEX('Policy Characteristics'!F:F,MATCH($C847,'Policy Characteristics'!$C:$C,0)))</f>
        <v>0</v>
      </c>
      <c r="M847" s="205">
        <f>IF(ISBLANK(INDEX('Policy Characteristics'!G:G,MATCH($C847,'Policy Characteristics'!$C:$C,0))),"",INDEX('Policy Characteristics'!G:G,MATCH($C847,'Policy Characteristics'!$C:$C,0)))</f>
        <v>1</v>
      </c>
      <c r="N847" s="205">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00"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1686</v>
      </c>
      <c r="F848" t="s">
        <v>1326</v>
      </c>
      <c r="G848" s="88" t="s">
        <v>1693</v>
      </c>
      <c r="H848" s="15">
        <v>2022</v>
      </c>
      <c r="I848" s="213" t="s">
        <v>43</v>
      </c>
      <c r="J848" s="202"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05">
        <f>IF(ISBLANK(INDEX('Policy Characteristics'!F:F,MATCH($C848,'Policy Characteristics'!$C:$C,0))),"",INDEX('Policy Characteristics'!F:F,MATCH($C848,'Policy Characteristics'!$C:$C,0)))</f>
        <v>0</v>
      </c>
      <c r="M848" s="205">
        <f>IF(ISBLANK(INDEX('Policy Characteristics'!G:G,MATCH($C848,'Policy Characteristics'!$C:$C,0))),"",INDEX('Policy Characteristics'!G:G,MATCH($C848,'Policy Characteristics'!$C:$C,0)))</f>
        <v>1</v>
      </c>
      <c r="N848" s="205">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00"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1687</v>
      </c>
      <c r="F849" t="s">
        <v>1326</v>
      </c>
      <c r="G849" s="88" t="s">
        <v>1694</v>
      </c>
      <c r="H849" s="15">
        <v>2023</v>
      </c>
      <c r="I849" s="213" t="s">
        <v>43</v>
      </c>
      <c r="J849" s="202"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05">
        <f>IF(ISBLANK(INDEX('Policy Characteristics'!F:F,MATCH($C849,'Policy Characteristics'!$C:$C,0))),"",INDEX('Policy Characteristics'!F:F,MATCH($C849,'Policy Characteristics'!$C:$C,0)))</f>
        <v>0</v>
      </c>
      <c r="M849" s="205">
        <f>IF(ISBLANK(INDEX('Policy Characteristics'!G:G,MATCH($C849,'Policy Characteristics'!$C:$C,0))),"",INDEX('Policy Characteristics'!G:G,MATCH($C849,'Policy Characteristics'!$C:$C,0)))</f>
        <v>1</v>
      </c>
      <c r="N849" s="205">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00"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1688</v>
      </c>
      <c r="F850" t="s">
        <v>1326</v>
      </c>
      <c r="G850" s="88" t="s">
        <v>1695</v>
      </c>
      <c r="H850" s="15">
        <v>2024</v>
      </c>
      <c r="I850" s="213" t="s">
        <v>43</v>
      </c>
      <c r="J850" s="202"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05">
        <f>IF(ISBLANK(INDEX('Policy Characteristics'!F:F,MATCH($C850,'Policy Characteristics'!$C:$C,0))),"",INDEX('Policy Characteristics'!F:F,MATCH($C850,'Policy Characteristics'!$C:$C,0)))</f>
        <v>0</v>
      </c>
      <c r="M850" s="205">
        <f>IF(ISBLANK(INDEX('Policy Characteristics'!G:G,MATCH($C850,'Policy Characteristics'!$C:$C,0))),"",INDEX('Policy Characteristics'!G:G,MATCH($C850,'Policy Characteristics'!$C:$C,0)))</f>
        <v>1</v>
      </c>
      <c r="N850" s="205">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00"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1824</v>
      </c>
      <c r="F851" t="s">
        <v>1326</v>
      </c>
      <c r="G851" s="88" t="s">
        <v>1824</v>
      </c>
      <c r="H851" s="15">
        <v>2025</v>
      </c>
      <c r="I851" s="213" t="s">
        <v>43</v>
      </c>
      <c r="J851" s="202"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05">
        <f>IF(ISBLANK(INDEX('Policy Characteristics'!F:F,MATCH($C851,'Policy Characteristics'!$C:$C,0))),"",INDEX('Policy Characteristics'!F:F,MATCH($C851,'Policy Characteristics'!$C:$C,0)))</f>
        <v>0</v>
      </c>
      <c r="M851" s="205">
        <f>IF(ISBLANK(INDEX('Policy Characteristics'!G:G,MATCH($C851,'Policy Characteristics'!$C:$C,0))),"",INDEX('Policy Characteristics'!G:G,MATCH($C851,'Policy Characteristics'!$C:$C,0)))</f>
        <v>1</v>
      </c>
      <c r="N851" s="205">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00"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1682</v>
      </c>
      <c r="F852" t="s">
        <v>1285</v>
      </c>
      <c r="G852" s="88" t="s">
        <v>1689</v>
      </c>
      <c r="H852" s="15">
        <v>2026</v>
      </c>
      <c r="I852" s="213" t="s">
        <v>43</v>
      </c>
      <c r="J852" s="202"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05">
        <f>IF(ISBLANK(INDEX('Policy Characteristics'!F:F,MATCH($C852,'Policy Characteristics'!$C:$C,0))),"",INDEX('Policy Characteristics'!F:F,MATCH($C852,'Policy Characteristics'!$C:$C,0)))</f>
        <v>0</v>
      </c>
      <c r="M852" s="205">
        <f>IF(ISBLANK(INDEX('Policy Characteristics'!G:G,MATCH($C852,'Policy Characteristics'!$C:$C,0))),"",INDEX('Policy Characteristics'!G:G,MATCH($C852,'Policy Characteristics'!$C:$C,0)))</f>
        <v>1</v>
      </c>
      <c r="N852" s="205">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00"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1683</v>
      </c>
      <c r="F853" t="s">
        <v>1285</v>
      </c>
      <c r="G853" s="88" t="s">
        <v>1690</v>
      </c>
      <c r="H853" s="15">
        <v>2027</v>
      </c>
      <c r="I853" s="213" t="s">
        <v>43</v>
      </c>
      <c r="J853" s="202"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05">
        <f>IF(ISBLANK(INDEX('Policy Characteristics'!F:F,MATCH($C853,'Policy Characteristics'!$C:$C,0))),"",INDEX('Policy Characteristics'!F:F,MATCH($C853,'Policy Characteristics'!$C:$C,0)))</f>
        <v>0</v>
      </c>
      <c r="M853" s="205">
        <f>IF(ISBLANK(INDEX('Policy Characteristics'!G:G,MATCH($C853,'Policy Characteristics'!$C:$C,0))),"",INDEX('Policy Characteristics'!G:G,MATCH($C853,'Policy Characteristics'!$C:$C,0)))</f>
        <v>1</v>
      </c>
      <c r="N853" s="205">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00"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1684</v>
      </c>
      <c r="F854" t="s">
        <v>1285</v>
      </c>
      <c r="G854" s="88" t="s">
        <v>1691</v>
      </c>
      <c r="H854" s="15">
        <v>2028</v>
      </c>
      <c r="I854" s="213" t="s">
        <v>43</v>
      </c>
      <c r="J854" s="202"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05">
        <f>IF(ISBLANK(INDEX('Policy Characteristics'!F:F,MATCH($C854,'Policy Characteristics'!$C:$C,0))),"",INDEX('Policy Characteristics'!F:F,MATCH($C854,'Policy Characteristics'!$C:$C,0)))</f>
        <v>0</v>
      </c>
      <c r="M854" s="205">
        <f>IF(ISBLANK(INDEX('Policy Characteristics'!G:G,MATCH($C854,'Policy Characteristics'!$C:$C,0))),"",INDEX('Policy Characteristics'!G:G,MATCH($C854,'Policy Characteristics'!$C:$C,0)))</f>
        <v>1</v>
      </c>
      <c r="N854" s="205">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00"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1685</v>
      </c>
      <c r="F855" t="s">
        <v>1285</v>
      </c>
      <c r="G855" s="88" t="s">
        <v>1692</v>
      </c>
      <c r="H855" s="15">
        <v>2029</v>
      </c>
      <c r="I855" s="213" t="s">
        <v>43</v>
      </c>
      <c r="J855" s="202"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05">
        <f>IF(ISBLANK(INDEX('Policy Characteristics'!F:F,MATCH($C855,'Policy Characteristics'!$C:$C,0))),"",INDEX('Policy Characteristics'!F:F,MATCH($C855,'Policy Characteristics'!$C:$C,0)))</f>
        <v>0</v>
      </c>
      <c r="M855" s="205">
        <f>IF(ISBLANK(INDEX('Policy Characteristics'!G:G,MATCH($C855,'Policy Characteristics'!$C:$C,0))),"",INDEX('Policy Characteristics'!G:G,MATCH($C855,'Policy Characteristics'!$C:$C,0)))</f>
        <v>1</v>
      </c>
      <c r="N855" s="205">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00"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1686</v>
      </c>
      <c r="F856" t="s">
        <v>1285</v>
      </c>
      <c r="G856" s="88" t="s">
        <v>1693</v>
      </c>
      <c r="H856" s="15">
        <v>2030</v>
      </c>
      <c r="I856" s="213" t="s">
        <v>43</v>
      </c>
      <c r="J856" s="202"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05">
        <f>IF(ISBLANK(INDEX('Policy Characteristics'!F:F,MATCH($C856,'Policy Characteristics'!$C:$C,0))),"",INDEX('Policy Characteristics'!F:F,MATCH($C856,'Policy Characteristics'!$C:$C,0)))</f>
        <v>0</v>
      </c>
      <c r="M856" s="205">
        <f>IF(ISBLANK(INDEX('Policy Characteristics'!G:G,MATCH($C856,'Policy Characteristics'!$C:$C,0))),"",INDEX('Policy Characteristics'!G:G,MATCH($C856,'Policy Characteristics'!$C:$C,0)))</f>
        <v>1</v>
      </c>
      <c r="N856" s="205">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00"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1687</v>
      </c>
      <c r="F857" t="s">
        <v>1285</v>
      </c>
      <c r="G857" s="88" t="s">
        <v>1694</v>
      </c>
      <c r="H857" s="15">
        <v>2031</v>
      </c>
      <c r="I857" s="213" t="s">
        <v>43</v>
      </c>
      <c r="J857" s="202"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05">
        <f>IF(ISBLANK(INDEX('Policy Characteristics'!F:F,MATCH($C857,'Policy Characteristics'!$C:$C,0))),"",INDEX('Policy Characteristics'!F:F,MATCH($C857,'Policy Characteristics'!$C:$C,0)))</f>
        <v>0</v>
      </c>
      <c r="M857" s="205">
        <f>IF(ISBLANK(INDEX('Policy Characteristics'!G:G,MATCH($C857,'Policy Characteristics'!$C:$C,0))),"",INDEX('Policy Characteristics'!G:G,MATCH($C857,'Policy Characteristics'!$C:$C,0)))</f>
        <v>1</v>
      </c>
      <c r="N857" s="205">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00"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1688</v>
      </c>
      <c r="F858" t="s">
        <v>1285</v>
      </c>
      <c r="G858" s="88" t="s">
        <v>1695</v>
      </c>
      <c r="H858" s="15">
        <v>2032</v>
      </c>
      <c r="I858" s="213" t="s">
        <v>43</v>
      </c>
      <c r="J858" s="202"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05">
        <f>IF(ISBLANK(INDEX('Policy Characteristics'!F:F,MATCH($C858,'Policy Characteristics'!$C:$C,0))),"",INDEX('Policy Characteristics'!F:F,MATCH($C858,'Policy Characteristics'!$C:$C,0)))</f>
        <v>0</v>
      </c>
      <c r="M858" s="205">
        <f>IF(ISBLANK(INDEX('Policy Characteristics'!G:G,MATCH($C858,'Policy Characteristics'!$C:$C,0))),"",INDEX('Policy Characteristics'!G:G,MATCH($C858,'Policy Characteristics'!$C:$C,0)))</f>
        <v>1</v>
      </c>
      <c r="N858" s="205">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00"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1824</v>
      </c>
      <c r="F859" t="s">
        <v>1285</v>
      </c>
      <c r="G859" s="88" t="s">
        <v>1824</v>
      </c>
      <c r="H859" s="15">
        <v>2033</v>
      </c>
      <c r="I859" s="213" t="s">
        <v>43</v>
      </c>
      <c r="J859" s="202"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05">
        <f>IF(ISBLANK(INDEX('Policy Characteristics'!F:F,MATCH($C859,'Policy Characteristics'!$C:$C,0))),"",INDEX('Policy Characteristics'!F:F,MATCH($C859,'Policy Characteristics'!$C:$C,0)))</f>
        <v>0</v>
      </c>
      <c r="M859" s="205">
        <f>IF(ISBLANK(INDEX('Policy Characteristics'!G:G,MATCH($C859,'Policy Characteristics'!$C:$C,0))),"",INDEX('Policy Characteristics'!G:G,MATCH($C859,'Policy Characteristics'!$C:$C,0)))</f>
        <v>1</v>
      </c>
      <c r="N859" s="205">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00" t="str">
        <f>IF(ISBLANK(INDEX('Policy Characteristics'!B:B,MATCH($C860,'Policy Characteristics'!$C:$C,0))),"",INDEX('Policy Characteristics'!B:B,MATCH($C860,'Policy Characteristics'!$C:$C,0)))</f>
        <v>F-Gas Substitution</v>
      </c>
      <c r="C860" s="143" t="s">
        <v>1016</v>
      </c>
      <c r="D860" s="78"/>
      <c r="E860" s="78"/>
      <c r="F860" s="78"/>
      <c r="G860" s="78"/>
      <c r="H860" s="80">
        <v>58</v>
      </c>
      <c r="I860" s="213" t="s">
        <v>43</v>
      </c>
      <c r="J860" s="202"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05">
        <f>IF(ISBLANK(INDEX('Policy Characteristics'!F:F,MATCH($C860,'Policy Characteristics'!$C:$C,0))),"",INDEX('Policy Characteristics'!F:F,MATCH($C860,'Policy Characteristics'!$C:$C,0)))</f>
        <v>0</v>
      </c>
      <c r="M860" s="205">
        <f>IF(ISBLANK(INDEX('Policy Characteristics'!G:G,MATCH($C860,'Policy Characteristics'!$C:$C,0))),"",INDEX('Policy Characteristics'!G:G,MATCH($C860,'Policy Characteristics'!$C:$C,0)))</f>
        <v>1</v>
      </c>
      <c r="N860" s="205">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00" t="str">
        <f>IF(ISBLANK(INDEX('Policy Characteristics'!B:B,MATCH($C861,'Policy Characteristics'!$C:$C,0))),"",INDEX('Policy Characteristics'!B:B,MATCH($C861,'Policy Characteristics'!$C:$C,0)))</f>
        <v>F-Gas Destruction</v>
      </c>
      <c r="C861" s="143" t="s">
        <v>1017</v>
      </c>
      <c r="D861" s="78"/>
      <c r="E861" s="78"/>
      <c r="F861" s="78"/>
      <c r="G861" s="78"/>
      <c r="H861" s="80">
        <v>510</v>
      </c>
      <c r="I861" s="213" t="s">
        <v>43</v>
      </c>
      <c r="J861" s="202"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05">
        <f>IF(ISBLANK(INDEX('Policy Characteristics'!F:F,MATCH($C861,'Policy Characteristics'!$C:$C,0))),"",INDEX('Policy Characteristics'!F:F,MATCH($C861,'Policy Characteristics'!$C:$C,0)))</f>
        <v>0</v>
      </c>
      <c r="M861" s="205">
        <f>IF(ISBLANK(INDEX('Policy Characteristics'!G:G,MATCH($C861,'Policy Characteristics'!$C:$C,0))),"",INDEX('Policy Characteristics'!G:G,MATCH($C861,'Policy Characteristics'!$C:$C,0)))</f>
        <v>1</v>
      </c>
      <c r="N861" s="205">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00" t="str">
        <f>IF(ISBLANK(INDEX('Policy Characteristics'!B:B,MATCH($C862,'Policy Characteristics'!$C:$C,0))),"",INDEX('Policy Characteristics'!B:B,MATCH($C862,'Policy Characteristics'!$C:$C,0)))</f>
        <v>F-Gas Recovery</v>
      </c>
      <c r="C862" s="143" t="s">
        <v>1018</v>
      </c>
      <c r="D862" s="78"/>
      <c r="E862" s="78"/>
      <c r="F862" s="78"/>
      <c r="G862" s="78"/>
      <c r="H862" s="80">
        <v>511</v>
      </c>
      <c r="I862" s="213" t="s">
        <v>43</v>
      </c>
      <c r="J862" s="202"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05">
        <f>IF(ISBLANK(INDEX('Policy Characteristics'!F:F,MATCH($C862,'Policy Characteristics'!$C:$C,0))),"",INDEX('Policy Characteristics'!F:F,MATCH($C862,'Policy Characteristics'!$C:$C,0)))</f>
        <v>0</v>
      </c>
      <c r="M862" s="205">
        <f>IF(ISBLANK(INDEX('Policy Characteristics'!G:G,MATCH($C862,'Policy Characteristics'!$C:$C,0))),"",INDEX('Policy Characteristics'!G:G,MATCH($C862,'Policy Characteristics'!$C:$C,0)))</f>
        <v>1</v>
      </c>
      <c r="N862" s="205">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00"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13" t="s">
        <v>43</v>
      </c>
      <c r="J863" s="202"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05">
        <f>IF(ISBLANK(INDEX('Policy Characteristics'!F:F,MATCH($C863,'Policy Characteristics'!$C:$C,0))),"",INDEX('Policy Characteristics'!F:F,MATCH($C863,'Policy Characteristics'!$C:$C,0)))</f>
        <v>0</v>
      </c>
      <c r="M863" s="205">
        <f>IF(ISBLANK(INDEX('Policy Characteristics'!G:G,MATCH($C863,'Policy Characteristics'!$C:$C,0))),"",INDEX('Policy Characteristics'!G:G,MATCH($C863,'Policy Characteristics'!$C:$C,0)))</f>
        <v>1</v>
      </c>
      <c r="N863" s="205">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00"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13" t="s">
        <v>43</v>
      </c>
      <c r="J864" s="202"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05">
        <f>IF(ISBLANK(INDEX('Policy Characteristics'!F:F,MATCH($C864,'Policy Characteristics'!$C:$C,0))),"",INDEX('Policy Characteristics'!F:F,MATCH($C864,'Policy Characteristics'!$C:$C,0)))</f>
        <v>0</v>
      </c>
      <c r="M864" s="205">
        <f>IF(ISBLANK(INDEX('Policy Characteristics'!G:G,MATCH($C864,'Policy Characteristics'!$C:$C,0))),"",INDEX('Policy Characteristics'!G:G,MATCH($C864,'Policy Characteristics'!$C:$C,0)))</f>
        <v>1</v>
      </c>
      <c r="N864" s="205">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00" t="str">
        <f>IF(ISBLANK(INDEX('Policy Characteristics'!B:B,MATCH($C865,'Policy Characteristics'!$C:$C,0))),"",INDEX('Policy Characteristics'!B:B,MATCH($C865,'Policy Characteristics'!$C:$C,0)))</f>
        <v>Feedstock Shifting</v>
      </c>
      <c r="C865" t="s">
        <v>1925</v>
      </c>
      <c r="D865" s="88" t="s">
        <v>1300</v>
      </c>
      <c r="E865" s="88" t="s">
        <v>642</v>
      </c>
      <c r="F865" t="s">
        <v>1325</v>
      </c>
      <c r="G865" s="88" t="s">
        <v>648</v>
      </c>
      <c r="H865" s="80">
        <v>2460</v>
      </c>
      <c r="I865" s="213" t="s">
        <v>44</v>
      </c>
      <c r="J865" s="202"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05">
        <f>IF(ISBLANK(INDEX('Policy Characteristics'!F:F,MATCH($C865,'Policy Characteristics'!$C:$C,0))),"",INDEX('Policy Characteristics'!F:F,MATCH($C865,'Policy Characteristics'!$C:$C,0)))</f>
        <v>0</v>
      </c>
      <c r="M865" s="205">
        <f>IF(ISBLANK(INDEX('Policy Characteristics'!G:G,MATCH($C865,'Policy Characteristics'!$C:$C,0))),"",INDEX('Policy Characteristics'!G:G,MATCH($C865,'Policy Characteristics'!$C:$C,0)))</f>
        <v>1</v>
      </c>
      <c r="N865" s="205">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00"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13" t="s">
        <v>44</v>
      </c>
      <c r="J866" s="202"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05">
        <f>IF(ISBLANK(INDEX('Policy Characteristics'!F:F,MATCH($C866,'Policy Characteristics'!$C:$C,0))),"",INDEX('Policy Characteristics'!F:F,MATCH($C866,'Policy Characteristics'!$C:$C,0)))</f>
        <v>0</v>
      </c>
      <c r="M866" s="205">
        <f>IF(ISBLANK(INDEX('Policy Characteristics'!G:G,MATCH($C866,'Policy Characteristics'!$C:$C,0))),"",INDEX('Policy Characteristics'!G:G,MATCH($C866,'Policy Characteristics'!$C:$C,0)))</f>
        <v>1</v>
      </c>
      <c r="N866" s="205">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00"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13" t="s">
        <v>44</v>
      </c>
      <c r="J867" s="202"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05">
        <f>IF(ISBLANK(INDEX('Policy Characteristics'!F:F,MATCH($C867,'Policy Characteristics'!$C:$C,0))),"",INDEX('Policy Characteristics'!F:F,MATCH($C867,'Policy Characteristics'!$C:$C,0)))</f>
        <v>0</v>
      </c>
      <c r="M867" s="205">
        <f>IF(ISBLANK(INDEX('Policy Characteristics'!G:G,MATCH($C867,'Policy Characteristics'!$C:$C,0))),"",INDEX('Policy Characteristics'!G:G,MATCH($C867,'Policy Characteristics'!$C:$C,0)))</f>
        <v>1</v>
      </c>
      <c r="N867" s="205">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00"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13" t="s">
        <v>44</v>
      </c>
      <c r="J868" s="202"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05">
        <f>IF(ISBLANK(INDEX('Policy Characteristics'!F:F,MATCH($C868,'Policy Characteristics'!$C:$C,0))),"",INDEX('Policy Characteristics'!F:F,MATCH($C868,'Policy Characteristics'!$C:$C,0)))</f>
        <v>0</v>
      </c>
      <c r="M868" s="205">
        <f>IF(ISBLANK(INDEX('Policy Characteristics'!G:G,MATCH($C868,'Policy Characteristics'!$C:$C,0))),"",INDEX('Policy Characteristics'!G:G,MATCH($C868,'Policy Characteristics'!$C:$C,0)))</f>
        <v>1</v>
      </c>
      <c r="N868" s="205">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00"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13" t="s">
        <v>44</v>
      </c>
      <c r="J869" s="202"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05">
        <f>IF(ISBLANK(INDEX('Policy Characteristics'!F:F,MATCH($C869,'Policy Characteristics'!$C:$C,0))),"",INDEX('Policy Characteristics'!F:F,MATCH($C869,'Policy Characteristics'!$C:$C,0)))</f>
        <v>0</v>
      </c>
      <c r="M869" s="205">
        <f>IF(ISBLANK(INDEX('Policy Characteristics'!G:G,MATCH($C869,'Policy Characteristics'!$C:$C,0))),"",INDEX('Policy Characteristics'!G:G,MATCH($C869,'Policy Characteristics'!$C:$C,0)))</f>
        <v>1</v>
      </c>
      <c r="N869" s="205">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00"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13" t="s">
        <v>44</v>
      </c>
      <c r="J870" s="202"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05">
        <f>IF(ISBLANK(INDEX('Policy Characteristics'!F:F,MATCH($C870,'Policy Characteristics'!$C:$C,0))),"",INDEX('Policy Characteristics'!F:F,MATCH($C870,'Policy Characteristics'!$C:$C,0)))</f>
        <v>0</v>
      </c>
      <c r="M870" s="205">
        <f>IF(ISBLANK(INDEX('Policy Characteristics'!G:G,MATCH($C870,'Policy Characteristics'!$C:$C,0))),"",INDEX('Policy Characteristics'!G:G,MATCH($C870,'Policy Characteristics'!$C:$C,0)))</f>
        <v>1</v>
      </c>
      <c r="N870" s="205">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00"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13" t="s">
        <v>44</v>
      </c>
      <c r="J871" s="202"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05">
        <f>IF(ISBLANK(INDEX('Policy Characteristics'!F:F,MATCH($C871,'Policy Characteristics'!$C:$C,0))),"",INDEX('Policy Characteristics'!F:F,MATCH($C871,'Policy Characteristics'!$C:$C,0)))</f>
        <v>0</v>
      </c>
      <c r="M871" s="205">
        <f>IF(ISBLANK(INDEX('Policy Characteristics'!G:G,MATCH($C871,'Policy Characteristics'!$C:$C,0))),"",INDEX('Policy Characteristics'!G:G,MATCH($C871,'Policy Characteristics'!$C:$C,0)))</f>
        <v>1</v>
      </c>
      <c r="N871" s="205">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00"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13" t="s">
        <v>44</v>
      </c>
      <c r="J872" s="202"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05">
        <f>IF(ISBLANK(INDEX('Policy Characteristics'!F:F,MATCH($C872,'Policy Characteristics'!$C:$C,0))),"",INDEX('Policy Characteristics'!F:F,MATCH($C872,'Policy Characteristics'!$C:$C,0)))</f>
        <v>0</v>
      </c>
      <c r="M872" s="205">
        <f>IF(ISBLANK(INDEX('Policy Characteristics'!G:G,MATCH($C872,'Policy Characteristics'!$C:$C,0))),"",INDEX('Policy Characteristics'!G:G,MATCH($C872,'Policy Characteristics'!$C:$C,0)))</f>
        <v>1</v>
      </c>
      <c r="N872" s="205">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00"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13" t="s">
        <v>44</v>
      </c>
      <c r="J873" s="202"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05">
        <f>IF(ISBLANK(INDEX('Policy Characteristics'!F:F,MATCH($C873,'Policy Characteristics'!$C:$C,0))),"",INDEX('Policy Characteristics'!F:F,MATCH($C873,'Policy Characteristics'!$C:$C,0)))</f>
        <v>0</v>
      </c>
      <c r="M873" s="205">
        <f>IF(ISBLANK(INDEX('Policy Characteristics'!G:G,MATCH($C873,'Policy Characteristics'!$C:$C,0))),"",INDEX('Policy Characteristics'!G:G,MATCH($C873,'Policy Characteristics'!$C:$C,0)))</f>
        <v>1</v>
      </c>
      <c r="N873" s="205">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00"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13" t="s">
        <v>44</v>
      </c>
      <c r="J874" s="202"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05">
        <f>IF(ISBLANK(INDEX('Policy Characteristics'!F:F,MATCH($C874,'Policy Characteristics'!$C:$C,0))),"",INDEX('Policy Characteristics'!F:F,MATCH($C874,'Policy Characteristics'!$C:$C,0)))</f>
        <v>0</v>
      </c>
      <c r="M874" s="205">
        <f>IF(ISBLANK(INDEX('Policy Characteristics'!G:G,MATCH($C874,'Policy Characteristics'!$C:$C,0))),"",INDEX('Policy Characteristics'!G:G,MATCH($C874,'Policy Characteristics'!$C:$C,0)))</f>
        <v>1</v>
      </c>
      <c r="N874" s="205">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00"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13" t="s">
        <v>44</v>
      </c>
      <c r="J875" s="202"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05">
        <f>IF(ISBLANK(INDEX('Policy Characteristics'!F:F,MATCH($C875,'Policy Characteristics'!$C:$C,0))),"",INDEX('Policy Characteristics'!F:F,MATCH($C875,'Policy Characteristics'!$C:$C,0)))</f>
        <v>0</v>
      </c>
      <c r="M875" s="205">
        <f>IF(ISBLANK(INDEX('Policy Characteristics'!G:G,MATCH($C875,'Policy Characteristics'!$C:$C,0))),"",INDEX('Policy Characteristics'!G:G,MATCH($C875,'Policy Characteristics'!$C:$C,0)))</f>
        <v>1</v>
      </c>
      <c r="N875" s="205">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00"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13" t="s">
        <v>44</v>
      </c>
      <c r="J876" s="202"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05">
        <f>IF(ISBLANK(INDEX('Policy Characteristics'!F:F,MATCH($C876,'Policy Characteristics'!$C:$C,0))),"",INDEX('Policy Characteristics'!F:F,MATCH($C876,'Policy Characteristics'!$C:$C,0)))</f>
        <v>0</v>
      </c>
      <c r="M876" s="205">
        <f>IF(ISBLANK(INDEX('Policy Characteristics'!G:G,MATCH($C876,'Policy Characteristics'!$C:$C,0))),"",INDEX('Policy Characteristics'!G:G,MATCH($C876,'Policy Characteristics'!$C:$C,0)))</f>
        <v>1</v>
      </c>
      <c r="N876" s="205">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00"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13" t="s">
        <v>44</v>
      </c>
      <c r="J877" s="202"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05">
        <f>IF(ISBLANK(INDEX('Policy Characteristics'!F:F,MATCH($C877,'Policy Characteristics'!$C:$C,0))),"",INDEX('Policy Characteristics'!F:F,MATCH($C877,'Policy Characteristics'!$C:$C,0)))</f>
        <v>0</v>
      </c>
      <c r="M877" s="205">
        <f>IF(ISBLANK(INDEX('Policy Characteristics'!G:G,MATCH($C877,'Policy Characteristics'!$C:$C,0))),"",INDEX('Policy Characteristics'!G:G,MATCH($C877,'Policy Characteristics'!$C:$C,0)))</f>
        <v>1</v>
      </c>
      <c r="N877" s="205">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00"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13" t="s">
        <v>44</v>
      </c>
      <c r="J878" s="202"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05">
        <f>IF(ISBLANK(INDEX('Policy Characteristics'!F:F,MATCH($C878,'Policy Characteristics'!$C:$C,0))),"",INDEX('Policy Characteristics'!F:F,MATCH($C878,'Policy Characteristics'!$C:$C,0)))</f>
        <v>0</v>
      </c>
      <c r="M878" s="205">
        <f>IF(ISBLANK(INDEX('Policy Characteristics'!G:G,MATCH($C878,'Policy Characteristics'!$C:$C,0))),"",INDEX('Policy Characteristics'!G:G,MATCH($C878,'Policy Characteristics'!$C:$C,0)))</f>
        <v>1</v>
      </c>
      <c r="N878" s="205">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00"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13" t="s">
        <v>44</v>
      </c>
      <c r="J879" s="202"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05">
        <f>IF(ISBLANK(INDEX('Policy Characteristics'!F:F,MATCH($C879,'Policy Characteristics'!$C:$C,0))),"",INDEX('Policy Characteristics'!F:F,MATCH($C879,'Policy Characteristics'!$C:$C,0)))</f>
        <v>0</v>
      </c>
      <c r="M879" s="205">
        <f>IF(ISBLANK(INDEX('Policy Characteristics'!G:G,MATCH($C879,'Policy Characteristics'!$C:$C,0))),"",INDEX('Policy Characteristics'!G:G,MATCH($C879,'Policy Characteristics'!$C:$C,0)))</f>
        <v>1</v>
      </c>
      <c r="N879" s="205">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00"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13" t="s">
        <v>44</v>
      </c>
      <c r="J880" s="202"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05">
        <f>IF(ISBLANK(INDEX('Policy Characteristics'!F:F,MATCH($C880,'Policy Characteristics'!$C:$C,0))),"",INDEX('Policy Characteristics'!F:F,MATCH($C880,'Policy Characteristics'!$C:$C,0)))</f>
        <v>0</v>
      </c>
      <c r="M880" s="205">
        <f>IF(ISBLANK(INDEX('Policy Characteristics'!G:G,MATCH($C880,'Policy Characteristics'!$C:$C,0))),"",INDEX('Policy Characteristics'!G:G,MATCH($C880,'Policy Characteristics'!$C:$C,0)))</f>
        <v>1</v>
      </c>
      <c r="N880" s="205">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00"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13" t="s">
        <v>44</v>
      </c>
      <c r="J881" s="202"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05">
        <f>IF(ISBLANK(INDEX('Policy Characteristics'!F:F,MATCH($C881,'Policy Characteristics'!$C:$C,0))),"",INDEX('Policy Characteristics'!F:F,MATCH($C881,'Policy Characteristics'!$C:$C,0)))</f>
        <v>0</v>
      </c>
      <c r="M881" s="205">
        <f>IF(ISBLANK(INDEX('Policy Characteristics'!G:G,MATCH($C881,'Policy Characteristics'!$C:$C,0))),"",INDEX('Policy Characteristics'!G:G,MATCH($C881,'Policy Characteristics'!$C:$C,0)))</f>
        <v>1</v>
      </c>
      <c r="N881" s="205">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00"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13" t="s">
        <v>44</v>
      </c>
      <c r="J882" s="202"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05">
        <f>IF(ISBLANK(INDEX('Policy Characteristics'!F:F,MATCH($C882,'Policy Characteristics'!$C:$C,0))),"",INDEX('Policy Characteristics'!F:F,MATCH($C882,'Policy Characteristics'!$C:$C,0)))</f>
        <v>0</v>
      </c>
      <c r="M882" s="205">
        <f>IF(ISBLANK(INDEX('Policy Characteristics'!G:G,MATCH($C882,'Policy Characteristics'!$C:$C,0))),"",INDEX('Policy Characteristics'!G:G,MATCH($C882,'Policy Characteristics'!$C:$C,0)))</f>
        <v>1</v>
      </c>
      <c r="N882" s="205">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00"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13" t="s">
        <v>44</v>
      </c>
      <c r="J883" s="202"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05">
        <f>IF(ISBLANK(INDEX('Policy Characteristics'!F:F,MATCH($C883,'Policy Characteristics'!$C:$C,0))),"",INDEX('Policy Characteristics'!F:F,MATCH($C883,'Policy Characteristics'!$C:$C,0)))</f>
        <v>0</v>
      </c>
      <c r="M883" s="205">
        <f>IF(ISBLANK(INDEX('Policy Characteristics'!G:G,MATCH($C883,'Policy Characteristics'!$C:$C,0))),"",INDEX('Policy Characteristics'!G:G,MATCH($C883,'Policy Characteristics'!$C:$C,0)))</f>
        <v>1</v>
      </c>
      <c r="N883" s="205">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00"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13" t="s">
        <v>44</v>
      </c>
      <c r="J884" s="202"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05">
        <f>IF(ISBLANK(INDEX('Policy Characteristics'!F:F,MATCH($C884,'Policy Characteristics'!$C:$C,0))),"",INDEX('Policy Characteristics'!F:F,MATCH($C884,'Policy Characteristics'!$C:$C,0)))</f>
        <v>0</v>
      </c>
      <c r="M884" s="205">
        <f>IF(ISBLANK(INDEX('Policy Characteristics'!G:G,MATCH($C884,'Policy Characteristics'!$C:$C,0))),"",INDEX('Policy Characteristics'!G:G,MATCH($C884,'Policy Characteristics'!$C:$C,0)))</f>
        <v>1</v>
      </c>
      <c r="N884" s="205">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00"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13" t="s">
        <v>44</v>
      </c>
      <c r="J885" s="202"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05">
        <f>IF(ISBLANK(INDEX('Policy Characteristics'!F:F,MATCH($C885,'Policy Characteristics'!$C:$C,0))),"",INDEX('Policy Characteristics'!F:F,MATCH($C885,'Policy Characteristics'!$C:$C,0)))</f>
        <v>0</v>
      </c>
      <c r="M885" s="205">
        <f>IF(ISBLANK(INDEX('Policy Characteristics'!G:G,MATCH($C885,'Policy Characteristics'!$C:$C,0))),"",INDEX('Policy Characteristics'!G:G,MATCH($C885,'Policy Characteristics'!$C:$C,0)))</f>
        <v>1</v>
      </c>
      <c r="N885" s="205">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00"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13" t="s">
        <v>44</v>
      </c>
      <c r="J886" s="202"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05">
        <f>IF(ISBLANK(INDEX('Policy Characteristics'!F:F,MATCH($C886,'Policy Characteristics'!$C:$C,0))),"",INDEX('Policy Characteristics'!F:F,MATCH($C886,'Policy Characteristics'!$C:$C,0)))</f>
        <v>0</v>
      </c>
      <c r="M886" s="205">
        <f>IF(ISBLANK(INDEX('Policy Characteristics'!G:G,MATCH($C886,'Policy Characteristics'!$C:$C,0))),"",INDEX('Policy Characteristics'!G:G,MATCH($C886,'Policy Characteristics'!$C:$C,0)))</f>
        <v>1</v>
      </c>
      <c r="N886" s="205">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00"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13" t="s">
        <v>44</v>
      </c>
      <c r="J887" s="202"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05">
        <f>IF(ISBLANK(INDEX('Policy Characteristics'!F:F,MATCH($C887,'Policy Characteristics'!$C:$C,0))),"",INDEX('Policy Characteristics'!F:F,MATCH($C887,'Policy Characteristics'!$C:$C,0)))</f>
        <v>0</v>
      </c>
      <c r="M887" s="205">
        <f>IF(ISBLANK(INDEX('Policy Characteristics'!G:G,MATCH($C887,'Policy Characteristics'!$C:$C,0))),"",INDEX('Policy Characteristics'!G:G,MATCH($C887,'Policy Characteristics'!$C:$C,0)))</f>
        <v>1</v>
      </c>
      <c r="N887" s="205">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00"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13" t="s">
        <v>44</v>
      </c>
      <c r="J888" s="202"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05">
        <f>IF(ISBLANK(INDEX('Policy Characteristics'!F:F,MATCH($C888,'Policy Characteristics'!$C:$C,0))),"",INDEX('Policy Characteristics'!F:F,MATCH($C888,'Policy Characteristics'!$C:$C,0)))</f>
        <v>0</v>
      </c>
      <c r="M888" s="205">
        <f>IF(ISBLANK(INDEX('Policy Characteristics'!G:G,MATCH($C888,'Policy Characteristics'!$C:$C,0))),"",INDEX('Policy Characteristics'!G:G,MATCH($C888,'Policy Characteristics'!$C:$C,0)))</f>
        <v>1</v>
      </c>
      <c r="N888" s="205">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00"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13" t="s">
        <v>44</v>
      </c>
      <c r="J889" s="202"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05">
        <f>IF(ISBLANK(INDEX('Policy Characteristics'!F:F,MATCH($C889,'Policy Characteristics'!$C:$C,0))),"",INDEX('Policy Characteristics'!F:F,MATCH($C889,'Policy Characteristics'!$C:$C,0)))</f>
        <v>0</v>
      </c>
      <c r="M889" s="205">
        <f>IF(ISBLANK(INDEX('Policy Characteristics'!G:G,MATCH($C889,'Policy Characteristics'!$C:$C,0))),"",INDEX('Policy Characteristics'!G:G,MATCH($C889,'Policy Characteristics'!$C:$C,0)))</f>
        <v>1</v>
      </c>
      <c r="N889" s="205">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00"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13" t="s">
        <v>44</v>
      </c>
      <c r="J890" s="202"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05">
        <f>IF(ISBLANK(INDEX('Policy Characteristics'!F:F,MATCH($C890,'Policy Characteristics'!$C:$C,0))),"",INDEX('Policy Characteristics'!F:F,MATCH($C890,'Policy Characteristics'!$C:$C,0)))</f>
        <v>0</v>
      </c>
      <c r="M890" s="205">
        <f>IF(ISBLANK(INDEX('Policy Characteristics'!G:G,MATCH($C890,'Policy Characteristics'!$C:$C,0))),"",INDEX('Policy Characteristics'!G:G,MATCH($C890,'Policy Characteristics'!$C:$C,0)))</f>
        <v>1</v>
      </c>
      <c r="N890" s="205">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00"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13" t="s">
        <v>44</v>
      </c>
      <c r="J891" s="202"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05">
        <f>IF(ISBLANK(INDEX('Policy Characteristics'!F:F,MATCH($C891,'Policy Characteristics'!$C:$C,0))),"",INDEX('Policy Characteristics'!F:F,MATCH($C891,'Policy Characteristics'!$C:$C,0)))</f>
        <v>0</v>
      </c>
      <c r="M891" s="205">
        <f>IF(ISBLANK(INDEX('Policy Characteristics'!G:G,MATCH($C891,'Policy Characteristics'!$C:$C,0))),"",INDEX('Policy Characteristics'!G:G,MATCH($C891,'Policy Characteristics'!$C:$C,0)))</f>
        <v>1</v>
      </c>
      <c r="N891" s="205">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00"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13" t="s">
        <v>44</v>
      </c>
      <c r="J892" s="202"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05">
        <f>IF(ISBLANK(INDEX('Policy Characteristics'!F:F,MATCH($C892,'Policy Characteristics'!$C:$C,0))),"",INDEX('Policy Characteristics'!F:F,MATCH($C892,'Policy Characteristics'!$C:$C,0)))</f>
        <v>0</v>
      </c>
      <c r="M892" s="205">
        <f>IF(ISBLANK(INDEX('Policy Characteristics'!G:G,MATCH($C892,'Policy Characteristics'!$C:$C,0))),"",INDEX('Policy Characteristics'!G:G,MATCH($C892,'Policy Characteristics'!$C:$C,0)))</f>
        <v>1</v>
      </c>
      <c r="N892" s="205">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00"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13" t="s">
        <v>44</v>
      </c>
      <c r="J893" s="202"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05">
        <f>IF(ISBLANK(INDEX('Policy Characteristics'!F:F,MATCH($C893,'Policy Characteristics'!$C:$C,0))),"",INDEX('Policy Characteristics'!F:F,MATCH($C893,'Policy Characteristics'!$C:$C,0)))</f>
        <v>0</v>
      </c>
      <c r="M893" s="205">
        <f>IF(ISBLANK(INDEX('Policy Characteristics'!G:G,MATCH($C893,'Policy Characteristics'!$C:$C,0))),"",INDEX('Policy Characteristics'!G:G,MATCH($C893,'Policy Characteristics'!$C:$C,0)))</f>
        <v>1</v>
      </c>
      <c r="N893" s="205">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00"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13" t="s">
        <v>44</v>
      </c>
      <c r="J894" s="202"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05">
        <f>IF(ISBLANK(INDEX('Policy Characteristics'!F:F,MATCH($C894,'Policy Characteristics'!$C:$C,0))),"",INDEX('Policy Characteristics'!F:F,MATCH($C894,'Policy Characteristics'!$C:$C,0)))</f>
        <v>0</v>
      </c>
      <c r="M894" s="205">
        <f>IF(ISBLANK(INDEX('Policy Characteristics'!G:G,MATCH($C894,'Policy Characteristics'!$C:$C,0))),"",INDEX('Policy Characteristics'!G:G,MATCH($C894,'Policy Characteristics'!$C:$C,0)))</f>
        <v>1</v>
      </c>
      <c r="N894" s="205">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00"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13" t="s">
        <v>44</v>
      </c>
      <c r="J895" s="202"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05">
        <f>IF(ISBLANK(INDEX('Policy Characteristics'!F:F,MATCH($C895,'Policy Characteristics'!$C:$C,0))),"",INDEX('Policy Characteristics'!F:F,MATCH($C895,'Policy Characteristics'!$C:$C,0)))</f>
        <v>0</v>
      </c>
      <c r="M895" s="205">
        <f>IF(ISBLANK(INDEX('Policy Characteristics'!G:G,MATCH($C895,'Policy Characteristics'!$C:$C,0))),"",INDEX('Policy Characteristics'!G:G,MATCH($C895,'Policy Characteristics'!$C:$C,0)))</f>
        <v>1</v>
      </c>
      <c r="N895" s="205">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00"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13" t="s">
        <v>44</v>
      </c>
      <c r="J896" s="202"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05">
        <f>IF(ISBLANK(INDEX('Policy Characteristics'!F:F,MATCH($C896,'Policy Characteristics'!$C:$C,0))),"",INDEX('Policy Characteristics'!F:F,MATCH($C896,'Policy Characteristics'!$C:$C,0)))</f>
        <v>0</v>
      </c>
      <c r="M896" s="205">
        <f>IF(ISBLANK(INDEX('Policy Characteristics'!G:G,MATCH($C896,'Policy Characteristics'!$C:$C,0))),"",INDEX('Policy Characteristics'!G:G,MATCH($C896,'Policy Characteristics'!$C:$C,0)))</f>
        <v>1</v>
      </c>
      <c r="N896" s="205">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00"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13" t="s">
        <v>44</v>
      </c>
      <c r="J897" s="202"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05">
        <f>IF(ISBLANK(INDEX('Policy Characteristics'!F:F,MATCH($C897,'Policy Characteristics'!$C:$C,0))),"",INDEX('Policy Characteristics'!F:F,MATCH($C897,'Policy Characteristics'!$C:$C,0)))</f>
        <v>0</v>
      </c>
      <c r="M897" s="205">
        <f>IF(ISBLANK(INDEX('Policy Characteristics'!G:G,MATCH($C897,'Policy Characteristics'!$C:$C,0))),"",INDEX('Policy Characteristics'!G:G,MATCH($C897,'Policy Characteristics'!$C:$C,0)))</f>
        <v>1</v>
      </c>
      <c r="N897" s="205">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00"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13" t="s">
        <v>44</v>
      </c>
      <c r="J898" s="202"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05">
        <f>IF(ISBLANK(INDEX('Policy Characteristics'!F:F,MATCH($C898,'Policy Characteristics'!$C:$C,0))),"",INDEX('Policy Characteristics'!F:F,MATCH($C898,'Policy Characteristics'!$C:$C,0)))</f>
        <v>0</v>
      </c>
      <c r="M898" s="205">
        <f>IF(ISBLANK(INDEX('Policy Characteristics'!G:G,MATCH($C898,'Policy Characteristics'!$C:$C,0))),"",INDEX('Policy Characteristics'!G:G,MATCH($C898,'Policy Characteristics'!$C:$C,0)))</f>
        <v>1</v>
      </c>
      <c r="N898" s="205">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00"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13" t="s">
        <v>44</v>
      </c>
      <c r="J899" s="202"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05">
        <f>IF(ISBLANK(INDEX('Policy Characteristics'!F:F,MATCH($C899,'Policy Characteristics'!$C:$C,0))),"",INDEX('Policy Characteristics'!F:F,MATCH($C899,'Policy Characteristics'!$C:$C,0)))</f>
        <v>0</v>
      </c>
      <c r="M899" s="205">
        <f>IF(ISBLANK(INDEX('Policy Characteristics'!G:G,MATCH($C899,'Policy Characteristics'!$C:$C,0))),"",INDEX('Policy Characteristics'!G:G,MATCH($C899,'Policy Characteristics'!$C:$C,0)))</f>
        <v>1</v>
      </c>
      <c r="N899" s="205">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00"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13" t="s">
        <v>44</v>
      </c>
      <c r="J900" s="202"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05">
        <f>IF(ISBLANK(INDEX('Policy Characteristics'!F:F,MATCH($C900,'Policy Characteristics'!$C:$C,0))),"",INDEX('Policy Characteristics'!F:F,MATCH($C900,'Policy Characteristics'!$C:$C,0)))</f>
        <v>0</v>
      </c>
      <c r="M900" s="205">
        <f>IF(ISBLANK(INDEX('Policy Characteristics'!G:G,MATCH($C900,'Policy Characteristics'!$C:$C,0))),"",INDEX('Policy Characteristics'!G:G,MATCH($C900,'Policy Characteristics'!$C:$C,0)))</f>
        <v>1</v>
      </c>
      <c r="N900" s="205">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00"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13" t="s">
        <v>44</v>
      </c>
      <c r="J901" s="202"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05">
        <f>IF(ISBLANK(INDEX('Policy Characteristics'!F:F,MATCH($C901,'Policy Characteristics'!$C:$C,0))),"",INDEX('Policy Characteristics'!F:F,MATCH($C901,'Policy Characteristics'!$C:$C,0)))</f>
        <v>0</v>
      </c>
      <c r="M901" s="205">
        <f>IF(ISBLANK(INDEX('Policy Characteristics'!G:G,MATCH($C901,'Policy Characteristics'!$C:$C,0))),"",INDEX('Policy Characteristics'!G:G,MATCH($C901,'Policy Characteristics'!$C:$C,0)))</f>
        <v>1</v>
      </c>
      <c r="N901" s="205">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00"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13" t="s">
        <v>44</v>
      </c>
      <c r="J902" s="202"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05">
        <f>IF(ISBLANK(INDEX('Policy Characteristics'!F:F,MATCH($C902,'Policy Characteristics'!$C:$C,0))),"",INDEX('Policy Characteristics'!F:F,MATCH($C902,'Policy Characteristics'!$C:$C,0)))</f>
        <v>0</v>
      </c>
      <c r="M902" s="205">
        <f>IF(ISBLANK(INDEX('Policy Characteristics'!G:G,MATCH($C902,'Policy Characteristics'!$C:$C,0))),"",INDEX('Policy Characteristics'!G:G,MATCH($C902,'Policy Characteristics'!$C:$C,0)))</f>
        <v>1</v>
      </c>
      <c r="N902" s="205">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00"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13" t="s">
        <v>44</v>
      </c>
      <c r="J903" s="202"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05">
        <f>IF(ISBLANK(INDEX('Policy Characteristics'!F:F,MATCH($C903,'Policy Characteristics'!$C:$C,0))),"",INDEX('Policy Characteristics'!F:F,MATCH($C903,'Policy Characteristics'!$C:$C,0)))</f>
        <v>0</v>
      </c>
      <c r="M903" s="205">
        <f>IF(ISBLANK(INDEX('Policy Characteristics'!G:G,MATCH($C903,'Policy Characteristics'!$C:$C,0))),"",INDEX('Policy Characteristics'!G:G,MATCH($C903,'Policy Characteristics'!$C:$C,0)))</f>
        <v>1</v>
      </c>
      <c r="N903" s="205">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00"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13" t="s">
        <v>44</v>
      </c>
      <c r="J904" s="202"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05">
        <f>IF(ISBLANK(INDEX('Policy Characteristics'!F:F,MATCH($C904,'Policy Characteristics'!$C:$C,0))),"",INDEX('Policy Characteristics'!F:F,MATCH($C904,'Policy Characteristics'!$C:$C,0)))</f>
        <v>0</v>
      </c>
      <c r="M904" s="205">
        <f>IF(ISBLANK(INDEX('Policy Characteristics'!G:G,MATCH($C904,'Policy Characteristics'!$C:$C,0))),"",INDEX('Policy Characteristics'!G:G,MATCH($C904,'Policy Characteristics'!$C:$C,0)))</f>
        <v>1</v>
      </c>
      <c r="N904" s="205">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00"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13" t="s">
        <v>44</v>
      </c>
      <c r="J905" s="202"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05">
        <f>IF(ISBLANK(INDEX('Policy Characteristics'!F:F,MATCH($C905,'Policy Characteristics'!$C:$C,0))),"",INDEX('Policy Characteristics'!F:F,MATCH($C905,'Policy Characteristics'!$C:$C,0)))</f>
        <v>0</v>
      </c>
      <c r="M905" s="205">
        <f>IF(ISBLANK(INDEX('Policy Characteristics'!G:G,MATCH($C905,'Policy Characteristics'!$C:$C,0))),"",INDEX('Policy Characteristics'!G:G,MATCH($C905,'Policy Characteristics'!$C:$C,0)))</f>
        <v>1</v>
      </c>
      <c r="N905" s="205">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00"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13" t="s">
        <v>44</v>
      </c>
      <c r="J906" s="202"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05">
        <f>IF(ISBLANK(INDEX('Policy Characteristics'!F:F,MATCH($C906,'Policy Characteristics'!$C:$C,0))),"",INDEX('Policy Characteristics'!F:F,MATCH($C906,'Policy Characteristics'!$C:$C,0)))</f>
        <v>0</v>
      </c>
      <c r="M906" s="205">
        <f>IF(ISBLANK(INDEX('Policy Characteristics'!G:G,MATCH($C906,'Policy Characteristics'!$C:$C,0))),"",INDEX('Policy Characteristics'!G:G,MATCH($C906,'Policy Characteristics'!$C:$C,0)))</f>
        <v>1</v>
      </c>
      <c r="N906" s="205">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00"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13" t="s">
        <v>44</v>
      </c>
      <c r="J907" s="202"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05">
        <f>IF(ISBLANK(INDEX('Policy Characteristics'!F:F,MATCH($C907,'Policy Characteristics'!$C:$C,0))),"",INDEX('Policy Characteristics'!F:F,MATCH($C907,'Policy Characteristics'!$C:$C,0)))</f>
        <v>0</v>
      </c>
      <c r="M907" s="205">
        <f>IF(ISBLANK(INDEX('Policy Characteristics'!G:G,MATCH($C907,'Policy Characteristics'!$C:$C,0))),"",INDEX('Policy Characteristics'!G:G,MATCH($C907,'Policy Characteristics'!$C:$C,0)))</f>
        <v>1</v>
      </c>
      <c r="N907" s="205">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00"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13" t="s">
        <v>44</v>
      </c>
      <c r="J908" s="202"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05">
        <f>IF(ISBLANK(INDEX('Policy Characteristics'!F:F,MATCH($C908,'Policy Characteristics'!$C:$C,0))),"",INDEX('Policy Characteristics'!F:F,MATCH($C908,'Policy Characteristics'!$C:$C,0)))</f>
        <v>0</v>
      </c>
      <c r="M908" s="205">
        <f>IF(ISBLANK(INDEX('Policy Characteristics'!G:G,MATCH($C908,'Policy Characteristics'!$C:$C,0))),"",INDEX('Policy Characteristics'!G:G,MATCH($C908,'Policy Characteristics'!$C:$C,0)))</f>
        <v>1</v>
      </c>
      <c r="N908" s="205">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00"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13" t="s">
        <v>44</v>
      </c>
      <c r="J909" s="202"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05">
        <f>IF(ISBLANK(INDEX('Policy Characteristics'!F:F,MATCH($C909,'Policy Characteristics'!$C:$C,0))),"",INDEX('Policy Characteristics'!F:F,MATCH($C909,'Policy Characteristics'!$C:$C,0)))</f>
        <v>0</v>
      </c>
      <c r="M909" s="205">
        <f>IF(ISBLANK(INDEX('Policy Characteristics'!G:G,MATCH($C909,'Policy Characteristics'!$C:$C,0))),"",INDEX('Policy Characteristics'!G:G,MATCH($C909,'Policy Characteristics'!$C:$C,0)))</f>
        <v>1</v>
      </c>
      <c r="N909" s="205">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00"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13" t="s">
        <v>44</v>
      </c>
      <c r="J910" s="202"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05">
        <f>IF(ISBLANK(INDEX('Policy Characteristics'!F:F,MATCH($C910,'Policy Characteristics'!$C:$C,0))),"",INDEX('Policy Characteristics'!F:F,MATCH($C910,'Policy Characteristics'!$C:$C,0)))</f>
        <v>0</v>
      </c>
      <c r="M910" s="205">
        <f>IF(ISBLANK(INDEX('Policy Characteristics'!G:G,MATCH($C910,'Policy Characteristics'!$C:$C,0))),"",INDEX('Policy Characteristics'!G:G,MATCH($C910,'Policy Characteristics'!$C:$C,0)))</f>
        <v>1</v>
      </c>
      <c r="N910" s="205">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00"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13" t="s">
        <v>44</v>
      </c>
      <c r="J911" s="202"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05">
        <f>IF(ISBLANK(INDEX('Policy Characteristics'!F:F,MATCH($C911,'Policy Characteristics'!$C:$C,0))),"",INDEX('Policy Characteristics'!F:F,MATCH($C911,'Policy Characteristics'!$C:$C,0)))</f>
        <v>0</v>
      </c>
      <c r="M911" s="205">
        <f>IF(ISBLANK(INDEX('Policy Characteristics'!G:G,MATCH($C911,'Policy Characteristics'!$C:$C,0))),"",INDEX('Policy Characteristics'!G:G,MATCH($C911,'Policy Characteristics'!$C:$C,0)))</f>
        <v>1</v>
      </c>
      <c r="N911" s="205">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00"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13" t="s">
        <v>44</v>
      </c>
      <c r="J912" s="202"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05">
        <f>IF(ISBLANK(INDEX('Policy Characteristics'!F:F,MATCH($C912,'Policy Characteristics'!$C:$C,0))),"",INDEX('Policy Characteristics'!F:F,MATCH($C912,'Policy Characteristics'!$C:$C,0)))</f>
        <v>0</v>
      </c>
      <c r="M912" s="205">
        <f>IF(ISBLANK(INDEX('Policy Characteristics'!G:G,MATCH($C912,'Policy Characteristics'!$C:$C,0))),"",INDEX('Policy Characteristics'!G:G,MATCH($C912,'Policy Characteristics'!$C:$C,0)))</f>
        <v>1</v>
      </c>
      <c r="N912" s="205">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00"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13" t="s">
        <v>44</v>
      </c>
      <c r="J913" s="202"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05">
        <f>IF(ISBLANK(INDEX('Policy Characteristics'!F:F,MATCH($C913,'Policy Characteristics'!$C:$C,0))),"",INDEX('Policy Characteristics'!F:F,MATCH($C913,'Policy Characteristics'!$C:$C,0)))</f>
        <v>0</v>
      </c>
      <c r="M913" s="205">
        <f>IF(ISBLANK(INDEX('Policy Characteristics'!G:G,MATCH($C913,'Policy Characteristics'!$C:$C,0))),"",INDEX('Policy Characteristics'!G:G,MATCH($C913,'Policy Characteristics'!$C:$C,0)))</f>
        <v>1</v>
      </c>
      <c r="N913" s="205">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00"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13" t="s">
        <v>44</v>
      </c>
      <c r="J914" s="202"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05">
        <f>IF(ISBLANK(INDEX('Policy Characteristics'!F:F,MATCH($C914,'Policy Characteristics'!$C:$C,0))),"",INDEX('Policy Characteristics'!F:F,MATCH($C914,'Policy Characteristics'!$C:$C,0)))</f>
        <v>0</v>
      </c>
      <c r="M914" s="205">
        <f>IF(ISBLANK(INDEX('Policy Characteristics'!G:G,MATCH($C914,'Policy Characteristics'!$C:$C,0))),"",INDEX('Policy Characteristics'!G:G,MATCH($C914,'Policy Characteristics'!$C:$C,0)))</f>
        <v>1</v>
      </c>
      <c r="N914" s="205">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00"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13" t="s">
        <v>44</v>
      </c>
      <c r="J915" s="202"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05">
        <f>IF(ISBLANK(INDEX('Policy Characteristics'!F:F,MATCH($C915,'Policy Characteristics'!$C:$C,0))),"",INDEX('Policy Characteristics'!F:F,MATCH($C915,'Policy Characteristics'!$C:$C,0)))</f>
        <v>0</v>
      </c>
      <c r="M915" s="205">
        <f>IF(ISBLANK(INDEX('Policy Characteristics'!G:G,MATCH($C915,'Policy Characteristics'!$C:$C,0))),"",INDEX('Policy Characteristics'!G:G,MATCH($C915,'Policy Characteristics'!$C:$C,0)))</f>
        <v>1</v>
      </c>
      <c r="N915" s="205">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00"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13" t="s">
        <v>44</v>
      </c>
      <c r="J916" s="202"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05">
        <f>IF(ISBLANK(INDEX('Policy Characteristics'!F:F,MATCH($C916,'Policy Characteristics'!$C:$C,0))),"",INDEX('Policy Characteristics'!F:F,MATCH($C916,'Policy Characteristics'!$C:$C,0)))</f>
        <v>0</v>
      </c>
      <c r="M916" s="205">
        <f>IF(ISBLANK(INDEX('Policy Characteristics'!G:G,MATCH($C916,'Policy Characteristics'!$C:$C,0))),"",INDEX('Policy Characteristics'!G:G,MATCH($C916,'Policy Characteristics'!$C:$C,0)))</f>
        <v>1</v>
      </c>
      <c r="N916" s="205">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00"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13" t="s">
        <v>44</v>
      </c>
      <c r="J917" s="202"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05">
        <f>IF(ISBLANK(INDEX('Policy Characteristics'!F:F,MATCH($C917,'Policy Characteristics'!$C:$C,0))),"",INDEX('Policy Characteristics'!F:F,MATCH($C917,'Policy Characteristics'!$C:$C,0)))</f>
        <v>0</v>
      </c>
      <c r="M917" s="205">
        <f>IF(ISBLANK(INDEX('Policy Characteristics'!G:G,MATCH($C917,'Policy Characteristics'!$C:$C,0))),"",INDEX('Policy Characteristics'!G:G,MATCH($C917,'Policy Characteristics'!$C:$C,0)))</f>
        <v>1</v>
      </c>
      <c r="N917" s="205">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00"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13" t="s">
        <v>44</v>
      </c>
      <c r="J918" s="202"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05">
        <f>IF(ISBLANK(INDEX('Policy Characteristics'!F:F,MATCH($C918,'Policy Characteristics'!$C:$C,0))),"",INDEX('Policy Characteristics'!F:F,MATCH($C918,'Policy Characteristics'!$C:$C,0)))</f>
        <v>0</v>
      </c>
      <c r="M918" s="205">
        <f>IF(ISBLANK(INDEX('Policy Characteristics'!G:G,MATCH($C918,'Policy Characteristics'!$C:$C,0))),"",INDEX('Policy Characteristics'!G:G,MATCH($C918,'Policy Characteristics'!$C:$C,0)))</f>
        <v>1</v>
      </c>
      <c r="N918" s="205">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00"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13" t="s">
        <v>44</v>
      </c>
      <c r="J919" s="202"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05">
        <f>IF(ISBLANK(INDEX('Policy Characteristics'!F:F,MATCH($C919,'Policy Characteristics'!$C:$C,0))),"",INDEX('Policy Characteristics'!F:F,MATCH($C919,'Policy Characteristics'!$C:$C,0)))</f>
        <v>0</v>
      </c>
      <c r="M919" s="205">
        <f>IF(ISBLANK(INDEX('Policy Characteristics'!G:G,MATCH($C919,'Policy Characteristics'!$C:$C,0))),"",INDEX('Policy Characteristics'!G:G,MATCH($C919,'Policy Characteristics'!$C:$C,0)))</f>
        <v>1</v>
      </c>
      <c r="N919" s="205">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00"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13" t="s">
        <v>44</v>
      </c>
      <c r="J920" s="202"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05">
        <f>IF(ISBLANK(INDEX('Policy Characteristics'!F:F,MATCH($C920,'Policy Characteristics'!$C:$C,0))),"",INDEX('Policy Characteristics'!F:F,MATCH($C920,'Policy Characteristics'!$C:$C,0)))</f>
        <v>0</v>
      </c>
      <c r="M920" s="205">
        <f>IF(ISBLANK(INDEX('Policy Characteristics'!G:G,MATCH($C920,'Policy Characteristics'!$C:$C,0))),"",INDEX('Policy Characteristics'!G:G,MATCH($C920,'Policy Characteristics'!$C:$C,0)))</f>
        <v>1</v>
      </c>
      <c r="N920" s="205">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00"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13" t="s">
        <v>44</v>
      </c>
      <c r="J921" s="202"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05">
        <f>IF(ISBLANK(INDEX('Policy Characteristics'!F:F,MATCH($C921,'Policy Characteristics'!$C:$C,0))),"",INDEX('Policy Characteristics'!F:F,MATCH($C921,'Policy Characteristics'!$C:$C,0)))</f>
        <v>0</v>
      </c>
      <c r="M921" s="205">
        <f>IF(ISBLANK(INDEX('Policy Characteristics'!G:G,MATCH($C921,'Policy Characteristics'!$C:$C,0))),"",INDEX('Policy Characteristics'!G:G,MATCH($C921,'Policy Characteristics'!$C:$C,0)))</f>
        <v>1</v>
      </c>
      <c r="N921" s="205">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00"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13" t="s">
        <v>44</v>
      </c>
      <c r="J922" s="202"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05">
        <f>IF(ISBLANK(INDEX('Policy Characteristics'!F:F,MATCH($C922,'Policy Characteristics'!$C:$C,0))),"",INDEX('Policy Characteristics'!F:F,MATCH($C922,'Policy Characteristics'!$C:$C,0)))</f>
        <v>0</v>
      </c>
      <c r="M922" s="205">
        <f>IF(ISBLANK(INDEX('Policy Characteristics'!G:G,MATCH($C922,'Policy Characteristics'!$C:$C,0))),"",INDEX('Policy Characteristics'!G:G,MATCH($C922,'Policy Characteristics'!$C:$C,0)))</f>
        <v>1</v>
      </c>
      <c r="N922" s="205">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00"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13" t="s">
        <v>44</v>
      </c>
      <c r="J923" s="202"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05">
        <f>IF(ISBLANK(INDEX('Policy Characteristics'!F:F,MATCH($C923,'Policy Characteristics'!$C:$C,0))),"",INDEX('Policy Characteristics'!F:F,MATCH($C923,'Policy Characteristics'!$C:$C,0)))</f>
        <v>0</v>
      </c>
      <c r="M923" s="205">
        <f>IF(ISBLANK(INDEX('Policy Characteristics'!G:G,MATCH($C923,'Policy Characteristics'!$C:$C,0))),"",INDEX('Policy Characteristics'!G:G,MATCH($C923,'Policy Characteristics'!$C:$C,0)))</f>
        <v>1</v>
      </c>
      <c r="N923" s="205">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00"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13" t="s">
        <v>44</v>
      </c>
      <c r="J924" s="202"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05">
        <f>IF(ISBLANK(INDEX('Policy Characteristics'!F:F,MATCH($C924,'Policy Characteristics'!$C:$C,0))),"",INDEX('Policy Characteristics'!F:F,MATCH($C924,'Policy Characteristics'!$C:$C,0)))</f>
        <v>0</v>
      </c>
      <c r="M924" s="205">
        <f>IF(ISBLANK(INDEX('Policy Characteristics'!G:G,MATCH($C924,'Policy Characteristics'!$C:$C,0))),"",INDEX('Policy Characteristics'!G:G,MATCH($C924,'Policy Characteristics'!$C:$C,0)))</f>
        <v>1</v>
      </c>
      <c r="N924" s="205">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00"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13" t="s">
        <v>44</v>
      </c>
      <c r="J925" s="202"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05">
        <f>IF(ISBLANK(INDEX('Policy Characteristics'!F:F,MATCH($C925,'Policy Characteristics'!$C:$C,0))),"",INDEX('Policy Characteristics'!F:F,MATCH($C925,'Policy Characteristics'!$C:$C,0)))</f>
        <v>0</v>
      </c>
      <c r="M925" s="205">
        <f>IF(ISBLANK(INDEX('Policy Characteristics'!G:G,MATCH($C925,'Policy Characteristics'!$C:$C,0))),"",INDEX('Policy Characteristics'!G:G,MATCH($C925,'Policy Characteristics'!$C:$C,0)))</f>
        <v>1</v>
      </c>
      <c r="N925" s="205">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00"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13" t="s">
        <v>44</v>
      </c>
      <c r="J926" s="202"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05">
        <f>IF(ISBLANK(INDEX('Policy Characteristics'!F:F,MATCH($C926,'Policy Characteristics'!$C:$C,0))),"",INDEX('Policy Characteristics'!F:F,MATCH($C926,'Policy Characteristics'!$C:$C,0)))</f>
        <v>0</v>
      </c>
      <c r="M926" s="205">
        <f>IF(ISBLANK(INDEX('Policy Characteristics'!G:G,MATCH($C926,'Policy Characteristics'!$C:$C,0))),"",INDEX('Policy Characteristics'!G:G,MATCH($C926,'Policy Characteristics'!$C:$C,0)))</f>
        <v>1</v>
      </c>
      <c r="N926" s="205">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00"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13" t="s">
        <v>44</v>
      </c>
      <c r="J927" s="202"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05">
        <f>IF(ISBLANK(INDEX('Policy Characteristics'!F:F,MATCH($C927,'Policy Characteristics'!$C:$C,0))),"",INDEX('Policy Characteristics'!F:F,MATCH($C927,'Policy Characteristics'!$C:$C,0)))</f>
        <v>0</v>
      </c>
      <c r="M927" s="205">
        <f>IF(ISBLANK(INDEX('Policy Characteristics'!G:G,MATCH($C927,'Policy Characteristics'!$C:$C,0))),"",INDEX('Policy Characteristics'!G:G,MATCH($C927,'Policy Characteristics'!$C:$C,0)))</f>
        <v>1</v>
      </c>
      <c r="N927" s="205">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00"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13" t="s">
        <v>44</v>
      </c>
      <c r="J928" s="202"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05">
        <f>IF(ISBLANK(INDEX('Policy Characteristics'!F:F,MATCH($C928,'Policy Characteristics'!$C:$C,0))),"",INDEX('Policy Characteristics'!F:F,MATCH($C928,'Policy Characteristics'!$C:$C,0)))</f>
        <v>0</v>
      </c>
      <c r="M928" s="205">
        <f>IF(ISBLANK(INDEX('Policy Characteristics'!G:G,MATCH($C928,'Policy Characteristics'!$C:$C,0))),"",INDEX('Policy Characteristics'!G:G,MATCH($C928,'Policy Characteristics'!$C:$C,0)))</f>
        <v>1</v>
      </c>
      <c r="N928" s="205">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00"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13" t="s">
        <v>44</v>
      </c>
      <c r="J929" s="202"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05">
        <f>IF(ISBLANK(INDEX('Policy Characteristics'!F:F,MATCH($C929,'Policy Characteristics'!$C:$C,0))),"",INDEX('Policy Characteristics'!F:F,MATCH($C929,'Policy Characteristics'!$C:$C,0)))</f>
        <v>0</v>
      </c>
      <c r="M929" s="205">
        <f>IF(ISBLANK(INDEX('Policy Characteristics'!G:G,MATCH($C929,'Policy Characteristics'!$C:$C,0))),"",INDEX('Policy Characteristics'!G:G,MATCH($C929,'Policy Characteristics'!$C:$C,0)))</f>
        <v>1</v>
      </c>
      <c r="N929" s="205">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00"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13" t="s">
        <v>44</v>
      </c>
      <c r="J930" s="202"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05">
        <f>IF(ISBLANK(INDEX('Policy Characteristics'!F:F,MATCH($C930,'Policy Characteristics'!$C:$C,0))),"",INDEX('Policy Characteristics'!F:F,MATCH($C930,'Policy Characteristics'!$C:$C,0)))</f>
        <v>0</v>
      </c>
      <c r="M930" s="205">
        <f>IF(ISBLANK(INDEX('Policy Characteristics'!G:G,MATCH($C930,'Policy Characteristics'!$C:$C,0))),"",INDEX('Policy Characteristics'!G:G,MATCH($C930,'Policy Characteristics'!$C:$C,0)))</f>
        <v>1</v>
      </c>
      <c r="N930" s="205">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00"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13" t="s">
        <v>44</v>
      </c>
      <c r="J931" s="202"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05">
        <f>IF(ISBLANK(INDEX('Policy Characteristics'!F:F,MATCH($C931,'Policy Characteristics'!$C:$C,0))),"",INDEX('Policy Characteristics'!F:F,MATCH($C931,'Policy Characteristics'!$C:$C,0)))</f>
        <v>0</v>
      </c>
      <c r="M931" s="205">
        <f>IF(ISBLANK(INDEX('Policy Characteristics'!G:G,MATCH($C931,'Policy Characteristics'!$C:$C,0))),"",INDEX('Policy Characteristics'!G:G,MATCH($C931,'Policy Characteristics'!$C:$C,0)))</f>
        <v>1</v>
      </c>
      <c r="N931" s="205">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00"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13" t="s">
        <v>44</v>
      </c>
      <c r="J932" s="202"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05">
        <f>IF(ISBLANK(INDEX('Policy Characteristics'!F:F,MATCH($C932,'Policy Characteristics'!$C:$C,0))),"",INDEX('Policy Characteristics'!F:F,MATCH($C932,'Policy Characteristics'!$C:$C,0)))</f>
        <v>0</v>
      </c>
      <c r="M932" s="205">
        <f>IF(ISBLANK(INDEX('Policy Characteristics'!G:G,MATCH($C932,'Policy Characteristics'!$C:$C,0))),"",INDEX('Policy Characteristics'!G:G,MATCH($C932,'Policy Characteristics'!$C:$C,0)))</f>
        <v>1</v>
      </c>
      <c r="N932" s="205">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00"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13" t="s">
        <v>44</v>
      </c>
      <c r="J933" s="202"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05">
        <f>IF(ISBLANK(INDEX('Policy Characteristics'!F:F,MATCH($C933,'Policy Characteristics'!$C:$C,0))),"",INDEX('Policy Characteristics'!F:F,MATCH($C933,'Policy Characteristics'!$C:$C,0)))</f>
        <v>0</v>
      </c>
      <c r="M933" s="205">
        <f>IF(ISBLANK(INDEX('Policy Characteristics'!G:G,MATCH($C933,'Policy Characteristics'!$C:$C,0))),"",INDEX('Policy Characteristics'!G:G,MATCH($C933,'Policy Characteristics'!$C:$C,0)))</f>
        <v>1</v>
      </c>
      <c r="N933" s="205">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00"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13" t="s">
        <v>44</v>
      </c>
      <c r="J934" s="202"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05">
        <f>IF(ISBLANK(INDEX('Policy Characteristics'!F:F,MATCH($C934,'Policy Characteristics'!$C:$C,0))),"",INDEX('Policy Characteristics'!F:F,MATCH($C934,'Policy Characteristics'!$C:$C,0)))</f>
        <v>0</v>
      </c>
      <c r="M934" s="205">
        <f>IF(ISBLANK(INDEX('Policy Characteristics'!G:G,MATCH($C934,'Policy Characteristics'!$C:$C,0))),"",INDEX('Policy Characteristics'!G:G,MATCH($C934,'Policy Characteristics'!$C:$C,0)))</f>
        <v>1</v>
      </c>
      <c r="N934" s="205">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00"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13" t="s">
        <v>44</v>
      </c>
      <c r="J935" s="202"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05">
        <f>IF(ISBLANK(INDEX('Policy Characteristics'!F:F,MATCH($C935,'Policy Characteristics'!$C:$C,0))),"",INDEX('Policy Characteristics'!F:F,MATCH($C935,'Policy Characteristics'!$C:$C,0)))</f>
        <v>0</v>
      </c>
      <c r="M935" s="205">
        <f>IF(ISBLANK(INDEX('Policy Characteristics'!G:G,MATCH($C935,'Policy Characteristics'!$C:$C,0))),"",INDEX('Policy Characteristics'!G:G,MATCH($C935,'Policy Characteristics'!$C:$C,0)))</f>
        <v>1</v>
      </c>
      <c r="N935" s="205">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00"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13" t="s">
        <v>44</v>
      </c>
      <c r="J936" s="202"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05">
        <f>IF(ISBLANK(INDEX('Policy Characteristics'!F:F,MATCH($C936,'Policy Characteristics'!$C:$C,0))),"",INDEX('Policy Characteristics'!F:F,MATCH($C936,'Policy Characteristics'!$C:$C,0)))</f>
        <v>0</v>
      </c>
      <c r="M936" s="205">
        <f>IF(ISBLANK(INDEX('Policy Characteristics'!G:G,MATCH($C936,'Policy Characteristics'!$C:$C,0))),"",INDEX('Policy Characteristics'!G:G,MATCH($C936,'Policy Characteristics'!$C:$C,0)))</f>
        <v>1</v>
      </c>
      <c r="N936" s="205">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00"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13" t="s">
        <v>44</v>
      </c>
      <c r="J937" s="202"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05">
        <f>IF(ISBLANK(INDEX('Policy Characteristics'!F:F,MATCH($C937,'Policy Characteristics'!$C:$C,0))),"",INDEX('Policy Characteristics'!F:F,MATCH($C937,'Policy Characteristics'!$C:$C,0)))</f>
        <v>0</v>
      </c>
      <c r="M937" s="205">
        <f>IF(ISBLANK(INDEX('Policy Characteristics'!G:G,MATCH($C937,'Policy Characteristics'!$C:$C,0))),"",INDEX('Policy Characteristics'!G:G,MATCH($C937,'Policy Characteristics'!$C:$C,0)))</f>
        <v>1</v>
      </c>
      <c r="N937" s="205">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00"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13" t="s">
        <v>44</v>
      </c>
      <c r="J938" s="202"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05">
        <f>IF(ISBLANK(INDEX('Policy Characteristics'!F:F,MATCH($C938,'Policy Characteristics'!$C:$C,0))),"",INDEX('Policy Characteristics'!F:F,MATCH($C938,'Policy Characteristics'!$C:$C,0)))</f>
        <v>0</v>
      </c>
      <c r="M938" s="205">
        <f>IF(ISBLANK(INDEX('Policy Characteristics'!G:G,MATCH($C938,'Policy Characteristics'!$C:$C,0))),"",INDEX('Policy Characteristics'!G:G,MATCH($C938,'Policy Characteristics'!$C:$C,0)))</f>
        <v>1</v>
      </c>
      <c r="N938" s="205">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00"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13" t="s">
        <v>44</v>
      </c>
      <c r="J939" s="202"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05">
        <f>IF(ISBLANK(INDEX('Policy Characteristics'!F:F,MATCH($C939,'Policy Characteristics'!$C:$C,0))),"",INDEX('Policy Characteristics'!F:F,MATCH($C939,'Policy Characteristics'!$C:$C,0)))</f>
        <v>0</v>
      </c>
      <c r="M939" s="205">
        <f>IF(ISBLANK(INDEX('Policy Characteristics'!G:G,MATCH($C939,'Policy Characteristics'!$C:$C,0))),"",INDEX('Policy Characteristics'!G:G,MATCH($C939,'Policy Characteristics'!$C:$C,0)))</f>
        <v>1</v>
      </c>
      <c r="N939" s="205">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00"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13" t="s">
        <v>44</v>
      </c>
      <c r="J940" s="202"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05">
        <f>IF(ISBLANK(INDEX('Policy Characteristics'!F:F,MATCH($C940,'Policy Characteristics'!$C:$C,0))),"",INDEX('Policy Characteristics'!F:F,MATCH($C940,'Policy Characteristics'!$C:$C,0)))</f>
        <v>0</v>
      </c>
      <c r="M940" s="205">
        <f>IF(ISBLANK(INDEX('Policy Characteristics'!G:G,MATCH($C940,'Policy Characteristics'!$C:$C,0))),"",INDEX('Policy Characteristics'!G:G,MATCH($C940,'Policy Characteristics'!$C:$C,0)))</f>
        <v>1</v>
      </c>
      <c r="N940" s="205">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00"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13" t="s">
        <v>44</v>
      </c>
      <c r="J941" s="202"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05">
        <f>IF(ISBLANK(INDEX('Policy Characteristics'!F:F,MATCH($C941,'Policy Characteristics'!$C:$C,0))),"",INDEX('Policy Characteristics'!F:F,MATCH($C941,'Policy Characteristics'!$C:$C,0)))</f>
        <v>0</v>
      </c>
      <c r="M941" s="205">
        <f>IF(ISBLANK(INDEX('Policy Characteristics'!G:G,MATCH($C941,'Policy Characteristics'!$C:$C,0))),"",INDEX('Policy Characteristics'!G:G,MATCH($C941,'Policy Characteristics'!$C:$C,0)))</f>
        <v>1</v>
      </c>
      <c r="N941" s="205">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00"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13" t="s">
        <v>44</v>
      </c>
      <c r="J942" s="202"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05">
        <f>IF(ISBLANK(INDEX('Policy Characteristics'!F:F,MATCH($C942,'Policy Characteristics'!$C:$C,0))),"",INDEX('Policy Characteristics'!F:F,MATCH($C942,'Policy Characteristics'!$C:$C,0)))</f>
        <v>0</v>
      </c>
      <c r="M942" s="205">
        <f>IF(ISBLANK(INDEX('Policy Characteristics'!G:G,MATCH($C942,'Policy Characteristics'!$C:$C,0))),"",INDEX('Policy Characteristics'!G:G,MATCH($C942,'Policy Characteristics'!$C:$C,0)))</f>
        <v>1</v>
      </c>
      <c r="N942" s="205">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00"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13" t="s">
        <v>44</v>
      </c>
      <c r="J943" s="202"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05">
        <f>IF(ISBLANK(INDEX('Policy Characteristics'!F:F,MATCH($C943,'Policy Characteristics'!$C:$C,0))),"",INDEX('Policy Characteristics'!F:F,MATCH($C943,'Policy Characteristics'!$C:$C,0)))</f>
        <v>0</v>
      </c>
      <c r="M943" s="205">
        <f>IF(ISBLANK(INDEX('Policy Characteristics'!G:G,MATCH($C943,'Policy Characteristics'!$C:$C,0))),"",INDEX('Policy Characteristics'!G:G,MATCH($C943,'Policy Characteristics'!$C:$C,0)))</f>
        <v>1</v>
      </c>
      <c r="N943" s="205">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00"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13" t="s">
        <v>44</v>
      </c>
      <c r="J944" s="202"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05">
        <f>IF(ISBLANK(INDEX('Policy Characteristics'!F:F,MATCH($C944,'Policy Characteristics'!$C:$C,0))),"",INDEX('Policy Characteristics'!F:F,MATCH($C944,'Policy Characteristics'!$C:$C,0)))</f>
        <v>0</v>
      </c>
      <c r="M944" s="205">
        <f>IF(ISBLANK(INDEX('Policy Characteristics'!G:G,MATCH($C944,'Policy Characteristics'!$C:$C,0))),"",INDEX('Policy Characteristics'!G:G,MATCH($C944,'Policy Characteristics'!$C:$C,0)))</f>
        <v>1</v>
      </c>
      <c r="N944" s="205">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00"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13" t="s">
        <v>44</v>
      </c>
      <c r="J945" s="202"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05">
        <f>IF(ISBLANK(INDEX('Policy Characteristics'!F:F,MATCH($C945,'Policy Characteristics'!$C:$C,0))),"",INDEX('Policy Characteristics'!F:F,MATCH($C945,'Policy Characteristics'!$C:$C,0)))</f>
        <v>0</v>
      </c>
      <c r="M945" s="205">
        <f>IF(ISBLANK(INDEX('Policy Characteristics'!G:G,MATCH($C945,'Policy Characteristics'!$C:$C,0))),"",INDEX('Policy Characteristics'!G:G,MATCH($C945,'Policy Characteristics'!$C:$C,0)))</f>
        <v>1</v>
      </c>
      <c r="N945" s="205">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00"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13" t="s">
        <v>44</v>
      </c>
      <c r="J946" s="202"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05">
        <f>IF(ISBLANK(INDEX('Policy Characteristics'!F:F,MATCH($C946,'Policy Characteristics'!$C:$C,0))),"",INDEX('Policy Characteristics'!F:F,MATCH($C946,'Policy Characteristics'!$C:$C,0)))</f>
        <v>0</v>
      </c>
      <c r="M946" s="205">
        <f>IF(ISBLANK(INDEX('Policy Characteristics'!G:G,MATCH($C946,'Policy Characteristics'!$C:$C,0))),"",INDEX('Policy Characteristics'!G:G,MATCH($C946,'Policy Characteristics'!$C:$C,0)))</f>
        <v>1</v>
      </c>
      <c r="N946" s="205">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00"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13" t="s">
        <v>43</v>
      </c>
      <c r="J947" s="202"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05">
        <f>IF(ISBLANK(INDEX('Policy Characteristics'!F:F,MATCH($C947,'Policy Characteristics'!$C:$C,0))),"",INDEX('Policy Characteristics'!F:F,MATCH($C947,'Policy Characteristics'!$C:$C,0)))</f>
        <v>0</v>
      </c>
      <c r="M947" s="205">
        <f>IF(ISBLANK(INDEX('Policy Characteristics'!G:G,MATCH($C947,'Policy Characteristics'!$C:$C,0))),"",INDEX('Policy Characteristics'!G:G,MATCH($C947,'Policy Characteristics'!$C:$C,0)))</f>
        <v>1</v>
      </c>
      <c r="N947" s="205">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00"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13" t="s">
        <v>44</v>
      </c>
      <c r="J948" s="202"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05">
        <f>IF(ISBLANK(INDEX('Policy Characteristics'!F:F,MATCH($C948,'Policy Characteristics'!$C:$C,0))),"",INDEX('Policy Characteristics'!F:F,MATCH($C948,'Policy Characteristics'!$C:$C,0)))</f>
        <v>0</v>
      </c>
      <c r="M948" s="205">
        <f>IF(ISBLANK(INDEX('Policy Characteristics'!G:G,MATCH($C948,'Policy Characteristics'!$C:$C,0))),"",INDEX('Policy Characteristics'!G:G,MATCH($C948,'Policy Characteristics'!$C:$C,0)))</f>
        <v>1</v>
      </c>
      <c r="N948" s="205">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00"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13" t="s">
        <v>44</v>
      </c>
      <c r="J949" s="202"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05">
        <f>IF(ISBLANK(INDEX('Policy Characteristics'!F:F,MATCH($C949,'Policy Characteristics'!$C:$C,0))),"",INDEX('Policy Characteristics'!F:F,MATCH($C949,'Policy Characteristics'!$C:$C,0)))</f>
        <v>0</v>
      </c>
      <c r="M949" s="205">
        <f>IF(ISBLANK(INDEX('Policy Characteristics'!G:G,MATCH($C949,'Policy Characteristics'!$C:$C,0))),"",INDEX('Policy Characteristics'!G:G,MATCH($C949,'Policy Characteristics'!$C:$C,0)))</f>
        <v>1</v>
      </c>
      <c r="N949" s="205">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00"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13" t="s">
        <v>44</v>
      </c>
      <c r="J950" s="202"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05">
        <f>IF(ISBLANK(INDEX('Policy Characteristics'!F:F,MATCH($C950,'Policy Characteristics'!$C:$C,0))),"",INDEX('Policy Characteristics'!F:F,MATCH($C950,'Policy Characteristics'!$C:$C,0)))</f>
        <v>0</v>
      </c>
      <c r="M950" s="205">
        <f>IF(ISBLANK(INDEX('Policy Characteristics'!G:G,MATCH($C950,'Policy Characteristics'!$C:$C,0))),"",INDEX('Policy Characteristics'!G:G,MATCH($C950,'Policy Characteristics'!$C:$C,0)))</f>
        <v>1</v>
      </c>
      <c r="N950" s="205">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00"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13" t="s">
        <v>44</v>
      </c>
      <c r="J951" s="202"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05">
        <f>IF(ISBLANK(INDEX('Policy Characteristics'!F:F,MATCH($C951,'Policy Characteristics'!$C:$C,0))),"",INDEX('Policy Characteristics'!F:F,MATCH($C951,'Policy Characteristics'!$C:$C,0)))</f>
        <v>0</v>
      </c>
      <c r="M951" s="205">
        <f>IF(ISBLANK(INDEX('Policy Characteristics'!G:G,MATCH($C951,'Policy Characteristics'!$C:$C,0))),"",INDEX('Policy Characteristics'!G:G,MATCH($C951,'Policy Characteristics'!$C:$C,0)))</f>
        <v>1</v>
      </c>
      <c r="N951" s="205">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00"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13" t="s">
        <v>44</v>
      </c>
      <c r="J952" s="202"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05">
        <f>IF(ISBLANK(INDEX('Policy Characteristics'!F:F,MATCH($C952,'Policy Characteristics'!$C:$C,0))),"",INDEX('Policy Characteristics'!F:F,MATCH($C952,'Policy Characteristics'!$C:$C,0)))</f>
        <v>0</v>
      </c>
      <c r="M952" s="205">
        <f>IF(ISBLANK(INDEX('Policy Characteristics'!G:G,MATCH($C952,'Policy Characteristics'!$C:$C,0))),"",INDEX('Policy Characteristics'!G:G,MATCH($C952,'Policy Characteristics'!$C:$C,0)))</f>
        <v>1</v>
      </c>
      <c r="N952" s="205">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00"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13" t="s">
        <v>44</v>
      </c>
      <c r="J953" s="202"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05">
        <f>IF(ISBLANK(INDEX('Policy Characteristics'!F:F,MATCH($C953,'Policy Characteristics'!$C:$C,0))),"",INDEX('Policy Characteristics'!F:F,MATCH($C953,'Policy Characteristics'!$C:$C,0)))</f>
        <v>0</v>
      </c>
      <c r="M953" s="205">
        <f>IF(ISBLANK(INDEX('Policy Characteristics'!G:G,MATCH($C953,'Policy Characteristics'!$C:$C,0))),"",INDEX('Policy Characteristics'!G:G,MATCH($C953,'Policy Characteristics'!$C:$C,0)))</f>
        <v>1</v>
      </c>
      <c r="N953" s="205">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00"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13" t="s">
        <v>44</v>
      </c>
      <c r="J954" s="202"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05">
        <f>IF(ISBLANK(INDEX('Policy Characteristics'!F:F,MATCH($C954,'Policy Characteristics'!$C:$C,0))),"",INDEX('Policy Characteristics'!F:F,MATCH($C954,'Policy Characteristics'!$C:$C,0)))</f>
        <v>0</v>
      </c>
      <c r="M954" s="205">
        <f>IF(ISBLANK(INDEX('Policy Characteristics'!G:G,MATCH($C954,'Policy Characteristics'!$C:$C,0))),"",INDEX('Policy Characteristics'!G:G,MATCH($C954,'Policy Characteristics'!$C:$C,0)))</f>
        <v>1</v>
      </c>
      <c r="N954" s="205">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00"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13" t="s">
        <v>44</v>
      </c>
      <c r="J955" s="202"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05">
        <f>IF(ISBLANK(INDEX('Policy Characteristics'!F:F,MATCH($C955,'Policy Characteristics'!$C:$C,0))),"",INDEX('Policy Characteristics'!F:F,MATCH($C955,'Policy Characteristics'!$C:$C,0)))</f>
        <v>0</v>
      </c>
      <c r="M955" s="205">
        <f>IF(ISBLANK(INDEX('Policy Characteristics'!G:G,MATCH($C955,'Policy Characteristics'!$C:$C,0))),"",INDEX('Policy Characteristics'!G:G,MATCH($C955,'Policy Characteristics'!$C:$C,0)))</f>
        <v>1</v>
      </c>
      <c r="N955" s="205">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00"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13" t="s">
        <v>44</v>
      </c>
      <c r="J956" s="202"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05">
        <f>IF(ISBLANK(INDEX('Policy Characteristics'!F:F,MATCH($C956,'Policy Characteristics'!$C:$C,0))),"",INDEX('Policy Characteristics'!F:F,MATCH($C956,'Policy Characteristics'!$C:$C,0)))</f>
        <v>0</v>
      </c>
      <c r="M956" s="205">
        <f>IF(ISBLANK(INDEX('Policy Characteristics'!G:G,MATCH($C956,'Policy Characteristics'!$C:$C,0))),"",INDEX('Policy Characteristics'!G:G,MATCH($C956,'Policy Characteristics'!$C:$C,0)))</f>
        <v>1</v>
      </c>
      <c r="N956" s="205">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00"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13" t="s">
        <v>43</v>
      </c>
      <c r="J957" s="202"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05">
        <f>IF(ISBLANK(INDEX('Policy Characteristics'!F:F,MATCH($C957,'Policy Characteristics'!$C:$C,0))),"",INDEX('Policy Characteristics'!F:F,MATCH($C957,'Policy Characteristics'!$C:$C,0)))</f>
        <v>0</v>
      </c>
      <c r="M957" s="205">
        <f>IF(ISBLANK(INDEX('Policy Characteristics'!G:G,MATCH($C957,'Policy Characteristics'!$C:$C,0))),"",INDEX('Policy Characteristics'!G:G,MATCH($C957,'Policy Characteristics'!$C:$C,0)))</f>
        <v>1</v>
      </c>
      <c r="N957" s="205">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00"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13" t="s">
        <v>44</v>
      </c>
      <c r="J958" s="202"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05">
        <f>IF(ISBLANK(INDEX('Policy Characteristics'!F:F,MATCH($C958,'Policy Characteristics'!$C:$C,0))),"",INDEX('Policy Characteristics'!F:F,MATCH($C958,'Policy Characteristics'!$C:$C,0)))</f>
        <v>0</v>
      </c>
      <c r="M958" s="205">
        <f>IF(ISBLANK(INDEX('Policy Characteristics'!G:G,MATCH($C958,'Policy Characteristics'!$C:$C,0))),"",INDEX('Policy Characteristics'!G:G,MATCH($C958,'Policy Characteristics'!$C:$C,0)))</f>
        <v>1</v>
      </c>
      <c r="N958" s="205">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00"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13" t="s">
        <v>44</v>
      </c>
      <c r="J959" s="202"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05">
        <f>IF(ISBLANK(INDEX('Policy Characteristics'!F:F,MATCH($C959,'Policy Characteristics'!$C:$C,0))),"",INDEX('Policy Characteristics'!F:F,MATCH($C959,'Policy Characteristics'!$C:$C,0)))</f>
        <v>0</v>
      </c>
      <c r="M959" s="205">
        <f>IF(ISBLANK(INDEX('Policy Characteristics'!G:G,MATCH($C959,'Policy Characteristics'!$C:$C,0))),"",INDEX('Policy Characteristics'!G:G,MATCH($C959,'Policy Characteristics'!$C:$C,0)))</f>
        <v>1</v>
      </c>
      <c r="N959" s="205">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00"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13" t="s">
        <v>44</v>
      </c>
      <c r="J960" s="202"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05">
        <f>IF(ISBLANK(INDEX('Policy Characteristics'!F:F,MATCH($C960,'Policy Characteristics'!$C:$C,0))),"",INDEX('Policy Characteristics'!F:F,MATCH($C960,'Policy Characteristics'!$C:$C,0)))</f>
        <v>0</v>
      </c>
      <c r="M960" s="205">
        <f>IF(ISBLANK(INDEX('Policy Characteristics'!G:G,MATCH($C960,'Policy Characteristics'!$C:$C,0))),"",INDEX('Policy Characteristics'!G:G,MATCH($C960,'Policy Characteristics'!$C:$C,0)))</f>
        <v>1</v>
      </c>
      <c r="N960" s="205">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00"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13" t="s">
        <v>44</v>
      </c>
      <c r="J961" s="202"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05">
        <f>IF(ISBLANK(INDEX('Policy Characteristics'!F:F,MATCH($C961,'Policy Characteristics'!$C:$C,0))),"",INDEX('Policy Characteristics'!F:F,MATCH($C961,'Policy Characteristics'!$C:$C,0)))</f>
        <v>0</v>
      </c>
      <c r="M961" s="205">
        <f>IF(ISBLANK(INDEX('Policy Characteristics'!G:G,MATCH($C961,'Policy Characteristics'!$C:$C,0))),"",INDEX('Policy Characteristics'!G:G,MATCH($C961,'Policy Characteristics'!$C:$C,0)))</f>
        <v>1</v>
      </c>
      <c r="N961" s="205">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00"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13" t="s">
        <v>44</v>
      </c>
      <c r="J962" s="202"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05">
        <f>IF(ISBLANK(INDEX('Policy Characteristics'!F:F,MATCH($C962,'Policy Characteristics'!$C:$C,0))),"",INDEX('Policy Characteristics'!F:F,MATCH($C962,'Policy Characteristics'!$C:$C,0)))</f>
        <v>0</v>
      </c>
      <c r="M962" s="205">
        <f>IF(ISBLANK(INDEX('Policy Characteristics'!G:G,MATCH($C962,'Policy Characteristics'!$C:$C,0))),"",INDEX('Policy Characteristics'!G:G,MATCH($C962,'Policy Characteristics'!$C:$C,0)))</f>
        <v>1</v>
      </c>
      <c r="N962" s="205">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00"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13" t="s">
        <v>44</v>
      </c>
      <c r="J963" s="202"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05">
        <f>IF(ISBLANK(INDEX('Policy Characteristics'!F:F,MATCH($C963,'Policy Characteristics'!$C:$C,0))),"",INDEX('Policy Characteristics'!F:F,MATCH($C963,'Policy Characteristics'!$C:$C,0)))</f>
        <v>0</v>
      </c>
      <c r="M963" s="205">
        <f>IF(ISBLANK(INDEX('Policy Characteristics'!G:G,MATCH($C963,'Policy Characteristics'!$C:$C,0))),"",INDEX('Policy Characteristics'!G:G,MATCH($C963,'Policy Characteristics'!$C:$C,0)))</f>
        <v>1</v>
      </c>
      <c r="N963" s="205">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00"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13" t="s">
        <v>44</v>
      </c>
      <c r="J964" s="202"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05">
        <f>IF(ISBLANK(INDEX('Policy Characteristics'!F:F,MATCH($C964,'Policy Characteristics'!$C:$C,0))),"",INDEX('Policy Characteristics'!F:F,MATCH($C964,'Policy Characteristics'!$C:$C,0)))</f>
        <v>0</v>
      </c>
      <c r="M964" s="205">
        <f>IF(ISBLANK(INDEX('Policy Characteristics'!G:G,MATCH($C964,'Policy Characteristics'!$C:$C,0))),"",INDEX('Policy Characteristics'!G:G,MATCH($C964,'Policy Characteristics'!$C:$C,0)))</f>
        <v>1</v>
      </c>
      <c r="N964" s="205">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00"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13" t="s">
        <v>44</v>
      </c>
      <c r="J965" s="202"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05">
        <f>IF(ISBLANK(INDEX('Policy Characteristics'!F:F,MATCH($C965,'Policy Characteristics'!$C:$C,0))),"",INDEX('Policy Characteristics'!F:F,MATCH($C965,'Policy Characteristics'!$C:$C,0)))</f>
        <v>0</v>
      </c>
      <c r="M965" s="205">
        <f>IF(ISBLANK(INDEX('Policy Characteristics'!G:G,MATCH($C965,'Policy Characteristics'!$C:$C,0))),"",INDEX('Policy Characteristics'!G:G,MATCH($C965,'Policy Characteristics'!$C:$C,0)))</f>
        <v>1</v>
      </c>
      <c r="N965" s="205">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00"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13" t="s">
        <v>44</v>
      </c>
      <c r="J966" s="202"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05">
        <f>IF(ISBLANK(INDEX('Policy Characteristics'!F:F,MATCH($C966,'Policy Characteristics'!$C:$C,0))),"",INDEX('Policy Characteristics'!F:F,MATCH($C966,'Policy Characteristics'!$C:$C,0)))</f>
        <v>0</v>
      </c>
      <c r="M966" s="205">
        <f>IF(ISBLANK(INDEX('Policy Characteristics'!G:G,MATCH($C966,'Policy Characteristics'!$C:$C,0))),"",INDEX('Policy Characteristics'!G:G,MATCH($C966,'Policy Characteristics'!$C:$C,0)))</f>
        <v>1</v>
      </c>
      <c r="N966" s="205">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00"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13" t="s">
        <v>44</v>
      </c>
      <c r="J967" s="202"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05">
        <f>IF(ISBLANK(INDEX('Policy Characteristics'!F:F,MATCH($C967,'Policy Characteristics'!$C:$C,0))),"",INDEX('Policy Characteristics'!F:F,MATCH($C967,'Policy Characteristics'!$C:$C,0)))</f>
        <v>0</v>
      </c>
      <c r="M967" s="205">
        <f>IF(ISBLANK(INDEX('Policy Characteristics'!G:G,MATCH($C967,'Policy Characteristics'!$C:$C,0))),"",INDEX('Policy Characteristics'!G:G,MATCH($C967,'Policy Characteristics'!$C:$C,0)))</f>
        <v>1</v>
      </c>
      <c r="N967" s="205">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00"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13" t="s">
        <v>44</v>
      </c>
      <c r="J968" s="202"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05">
        <f>IF(ISBLANK(INDEX('Policy Characteristics'!F:F,MATCH($C968,'Policy Characteristics'!$C:$C,0))),"",INDEX('Policy Characteristics'!F:F,MATCH($C968,'Policy Characteristics'!$C:$C,0)))</f>
        <v>0</v>
      </c>
      <c r="M968" s="205">
        <f>IF(ISBLANK(INDEX('Policy Characteristics'!G:G,MATCH($C968,'Policy Characteristics'!$C:$C,0))),"",INDEX('Policy Characteristics'!G:G,MATCH($C968,'Policy Characteristics'!$C:$C,0)))</f>
        <v>1</v>
      </c>
      <c r="N968" s="205">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00"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13" t="s">
        <v>44</v>
      </c>
      <c r="J969" s="202"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05">
        <f>IF(ISBLANK(INDEX('Policy Characteristics'!F:F,MATCH($C969,'Policy Characteristics'!$C:$C,0))),"",INDEX('Policy Characteristics'!F:F,MATCH($C969,'Policy Characteristics'!$C:$C,0)))</f>
        <v>0</v>
      </c>
      <c r="M969" s="205">
        <f>IF(ISBLANK(INDEX('Policy Characteristics'!G:G,MATCH($C969,'Policy Characteristics'!$C:$C,0))),"",INDEX('Policy Characteristics'!G:G,MATCH($C969,'Policy Characteristics'!$C:$C,0)))</f>
        <v>1</v>
      </c>
      <c r="N969" s="205">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00"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13" t="s">
        <v>44</v>
      </c>
      <c r="J970" s="202"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05">
        <f>IF(ISBLANK(INDEX('Policy Characteristics'!F:F,MATCH($C970,'Policy Characteristics'!$C:$C,0))),"",INDEX('Policy Characteristics'!F:F,MATCH($C970,'Policy Characteristics'!$C:$C,0)))</f>
        <v>0</v>
      </c>
      <c r="M970" s="205">
        <f>IF(ISBLANK(INDEX('Policy Characteristics'!G:G,MATCH($C970,'Policy Characteristics'!$C:$C,0))),"",INDEX('Policy Characteristics'!G:G,MATCH($C970,'Policy Characteristics'!$C:$C,0)))</f>
        <v>1</v>
      </c>
      <c r="N970" s="205">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00"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13" t="s">
        <v>44</v>
      </c>
      <c r="J971" s="202"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05">
        <f>IF(ISBLANK(INDEX('Policy Characteristics'!F:F,MATCH($C971,'Policy Characteristics'!$C:$C,0))),"",INDEX('Policy Characteristics'!F:F,MATCH($C971,'Policy Characteristics'!$C:$C,0)))</f>
        <v>0</v>
      </c>
      <c r="M971" s="205">
        <f>IF(ISBLANK(INDEX('Policy Characteristics'!G:G,MATCH($C971,'Policy Characteristics'!$C:$C,0))),"",INDEX('Policy Characteristics'!G:G,MATCH($C971,'Policy Characteristics'!$C:$C,0)))</f>
        <v>1</v>
      </c>
      <c r="N971" s="205">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00"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13" t="s">
        <v>44</v>
      </c>
      <c r="J972" s="202"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05">
        <f>IF(ISBLANK(INDEX('Policy Characteristics'!F:F,MATCH($C972,'Policy Characteristics'!$C:$C,0))),"",INDEX('Policy Characteristics'!F:F,MATCH($C972,'Policy Characteristics'!$C:$C,0)))</f>
        <v>0</v>
      </c>
      <c r="M972" s="205">
        <f>IF(ISBLANK(INDEX('Policy Characteristics'!G:G,MATCH($C972,'Policy Characteristics'!$C:$C,0))),"",INDEX('Policy Characteristics'!G:G,MATCH($C972,'Policy Characteristics'!$C:$C,0)))</f>
        <v>1</v>
      </c>
      <c r="N972" s="205">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00"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13" t="s">
        <v>44</v>
      </c>
      <c r="J973" s="202"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05">
        <f>IF(ISBLANK(INDEX('Policy Characteristics'!F:F,MATCH($C973,'Policy Characteristics'!$C:$C,0))),"",INDEX('Policy Characteristics'!F:F,MATCH($C973,'Policy Characteristics'!$C:$C,0)))</f>
        <v>0</v>
      </c>
      <c r="M973" s="205">
        <f>IF(ISBLANK(INDEX('Policy Characteristics'!G:G,MATCH($C973,'Policy Characteristics'!$C:$C,0))),"",INDEX('Policy Characteristics'!G:G,MATCH($C973,'Policy Characteristics'!$C:$C,0)))</f>
        <v>1</v>
      </c>
      <c r="N973" s="205">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00"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13" t="s">
        <v>44</v>
      </c>
      <c r="J974" s="202"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05">
        <f>IF(ISBLANK(INDEX('Policy Characteristics'!F:F,MATCH($C974,'Policy Characteristics'!$C:$C,0))),"",INDEX('Policy Characteristics'!F:F,MATCH($C974,'Policy Characteristics'!$C:$C,0)))</f>
        <v>0</v>
      </c>
      <c r="M974" s="205">
        <f>IF(ISBLANK(INDEX('Policy Characteristics'!G:G,MATCH($C974,'Policy Characteristics'!$C:$C,0))),"",INDEX('Policy Characteristics'!G:G,MATCH($C974,'Policy Characteristics'!$C:$C,0)))</f>
        <v>1</v>
      </c>
      <c r="N974" s="205">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00"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13" t="s">
        <v>44</v>
      </c>
      <c r="J975" s="202"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05">
        <f>IF(ISBLANK(INDEX('Policy Characteristics'!F:F,MATCH($C975,'Policy Characteristics'!$C:$C,0))),"",INDEX('Policy Characteristics'!F:F,MATCH($C975,'Policy Characteristics'!$C:$C,0)))</f>
        <v>0</v>
      </c>
      <c r="M975" s="205">
        <f>IF(ISBLANK(INDEX('Policy Characteristics'!G:G,MATCH($C975,'Policy Characteristics'!$C:$C,0))),"",INDEX('Policy Characteristics'!G:G,MATCH($C975,'Policy Characteristics'!$C:$C,0)))</f>
        <v>1</v>
      </c>
      <c r="N975" s="205">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00"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13" t="s">
        <v>44</v>
      </c>
      <c r="J976" s="202"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05">
        <f>IF(ISBLANK(INDEX('Policy Characteristics'!F:F,MATCH($C976,'Policy Characteristics'!$C:$C,0))),"",INDEX('Policy Characteristics'!F:F,MATCH($C976,'Policy Characteristics'!$C:$C,0)))</f>
        <v>0</v>
      </c>
      <c r="M976" s="205">
        <f>IF(ISBLANK(INDEX('Policy Characteristics'!G:G,MATCH($C976,'Policy Characteristics'!$C:$C,0))),"",INDEX('Policy Characteristics'!G:G,MATCH($C976,'Policy Characteristics'!$C:$C,0)))</f>
        <v>1</v>
      </c>
      <c r="N976" s="205">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00"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13" t="s">
        <v>44</v>
      </c>
      <c r="J977" s="202"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05">
        <f>IF(ISBLANK(INDEX('Policy Characteristics'!F:F,MATCH($C977,'Policy Characteristics'!$C:$C,0))),"",INDEX('Policy Characteristics'!F:F,MATCH($C977,'Policy Characteristics'!$C:$C,0)))</f>
        <v>0</v>
      </c>
      <c r="M977" s="205">
        <f>IF(ISBLANK(INDEX('Policy Characteristics'!G:G,MATCH($C977,'Policy Characteristics'!$C:$C,0))),"",INDEX('Policy Characteristics'!G:G,MATCH($C977,'Policy Characteristics'!$C:$C,0)))</f>
        <v>1</v>
      </c>
      <c r="N977" s="205">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00"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13" t="s">
        <v>44</v>
      </c>
      <c r="J978" s="202"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05">
        <f>IF(ISBLANK(INDEX('Policy Characteristics'!F:F,MATCH($C978,'Policy Characteristics'!$C:$C,0))),"",INDEX('Policy Characteristics'!F:F,MATCH($C978,'Policy Characteristics'!$C:$C,0)))</f>
        <v>0</v>
      </c>
      <c r="M978" s="205">
        <f>IF(ISBLANK(INDEX('Policy Characteristics'!G:G,MATCH($C978,'Policy Characteristics'!$C:$C,0))),"",INDEX('Policy Characteristics'!G:G,MATCH($C978,'Policy Characteristics'!$C:$C,0)))</f>
        <v>1</v>
      </c>
      <c r="N978" s="205">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00"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13" t="s">
        <v>44</v>
      </c>
      <c r="J979" s="202"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05">
        <f>IF(ISBLANK(INDEX('Policy Characteristics'!F:F,MATCH($C979,'Policy Characteristics'!$C:$C,0))),"",INDEX('Policy Characteristics'!F:F,MATCH($C979,'Policy Characteristics'!$C:$C,0)))</f>
        <v>0</v>
      </c>
      <c r="M979" s="205">
        <f>IF(ISBLANK(INDEX('Policy Characteristics'!G:G,MATCH($C979,'Policy Characteristics'!$C:$C,0))),"",INDEX('Policy Characteristics'!G:G,MATCH($C979,'Policy Characteristics'!$C:$C,0)))</f>
        <v>1</v>
      </c>
      <c r="N979" s="205">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00"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13" t="s">
        <v>44</v>
      </c>
      <c r="J980" s="202"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05">
        <f>IF(ISBLANK(INDEX('Policy Characteristics'!F:F,MATCH($C980,'Policy Characteristics'!$C:$C,0))),"",INDEX('Policy Characteristics'!F:F,MATCH($C980,'Policy Characteristics'!$C:$C,0)))</f>
        <v>0</v>
      </c>
      <c r="M980" s="205">
        <f>IF(ISBLANK(INDEX('Policy Characteristics'!G:G,MATCH($C980,'Policy Characteristics'!$C:$C,0))),"",INDEX('Policy Characteristics'!G:G,MATCH($C980,'Policy Characteristics'!$C:$C,0)))</f>
        <v>1</v>
      </c>
      <c r="N980" s="205">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00"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13" t="s">
        <v>44</v>
      </c>
      <c r="J981" s="202"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05">
        <f>IF(ISBLANK(INDEX('Policy Characteristics'!F:F,MATCH($C981,'Policy Characteristics'!$C:$C,0))),"",INDEX('Policy Characteristics'!F:F,MATCH($C981,'Policy Characteristics'!$C:$C,0)))</f>
        <v>0</v>
      </c>
      <c r="M981" s="205">
        <f>IF(ISBLANK(INDEX('Policy Characteristics'!G:G,MATCH($C981,'Policy Characteristics'!$C:$C,0))),"",INDEX('Policy Characteristics'!G:G,MATCH($C981,'Policy Characteristics'!$C:$C,0)))</f>
        <v>1</v>
      </c>
      <c r="N981" s="205">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00"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13" t="s">
        <v>44</v>
      </c>
      <c r="J982" s="202"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05">
        <f>IF(ISBLANK(INDEX('Policy Characteristics'!F:F,MATCH($C982,'Policy Characteristics'!$C:$C,0))),"",INDEX('Policy Characteristics'!F:F,MATCH($C982,'Policy Characteristics'!$C:$C,0)))</f>
        <v>0</v>
      </c>
      <c r="M982" s="205">
        <f>IF(ISBLANK(INDEX('Policy Characteristics'!G:G,MATCH($C982,'Policy Characteristics'!$C:$C,0))),"",INDEX('Policy Characteristics'!G:G,MATCH($C982,'Policy Characteristics'!$C:$C,0)))</f>
        <v>1</v>
      </c>
      <c r="N982" s="205">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00"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13" t="s">
        <v>44</v>
      </c>
      <c r="J983" s="202"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05">
        <f>IF(ISBLANK(INDEX('Policy Characteristics'!F:F,MATCH($C983,'Policy Characteristics'!$C:$C,0))),"",INDEX('Policy Characteristics'!F:F,MATCH($C983,'Policy Characteristics'!$C:$C,0)))</f>
        <v>0</v>
      </c>
      <c r="M983" s="205">
        <f>IF(ISBLANK(INDEX('Policy Characteristics'!G:G,MATCH($C983,'Policy Characteristics'!$C:$C,0))),"",INDEX('Policy Characteristics'!G:G,MATCH($C983,'Policy Characteristics'!$C:$C,0)))</f>
        <v>1</v>
      </c>
      <c r="N983" s="205">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00"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13" t="s">
        <v>44</v>
      </c>
      <c r="J984" s="202"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05">
        <f>IF(ISBLANK(INDEX('Policy Characteristics'!F:F,MATCH($C984,'Policy Characteristics'!$C:$C,0))),"",INDEX('Policy Characteristics'!F:F,MATCH($C984,'Policy Characteristics'!$C:$C,0)))</f>
        <v>0</v>
      </c>
      <c r="M984" s="205">
        <f>IF(ISBLANK(INDEX('Policy Characteristics'!G:G,MATCH($C984,'Policy Characteristics'!$C:$C,0))),"",INDEX('Policy Characteristics'!G:G,MATCH($C984,'Policy Characteristics'!$C:$C,0)))</f>
        <v>1</v>
      </c>
      <c r="N984" s="205">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00"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13" t="s">
        <v>44</v>
      </c>
      <c r="J985" s="202"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05">
        <f>IF(ISBLANK(INDEX('Policy Characteristics'!F:F,MATCH($C985,'Policy Characteristics'!$C:$C,0))),"",INDEX('Policy Characteristics'!F:F,MATCH($C985,'Policy Characteristics'!$C:$C,0)))</f>
        <v>0</v>
      </c>
      <c r="M985" s="205">
        <f>IF(ISBLANK(INDEX('Policy Characteristics'!G:G,MATCH($C985,'Policy Characteristics'!$C:$C,0))),"",INDEX('Policy Characteristics'!G:G,MATCH($C985,'Policy Characteristics'!$C:$C,0)))</f>
        <v>1</v>
      </c>
      <c r="N985" s="205">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00"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13" t="s">
        <v>44</v>
      </c>
      <c r="J986" s="202"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05">
        <f>IF(ISBLANK(INDEX('Policy Characteristics'!F:F,MATCH($C986,'Policy Characteristics'!$C:$C,0))),"",INDEX('Policy Characteristics'!F:F,MATCH($C986,'Policy Characteristics'!$C:$C,0)))</f>
        <v>0</v>
      </c>
      <c r="M986" s="205">
        <f>IF(ISBLANK(INDEX('Policy Characteristics'!G:G,MATCH($C986,'Policy Characteristics'!$C:$C,0))),"",INDEX('Policy Characteristics'!G:G,MATCH($C986,'Policy Characteristics'!$C:$C,0)))</f>
        <v>1</v>
      </c>
      <c r="N986" s="205">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00"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13" t="s">
        <v>44</v>
      </c>
      <c r="J987" s="202"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05">
        <f>IF(ISBLANK(INDEX('Policy Characteristics'!F:F,MATCH($C987,'Policy Characteristics'!$C:$C,0))),"",INDEX('Policy Characteristics'!F:F,MATCH($C987,'Policy Characteristics'!$C:$C,0)))</f>
        <v>0</v>
      </c>
      <c r="M987" s="205">
        <f>IF(ISBLANK(INDEX('Policy Characteristics'!G:G,MATCH($C987,'Policy Characteristics'!$C:$C,0))),"",INDEX('Policy Characteristics'!G:G,MATCH($C987,'Policy Characteristics'!$C:$C,0)))</f>
        <v>1</v>
      </c>
      <c r="N987" s="205">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00"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13" t="s">
        <v>44</v>
      </c>
      <c r="J988" s="202"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05">
        <f>IF(ISBLANK(INDEX('Policy Characteristics'!F:F,MATCH($C988,'Policy Characteristics'!$C:$C,0))),"",INDEX('Policy Characteristics'!F:F,MATCH($C988,'Policy Characteristics'!$C:$C,0)))</f>
        <v>0</v>
      </c>
      <c r="M988" s="205">
        <f>IF(ISBLANK(INDEX('Policy Characteristics'!G:G,MATCH($C988,'Policy Characteristics'!$C:$C,0))),"",INDEX('Policy Characteristics'!G:G,MATCH($C988,'Policy Characteristics'!$C:$C,0)))</f>
        <v>1</v>
      </c>
      <c r="N988" s="205">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00"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13" t="s">
        <v>44</v>
      </c>
      <c r="J989" s="202"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05">
        <f>IF(ISBLANK(INDEX('Policy Characteristics'!F:F,MATCH($C989,'Policy Characteristics'!$C:$C,0))),"",INDEX('Policy Characteristics'!F:F,MATCH($C989,'Policy Characteristics'!$C:$C,0)))</f>
        <v>0</v>
      </c>
      <c r="M989" s="205">
        <f>IF(ISBLANK(INDEX('Policy Characteristics'!G:G,MATCH($C989,'Policy Characteristics'!$C:$C,0))),"",INDEX('Policy Characteristics'!G:G,MATCH($C989,'Policy Characteristics'!$C:$C,0)))</f>
        <v>1</v>
      </c>
      <c r="N989" s="205">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00"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13" t="s">
        <v>44</v>
      </c>
      <c r="J990" s="202"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05">
        <f>IF(ISBLANK(INDEX('Policy Characteristics'!F:F,MATCH($C990,'Policy Characteristics'!$C:$C,0))),"",INDEX('Policy Characteristics'!F:F,MATCH($C990,'Policy Characteristics'!$C:$C,0)))</f>
        <v>0</v>
      </c>
      <c r="M990" s="205">
        <f>IF(ISBLANK(INDEX('Policy Characteristics'!G:G,MATCH($C990,'Policy Characteristics'!$C:$C,0))),"",INDEX('Policy Characteristics'!G:G,MATCH($C990,'Policy Characteristics'!$C:$C,0)))</f>
        <v>1</v>
      </c>
      <c r="N990" s="205">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00"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13" t="s">
        <v>44</v>
      </c>
      <c r="J991" s="202"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05">
        <f>IF(ISBLANK(INDEX('Policy Characteristics'!F:F,MATCH($C991,'Policy Characteristics'!$C:$C,0))),"",INDEX('Policy Characteristics'!F:F,MATCH($C991,'Policy Characteristics'!$C:$C,0)))</f>
        <v>0</v>
      </c>
      <c r="M991" s="205">
        <f>IF(ISBLANK(INDEX('Policy Characteristics'!G:G,MATCH($C991,'Policy Characteristics'!$C:$C,0))),"",INDEX('Policy Characteristics'!G:G,MATCH($C991,'Policy Characteristics'!$C:$C,0)))</f>
        <v>1</v>
      </c>
      <c r="N991" s="205">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00"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13" t="s">
        <v>44</v>
      </c>
      <c r="J992" s="202"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05">
        <f>IF(ISBLANK(INDEX('Policy Characteristics'!F:F,MATCH($C992,'Policy Characteristics'!$C:$C,0))),"",INDEX('Policy Characteristics'!F:F,MATCH($C992,'Policy Characteristics'!$C:$C,0)))</f>
        <v>0</v>
      </c>
      <c r="M992" s="205">
        <f>IF(ISBLANK(INDEX('Policy Characteristics'!G:G,MATCH($C992,'Policy Characteristics'!$C:$C,0))),"",INDEX('Policy Characteristics'!G:G,MATCH($C992,'Policy Characteristics'!$C:$C,0)))</f>
        <v>1</v>
      </c>
      <c r="N992" s="205">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00"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13" t="s">
        <v>44</v>
      </c>
      <c r="J993" s="202"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05">
        <f>IF(ISBLANK(INDEX('Policy Characteristics'!F:F,MATCH($C993,'Policy Characteristics'!$C:$C,0))),"",INDEX('Policy Characteristics'!F:F,MATCH($C993,'Policy Characteristics'!$C:$C,0)))</f>
        <v>0</v>
      </c>
      <c r="M993" s="205">
        <f>IF(ISBLANK(INDEX('Policy Characteristics'!G:G,MATCH($C993,'Policy Characteristics'!$C:$C,0))),"",INDEX('Policy Characteristics'!G:G,MATCH($C993,'Policy Characteristics'!$C:$C,0)))</f>
        <v>1</v>
      </c>
      <c r="N993" s="205">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00"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13" t="s">
        <v>44</v>
      </c>
      <c r="J994" s="202"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05">
        <f>IF(ISBLANK(INDEX('Policy Characteristics'!F:F,MATCH($C994,'Policy Characteristics'!$C:$C,0))),"",INDEX('Policy Characteristics'!F:F,MATCH($C994,'Policy Characteristics'!$C:$C,0)))</f>
        <v>0</v>
      </c>
      <c r="M994" s="205">
        <f>IF(ISBLANK(INDEX('Policy Characteristics'!G:G,MATCH($C994,'Policy Characteristics'!$C:$C,0))),"",INDEX('Policy Characteristics'!G:G,MATCH($C994,'Policy Characteristics'!$C:$C,0)))</f>
        <v>1</v>
      </c>
      <c r="N994" s="205">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00"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13" t="s">
        <v>44</v>
      </c>
      <c r="J995" s="202"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05">
        <f>IF(ISBLANK(INDEX('Policy Characteristics'!F:F,MATCH($C995,'Policy Characteristics'!$C:$C,0))),"",INDEX('Policy Characteristics'!F:F,MATCH($C995,'Policy Characteristics'!$C:$C,0)))</f>
        <v>0</v>
      </c>
      <c r="M995" s="205">
        <f>IF(ISBLANK(INDEX('Policy Characteristics'!G:G,MATCH($C995,'Policy Characteristics'!$C:$C,0))),"",INDEX('Policy Characteristics'!G:G,MATCH($C995,'Policy Characteristics'!$C:$C,0)))</f>
        <v>1</v>
      </c>
      <c r="N995" s="205">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00"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13" t="s">
        <v>43</v>
      </c>
      <c r="J996" s="202"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05">
        <f>IF(ISBLANK(INDEX('Policy Characteristics'!F:F,MATCH($C996,'Policy Characteristics'!$C:$C,0))),"",INDEX('Policy Characteristics'!F:F,MATCH($C996,'Policy Characteristics'!$C:$C,0)))</f>
        <v>0</v>
      </c>
      <c r="M996" s="205">
        <f>IF(ISBLANK(INDEX('Policy Characteristics'!G:G,MATCH($C996,'Policy Characteristics'!$C:$C,0))),"",INDEX('Policy Characteristics'!G:G,MATCH($C996,'Policy Characteristics'!$C:$C,0)))</f>
        <v>1</v>
      </c>
      <c r="N996" s="205">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00"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13" t="s">
        <v>43</v>
      </c>
      <c r="J997" s="202"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05">
        <f>IF(ISBLANK(INDEX('Policy Characteristics'!F:F,MATCH($C997,'Policy Characteristics'!$C:$C,0))),"",INDEX('Policy Characteristics'!F:F,MATCH($C997,'Policy Characteristics'!$C:$C,0)))</f>
        <v>0</v>
      </c>
      <c r="M997" s="205">
        <f>IF(ISBLANK(INDEX('Policy Characteristics'!G:G,MATCH($C997,'Policy Characteristics'!$C:$C,0))),"",INDEX('Policy Characteristics'!G:G,MATCH($C997,'Policy Characteristics'!$C:$C,0)))</f>
        <v>1</v>
      </c>
      <c r="N997" s="205">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00"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13" t="s">
        <v>44</v>
      </c>
      <c r="J998" s="202"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05">
        <f>IF(ISBLANK(INDEX('Policy Characteristics'!F:F,MATCH($C998,'Policy Characteristics'!$C:$C,0))),"",INDEX('Policy Characteristics'!F:F,MATCH($C998,'Policy Characteristics'!$C:$C,0)))</f>
        <v>0</v>
      </c>
      <c r="M998" s="205">
        <f>IF(ISBLANK(INDEX('Policy Characteristics'!G:G,MATCH($C998,'Policy Characteristics'!$C:$C,0))),"",INDEX('Policy Characteristics'!G:G,MATCH($C998,'Policy Characteristics'!$C:$C,0)))</f>
        <v>1</v>
      </c>
      <c r="N998" s="205">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00"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13" t="s">
        <v>44</v>
      </c>
      <c r="J999" s="202"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05">
        <f>IF(ISBLANK(INDEX('Policy Characteristics'!F:F,MATCH($C999,'Policy Characteristics'!$C:$C,0))),"",INDEX('Policy Characteristics'!F:F,MATCH($C999,'Policy Characteristics'!$C:$C,0)))</f>
        <v>0</v>
      </c>
      <c r="M999" s="205">
        <f>IF(ISBLANK(INDEX('Policy Characteristics'!G:G,MATCH($C999,'Policy Characteristics'!$C:$C,0))),"",INDEX('Policy Characteristics'!G:G,MATCH($C999,'Policy Characteristics'!$C:$C,0)))</f>
        <v>1</v>
      </c>
      <c r="N999" s="205">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00"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13" t="s">
        <v>44</v>
      </c>
      <c r="J1000" s="202"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05">
        <f>IF(ISBLANK(INDEX('Policy Characteristics'!F:F,MATCH($C1000,'Policy Characteristics'!$C:$C,0))),"",INDEX('Policy Characteristics'!F:F,MATCH($C1000,'Policy Characteristics'!$C:$C,0)))</f>
        <v>0</v>
      </c>
      <c r="M1000" s="205">
        <f>IF(ISBLANK(INDEX('Policy Characteristics'!G:G,MATCH($C1000,'Policy Characteristics'!$C:$C,0))),"",INDEX('Policy Characteristics'!G:G,MATCH($C1000,'Policy Characteristics'!$C:$C,0)))</f>
        <v>1</v>
      </c>
      <c r="N1000" s="205">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00"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13" t="s">
        <v>44</v>
      </c>
      <c r="J1001" s="202"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05">
        <f>IF(ISBLANK(INDEX('Policy Characteristics'!F:F,MATCH($C1001,'Policy Characteristics'!$C:$C,0))),"",INDEX('Policy Characteristics'!F:F,MATCH($C1001,'Policy Characteristics'!$C:$C,0)))</f>
        <v>0</v>
      </c>
      <c r="M1001" s="205">
        <f>IF(ISBLANK(INDEX('Policy Characteristics'!G:G,MATCH($C1001,'Policy Characteristics'!$C:$C,0))),"",INDEX('Policy Characteristics'!G:G,MATCH($C1001,'Policy Characteristics'!$C:$C,0)))</f>
        <v>1</v>
      </c>
      <c r="N1001" s="205">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00"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13" t="s">
        <v>44</v>
      </c>
      <c r="J1002" s="202"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05">
        <f>IF(ISBLANK(INDEX('Policy Characteristics'!F:F,MATCH($C1002,'Policy Characteristics'!$C:$C,0))),"",INDEX('Policy Characteristics'!F:F,MATCH($C1002,'Policy Characteristics'!$C:$C,0)))</f>
        <v>0</v>
      </c>
      <c r="M1002" s="205">
        <f>IF(ISBLANK(INDEX('Policy Characteristics'!G:G,MATCH($C1002,'Policy Characteristics'!$C:$C,0))),"",INDEX('Policy Characteristics'!G:G,MATCH($C1002,'Policy Characteristics'!$C:$C,0)))</f>
        <v>1</v>
      </c>
      <c r="N1002" s="205">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00"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13" t="s">
        <v>44</v>
      </c>
      <c r="J1003" s="202"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05">
        <f>IF(ISBLANK(INDEX('Policy Characteristics'!F:F,MATCH($C1003,'Policy Characteristics'!$C:$C,0))),"",INDEX('Policy Characteristics'!F:F,MATCH($C1003,'Policy Characteristics'!$C:$C,0)))</f>
        <v>0</v>
      </c>
      <c r="M1003" s="205">
        <f>IF(ISBLANK(INDEX('Policy Characteristics'!G:G,MATCH($C1003,'Policy Characteristics'!$C:$C,0))),"",INDEX('Policy Characteristics'!G:G,MATCH($C1003,'Policy Characteristics'!$C:$C,0)))</f>
        <v>1</v>
      </c>
      <c r="N1003" s="205">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00"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13" t="s">
        <v>44</v>
      </c>
      <c r="J1004" s="202"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05">
        <f>IF(ISBLANK(INDEX('Policy Characteristics'!F:F,MATCH($C1004,'Policy Characteristics'!$C:$C,0))),"",INDEX('Policy Characteristics'!F:F,MATCH($C1004,'Policy Characteristics'!$C:$C,0)))</f>
        <v>0</v>
      </c>
      <c r="M1004" s="205">
        <f>IF(ISBLANK(INDEX('Policy Characteristics'!G:G,MATCH($C1004,'Policy Characteristics'!$C:$C,0))),"",INDEX('Policy Characteristics'!G:G,MATCH($C1004,'Policy Characteristics'!$C:$C,0)))</f>
        <v>1</v>
      </c>
      <c r="N1004" s="205">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00"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13" t="s">
        <v>44</v>
      </c>
      <c r="J1005" s="202"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05">
        <f>IF(ISBLANK(INDEX('Policy Characteristics'!F:F,MATCH($C1005,'Policy Characteristics'!$C:$C,0))),"",INDEX('Policy Characteristics'!F:F,MATCH($C1005,'Policy Characteristics'!$C:$C,0)))</f>
        <v>0</v>
      </c>
      <c r="M1005" s="205">
        <f>IF(ISBLANK(INDEX('Policy Characteristics'!G:G,MATCH($C1005,'Policy Characteristics'!$C:$C,0))),"",INDEX('Policy Characteristics'!G:G,MATCH($C1005,'Policy Characteristics'!$C:$C,0)))</f>
        <v>1</v>
      </c>
      <c r="N1005" s="205">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00"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13" t="s">
        <v>44</v>
      </c>
      <c r="J1006" s="202"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05">
        <f>IF(ISBLANK(INDEX('Policy Characteristics'!F:F,MATCH($C1006,'Policy Characteristics'!$C:$C,0))),"",INDEX('Policy Characteristics'!F:F,MATCH($C1006,'Policy Characteristics'!$C:$C,0)))</f>
        <v>0</v>
      </c>
      <c r="M1006" s="205">
        <f>IF(ISBLANK(INDEX('Policy Characteristics'!G:G,MATCH($C1006,'Policy Characteristics'!$C:$C,0))),"",INDEX('Policy Characteristics'!G:G,MATCH($C1006,'Policy Characteristics'!$C:$C,0)))</f>
        <v>1</v>
      </c>
      <c r="N1006" s="205">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00"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13" t="s">
        <v>44</v>
      </c>
      <c r="J1007" s="202"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05">
        <f>IF(ISBLANK(INDEX('Policy Characteristics'!F:F,MATCH($C1007,'Policy Characteristics'!$C:$C,0))),"",INDEX('Policy Characteristics'!F:F,MATCH($C1007,'Policy Characteristics'!$C:$C,0)))</f>
        <v>0</v>
      </c>
      <c r="M1007" s="205">
        <f>IF(ISBLANK(INDEX('Policy Characteristics'!G:G,MATCH($C1007,'Policy Characteristics'!$C:$C,0))),"",INDEX('Policy Characteristics'!G:G,MATCH($C1007,'Policy Characteristics'!$C:$C,0)))</f>
        <v>1</v>
      </c>
      <c r="N1007" s="205">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00"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13" t="s">
        <v>44</v>
      </c>
      <c r="J1008" s="202"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05">
        <f>IF(ISBLANK(INDEX('Policy Characteristics'!F:F,MATCH($C1008,'Policy Characteristics'!$C:$C,0))),"",INDEX('Policy Characteristics'!F:F,MATCH($C1008,'Policy Characteristics'!$C:$C,0)))</f>
        <v>0</v>
      </c>
      <c r="M1008" s="205">
        <f>IF(ISBLANK(INDEX('Policy Characteristics'!G:G,MATCH($C1008,'Policy Characteristics'!$C:$C,0))),"",INDEX('Policy Characteristics'!G:G,MATCH($C1008,'Policy Characteristics'!$C:$C,0)))</f>
        <v>1</v>
      </c>
      <c r="N1008" s="205">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00"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13" t="s">
        <v>44</v>
      </c>
      <c r="J1009" s="202"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05">
        <f>IF(ISBLANK(INDEX('Policy Characteristics'!F:F,MATCH($C1009,'Policy Characteristics'!$C:$C,0))),"",INDEX('Policy Characteristics'!F:F,MATCH($C1009,'Policy Characteristics'!$C:$C,0)))</f>
        <v>0</v>
      </c>
      <c r="M1009" s="205">
        <f>IF(ISBLANK(INDEX('Policy Characteristics'!G:G,MATCH($C1009,'Policy Characteristics'!$C:$C,0))),"",INDEX('Policy Characteristics'!G:G,MATCH($C1009,'Policy Characteristics'!$C:$C,0)))</f>
        <v>1</v>
      </c>
      <c r="N1009" s="205">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00"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13" t="s">
        <v>44</v>
      </c>
      <c r="J1010" s="202"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05">
        <f>IF(ISBLANK(INDEX('Policy Characteristics'!F:F,MATCH($C1010,'Policy Characteristics'!$C:$C,0))),"",INDEX('Policy Characteristics'!F:F,MATCH($C1010,'Policy Characteristics'!$C:$C,0)))</f>
        <v>0</v>
      </c>
      <c r="M1010" s="205">
        <f>IF(ISBLANK(INDEX('Policy Characteristics'!G:G,MATCH($C1010,'Policy Characteristics'!$C:$C,0))),"",INDEX('Policy Characteristics'!G:G,MATCH($C1010,'Policy Characteristics'!$C:$C,0)))</f>
        <v>1</v>
      </c>
      <c r="N1010" s="205">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00"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13" t="s">
        <v>44</v>
      </c>
      <c r="J1011" s="202"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05">
        <f>IF(ISBLANK(INDEX('Policy Characteristics'!F:F,MATCH($C1011,'Policy Characteristics'!$C:$C,0))),"",INDEX('Policy Characteristics'!F:F,MATCH($C1011,'Policy Characteristics'!$C:$C,0)))</f>
        <v>0</v>
      </c>
      <c r="M1011" s="205">
        <f>IF(ISBLANK(INDEX('Policy Characteristics'!G:G,MATCH($C1011,'Policy Characteristics'!$C:$C,0))),"",INDEX('Policy Characteristics'!G:G,MATCH($C1011,'Policy Characteristics'!$C:$C,0)))</f>
        <v>1</v>
      </c>
      <c r="N1011" s="205">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00"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13" t="s">
        <v>44</v>
      </c>
      <c r="J1012" s="202"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05">
        <f>IF(ISBLANK(INDEX('Policy Characteristics'!F:F,MATCH($C1012,'Policy Characteristics'!$C:$C,0))),"",INDEX('Policy Characteristics'!F:F,MATCH($C1012,'Policy Characteristics'!$C:$C,0)))</f>
        <v>0</v>
      </c>
      <c r="M1012" s="205">
        <f>IF(ISBLANK(INDEX('Policy Characteristics'!G:G,MATCH($C1012,'Policy Characteristics'!$C:$C,0))),"",INDEX('Policy Characteristics'!G:G,MATCH($C1012,'Policy Characteristics'!$C:$C,0)))</f>
        <v>1</v>
      </c>
      <c r="N1012" s="205">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00"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13" t="s">
        <v>44</v>
      </c>
      <c r="J1013" s="202"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05">
        <f>IF(ISBLANK(INDEX('Policy Characteristics'!F:F,MATCH($C1013,'Policy Characteristics'!$C:$C,0))),"",INDEX('Policy Characteristics'!F:F,MATCH($C1013,'Policy Characteristics'!$C:$C,0)))</f>
        <v>0</v>
      </c>
      <c r="M1013" s="205">
        <f>IF(ISBLANK(INDEX('Policy Characteristics'!G:G,MATCH($C1013,'Policy Characteristics'!$C:$C,0))),"",INDEX('Policy Characteristics'!G:G,MATCH($C1013,'Policy Characteristics'!$C:$C,0)))</f>
        <v>1</v>
      </c>
      <c r="N1013" s="205">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00"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13" t="s">
        <v>44</v>
      </c>
      <c r="J1014" s="202"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05">
        <f>IF(ISBLANK(INDEX('Policy Characteristics'!F:F,MATCH($C1014,'Policy Characteristics'!$C:$C,0))),"",INDEX('Policy Characteristics'!F:F,MATCH($C1014,'Policy Characteristics'!$C:$C,0)))</f>
        <v>0</v>
      </c>
      <c r="M1014" s="205">
        <f>IF(ISBLANK(INDEX('Policy Characteristics'!G:G,MATCH($C1014,'Policy Characteristics'!$C:$C,0))),"",INDEX('Policy Characteristics'!G:G,MATCH($C1014,'Policy Characteristics'!$C:$C,0)))</f>
        <v>1</v>
      </c>
      <c r="N1014" s="205">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00"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13" t="s">
        <v>44</v>
      </c>
      <c r="J1015" s="202"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05">
        <f>IF(ISBLANK(INDEX('Policy Characteristics'!F:F,MATCH($C1015,'Policy Characteristics'!$C:$C,0))),"",INDEX('Policy Characteristics'!F:F,MATCH($C1015,'Policy Characteristics'!$C:$C,0)))</f>
        <v>0</v>
      </c>
      <c r="M1015" s="205">
        <f>IF(ISBLANK(INDEX('Policy Characteristics'!G:G,MATCH($C1015,'Policy Characteristics'!$C:$C,0))),"",INDEX('Policy Characteristics'!G:G,MATCH($C1015,'Policy Characteristics'!$C:$C,0)))</f>
        <v>1</v>
      </c>
      <c r="N1015" s="205">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00"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13" t="s">
        <v>44</v>
      </c>
      <c r="J1016" s="202"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05">
        <f>IF(ISBLANK(INDEX('Policy Characteristics'!F:F,MATCH($C1016,'Policy Characteristics'!$C:$C,0))),"",INDEX('Policy Characteristics'!F:F,MATCH($C1016,'Policy Characteristics'!$C:$C,0)))</f>
        <v>0</v>
      </c>
      <c r="M1016" s="205">
        <f>IF(ISBLANK(INDEX('Policy Characteristics'!G:G,MATCH($C1016,'Policy Characteristics'!$C:$C,0))),"",INDEX('Policy Characteristics'!G:G,MATCH($C1016,'Policy Characteristics'!$C:$C,0)))</f>
        <v>1</v>
      </c>
      <c r="N1016" s="205">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00"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13" t="s">
        <v>44</v>
      </c>
      <c r="J1017" s="202"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05">
        <f>IF(ISBLANK(INDEX('Policy Characteristics'!F:F,MATCH($C1017,'Policy Characteristics'!$C:$C,0))),"",INDEX('Policy Characteristics'!F:F,MATCH($C1017,'Policy Characteristics'!$C:$C,0)))</f>
        <v>0</v>
      </c>
      <c r="M1017" s="205">
        <f>IF(ISBLANK(INDEX('Policy Characteristics'!G:G,MATCH($C1017,'Policy Characteristics'!$C:$C,0))),"",INDEX('Policy Characteristics'!G:G,MATCH($C1017,'Policy Characteristics'!$C:$C,0)))</f>
        <v>1</v>
      </c>
      <c r="N1017" s="205">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00"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13" t="s">
        <v>44</v>
      </c>
      <c r="J1018" s="202"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05">
        <f>IF(ISBLANK(INDEX('Policy Characteristics'!F:F,MATCH($C1018,'Policy Characteristics'!$C:$C,0))),"",INDEX('Policy Characteristics'!F:F,MATCH($C1018,'Policy Characteristics'!$C:$C,0)))</f>
        <v>0</v>
      </c>
      <c r="M1018" s="205">
        <f>IF(ISBLANK(INDEX('Policy Characteristics'!G:G,MATCH($C1018,'Policy Characteristics'!$C:$C,0))),"",INDEX('Policy Characteristics'!G:G,MATCH($C1018,'Policy Characteristics'!$C:$C,0)))</f>
        <v>1</v>
      </c>
      <c r="N1018" s="205">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00"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13" t="s">
        <v>44</v>
      </c>
      <c r="J1019" s="202"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05">
        <f>IF(ISBLANK(INDEX('Policy Characteristics'!F:F,MATCH($C1019,'Policy Characteristics'!$C:$C,0))),"",INDEX('Policy Characteristics'!F:F,MATCH($C1019,'Policy Characteristics'!$C:$C,0)))</f>
        <v>0</v>
      </c>
      <c r="M1019" s="205">
        <f>IF(ISBLANK(INDEX('Policy Characteristics'!G:G,MATCH($C1019,'Policy Characteristics'!$C:$C,0))),"",INDEX('Policy Characteristics'!G:G,MATCH($C1019,'Policy Characteristics'!$C:$C,0)))</f>
        <v>1</v>
      </c>
      <c r="N1019" s="205">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00"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13" t="s">
        <v>44</v>
      </c>
      <c r="J1020" s="202"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05">
        <f>IF(ISBLANK(INDEX('Policy Characteristics'!F:F,MATCH($C1020,'Policy Characteristics'!$C:$C,0))),"",INDEX('Policy Characteristics'!F:F,MATCH($C1020,'Policy Characteristics'!$C:$C,0)))</f>
        <v>0</v>
      </c>
      <c r="M1020" s="205">
        <f>IF(ISBLANK(INDEX('Policy Characteristics'!G:G,MATCH($C1020,'Policy Characteristics'!$C:$C,0))),"",INDEX('Policy Characteristics'!G:G,MATCH($C1020,'Policy Characteristics'!$C:$C,0)))</f>
        <v>1</v>
      </c>
      <c r="N1020" s="205">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00"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13" t="s">
        <v>44</v>
      </c>
      <c r="J1021" s="202"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05">
        <f>IF(ISBLANK(INDEX('Policy Characteristics'!F:F,MATCH($C1021,'Policy Characteristics'!$C:$C,0))),"",INDEX('Policy Characteristics'!F:F,MATCH($C1021,'Policy Characteristics'!$C:$C,0)))</f>
        <v>0</v>
      </c>
      <c r="M1021" s="205">
        <f>IF(ISBLANK(INDEX('Policy Characteristics'!G:G,MATCH($C1021,'Policy Characteristics'!$C:$C,0))),"",INDEX('Policy Characteristics'!G:G,MATCH($C1021,'Policy Characteristics'!$C:$C,0)))</f>
        <v>1</v>
      </c>
      <c r="N1021" s="205">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00"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13" t="s">
        <v>44</v>
      </c>
      <c r="J1022" s="202"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05">
        <f>IF(ISBLANK(INDEX('Policy Characteristics'!F:F,MATCH($C1022,'Policy Characteristics'!$C:$C,0))),"",INDEX('Policy Characteristics'!F:F,MATCH($C1022,'Policy Characteristics'!$C:$C,0)))</f>
        <v>0</v>
      </c>
      <c r="M1022" s="205">
        <f>IF(ISBLANK(INDEX('Policy Characteristics'!G:G,MATCH($C1022,'Policy Characteristics'!$C:$C,0))),"",INDEX('Policy Characteristics'!G:G,MATCH($C1022,'Policy Characteristics'!$C:$C,0)))</f>
        <v>1</v>
      </c>
      <c r="N1022" s="205">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00"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13" t="s">
        <v>44</v>
      </c>
      <c r="J1023" s="202"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05">
        <f>IF(ISBLANK(INDEX('Policy Characteristics'!F:F,MATCH($C1023,'Policy Characteristics'!$C:$C,0))),"",INDEX('Policy Characteristics'!F:F,MATCH($C1023,'Policy Characteristics'!$C:$C,0)))</f>
        <v>0</v>
      </c>
      <c r="M1023" s="205">
        <f>IF(ISBLANK(INDEX('Policy Characteristics'!G:G,MATCH($C1023,'Policy Characteristics'!$C:$C,0))),"",INDEX('Policy Characteristics'!G:G,MATCH($C1023,'Policy Characteristics'!$C:$C,0)))</f>
        <v>1</v>
      </c>
      <c r="N1023" s="205">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00"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13" t="s">
        <v>44</v>
      </c>
      <c r="J1024" s="202"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05">
        <f>IF(ISBLANK(INDEX('Policy Characteristics'!F:F,MATCH($C1024,'Policy Characteristics'!$C:$C,0))),"",INDEX('Policy Characteristics'!F:F,MATCH($C1024,'Policy Characteristics'!$C:$C,0)))</f>
        <v>0</v>
      </c>
      <c r="M1024" s="205">
        <f>IF(ISBLANK(INDEX('Policy Characteristics'!G:G,MATCH($C1024,'Policy Characteristics'!$C:$C,0))),"",INDEX('Policy Characteristics'!G:G,MATCH($C1024,'Policy Characteristics'!$C:$C,0)))</f>
        <v>1</v>
      </c>
      <c r="N1024" s="205">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00"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13" t="s">
        <v>44</v>
      </c>
      <c r="J1025" s="202"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05">
        <f>IF(ISBLANK(INDEX('Policy Characteristics'!F:F,MATCH($C1025,'Policy Characteristics'!$C:$C,0))),"",INDEX('Policy Characteristics'!F:F,MATCH($C1025,'Policy Characteristics'!$C:$C,0)))</f>
        <v>0</v>
      </c>
      <c r="M1025" s="205">
        <f>IF(ISBLANK(INDEX('Policy Characteristics'!G:G,MATCH($C1025,'Policy Characteristics'!$C:$C,0))),"",INDEX('Policy Characteristics'!G:G,MATCH($C1025,'Policy Characteristics'!$C:$C,0)))</f>
        <v>1</v>
      </c>
      <c r="N1025" s="205">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00"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13" t="s">
        <v>44</v>
      </c>
      <c r="J1026" s="202"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05">
        <f>IF(ISBLANK(INDEX('Policy Characteristics'!F:F,MATCH($C1026,'Policy Characteristics'!$C:$C,0))),"",INDEX('Policy Characteristics'!F:F,MATCH($C1026,'Policy Characteristics'!$C:$C,0)))</f>
        <v>0</v>
      </c>
      <c r="M1026" s="205">
        <f>IF(ISBLANK(INDEX('Policy Characteristics'!G:G,MATCH($C1026,'Policy Characteristics'!$C:$C,0))),"",INDEX('Policy Characteristics'!G:G,MATCH($C1026,'Policy Characteristics'!$C:$C,0)))</f>
        <v>1</v>
      </c>
      <c r="N1026" s="205">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00"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13" t="s">
        <v>44</v>
      </c>
      <c r="J1027" s="202"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05">
        <f>IF(ISBLANK(INDEX('Policy Characteristics'!F:F,MATCH($C1027,'Policy Characteristics'!$C:$C,0))),"",INDEX('Policy Characteristics'!F:F,MATCH($C1027,'Policy Characteristics'!$C:$C,0)))</f>
        <v>0</v>
      </c>
      <c r="M1027" s="205">
        <f>IF(ISBLANK(INDEX('Policy Characteristics'!G:G,MATCH($C1027,'Policy Characteristics'!$C:$C,0))),"",INDEX('Policy Characteristics'!G:G,MATCH($C1027,'Policy Characteristics'!$C:$C,0)))</f>
        <v>1</v>
      </c>
      <c r="N1027" s="205">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00"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13" t="s">
        <v>44</v>
      </c>
      <c r="J1028" s="202"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05">
        <f>IF(ISBLANK(INDEX('Policy Characteristics'!F:F,MATCH($C1028,'Policy Characteristics'!$C:$C,0))),"",INDEX('Policy Characteristics'!F:F,MATCH($C1028,'Policy Characteristics'!$C:$C,0)))</f>
        <v>0</v>
      </c>
      <c r="M1028" s="205">
        <f>IF(ISBLANK(INDEX('Policy Characteristics'!G:G,MATCH($C1028,'Policy Characteristics'!$C:$C,0))),"",INDEX('Policy Characteristics'!G:G,MATCH($C1028,'Policy Characteristics'!$C:$C,0)))</f>
        <v>1</v>
      </c>
      <c r="N1028" s="205">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00"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13" t="s">
        <v>44</v>
      </c>
      <c r="J1029" s="202"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05">
        <f>IF(ISBLANK(INDEX('Policy Characteristics'!F:F,MATCH($C1029,'Policy Characteristics'!$C:$C,0))),"",INDEX('Policy Characteristics'!F:F,MATCH($C1029,'Policy Characteristics'!$C:$C,0)))</f>
        <v>0</v>
      </c>
      <c r="M1029" s="205">
        <f>IF(ISBLANK(INDEX('Policy Characteristics'!G:G,MATCH($C1029,'Policy Characteristics'!$C:$C,0))),"",INDEX('Policy Characteristics'!G:G,MATCH($C1029,'Policy Characteristics'!$C:$C,0)))</f>
        <v>1</v>
      </c>
      <c r="N1029" s="205">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00"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13" t="s">
        <v>44</v>
      </c>
      <c r="J1030" s="202"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05">
        <f>IF(ISBLANK(INDEX('Policy Characteristics'!F:F,MATCH($C1030,'Policy Characteristics'!$C:$C,0))),"",INDEX('Policy Characteristics'!F:F,MATCH($C1030,'Policy Characteristics'!$C:$C,0)))</f>
        <v>0</v>
      </c>
      <c r="M1030" s="205">
        <f>IF(ISBLANK(INDEX('Policy Characteristics'!G:G,MATCH($C1030,'Policy Characteristics'!$C:$C,0))),"",INDEX('Policy Characteristics'!G:G,MATCH($C1030,'Policy Characteristics'!$C:$C,0)))</f>
        <v>1</v>
      </c>
      <c r="N1030" s="205">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00"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13" t="s">
        <v>44</v>
      </c>
      <c r="J1031" s="202"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05">
        <f>IF(ISBLANK(INDEX('Policy Characteristics'!F:F,MATCH($C1031,'Policy Characteristics'!$C:$C,0))),"",INDEX('Policy Characteristics'!F:F,MATCH($C1031,'Policy Characteristics'!$C:$C,0)))</f>
        <v>0</v>
      </c>
      <c r="M1031" s="205">
        <f>IF(ISBLANK(INDEX('Policy Characteristics'!G:G,MATCH($C1031,'Policy Characteristics'!$C:$C,0))),"",INDEX('Policy Characteristics'!G:G,MATCH($C1031,'Policy Characteristics'!$C:$C,0)))</f>
        <v>1</v>
      </c>
      <c r="N1031" s="205">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00"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13" t="s">
        <v>44</v>
      </c>
      <c r="J1032" s="202"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05">
        <f>IF(ISBLANK(INDEX('Policy Characteristics'!F:F,MATCH($C1032,'Policy Characteristics'!$C:$C,0))),"",INDEX('Policy Characteristics'!F:F,MATCH($C1032,'Policy Characteristics'!$C:$C,0)))</f>
        <v>0</v>
      </c>
      <c r="M1032" s="205">
        <f>IF(ISBLANK(INDEX('Policy Characteristics'!G:G,MATCH($C1032,'Policy Characteristics'!$C:$C,0))),"",INDEX('Policy Characteristics'!G:G,MATCH($C1032,'Policy Characteristics'!$C:$C,0)))</f>
        <v>1</v>
      </c>
      <c r="N1032" s="205">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00"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13" t="s">
        <v>44</v>
      </c>
      <c r="J1033" s="202"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05">
        <f>IF(ISBLANK(INDEX('Policy Characteristics'!F:F,MATCH($C1033,'Policy Characteristics'!$C:$C,0))),"",INDEX('Policy Characteristics'!F:F,MATCH($C1033,'Policy Characteristics'!$C:$C,0)))</f>
        <v>0</v>
      </c>
      <c r="M1033" s="205">
        <f>IF(ISBLANK(INDEX('Policy Characteristics'!G:G,MATCH($C1033,'Policy Characteristics'!$C:$C,0))),"",INDEX('Policy Characteristics'!G:G,MATCH($C1033,'Policy Characteristics'!$C:$C,0)))</f>
        <v>1</v>
      </c>
      <c r="N1033" s="205">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00"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13" t="s">
        <v>44</v>
      </c>
      <c r="J1034" s="202"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05">
        <f>IF(ISBLANK(INDEX('Policy Characteristics'!F:F,MATCH($C1034,'Policy Characteristics'!$C:$C,0))),"",INDEX('Policy Characteristics'!F:F,MATCH($C1034,'Policy Characteristics'!$C:$C,0)))</f>
        <v>0</v>
      </c>
      <c r="M1034" s="205">
        <f>IF(ISBLANK(INDEX('Policy Characteristics'!G:G,MATCH($C1034,'Policy Characteristics'!$C:$C,0))),"",INDEX('Policy Characteristics'!G:G,MATCH($C1034,'Policy Characteristics'!$C:$C,0)))</f>
        <v>1</v>
      </c>
      <c r="N1034" s="205">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00"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13" t="s">
        <v>44</v>
      </c>
      <c r="J1035" s="202"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05">
        <f>IF(ISBLANK(INDEX('Policy Characteristics'!F:F,MATCH($C1035,'Policy Characteristics'!$C:$C,0))),"",INDEX('Policy Characteristics'!F:F,MATCH($C1035,'Policy Characteristics'!$C:$C,0)))</f>
        <v>0</v>
      </c>
      <c r="M1035" s="205">
        <f>IF(ISBLANK(INDEX('Policy Characteristics'!G:G,MATCH($C1035,'Policy Characteristics'!$C:$C,0))),"",INDEX('Policy Characteristics'!G:G,MATCH($C1035,'Policy Characteristics'!$C:$C,0)))</f>
        <v>1</v>
      </c>
      <c r="N1035" s="205">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00"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13" t="s">
        <v>44</v>
      </c>
      <c r="J1036" s="202"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05">
        <f>IF(ISBLANK(INDEX('Policy Characteristics'!F:F,MATCH($C1036,'Policy Characteristics'!$C:$C,0))),"",INDEX('Policy Characteristics'!F:F,MATCH($C1036,'Policy Characteristics'!$C:$C,0)))</f>
        <v>0</v>
      </c>
      <c r="M1036" s="205">
        <f>IF(ISBLANK(INDEX('Policy Characteristics'!G:G,MATCH($C1036,'Policy Characteristics'!$C:$C,0))),"",INDEX('Policy Characteristics'!G:G,MATCH($C1036,'Policy Characteristics'!$C:$C,0)))</f>
        <v>1</v>
      </c>
      <c r="N1036" s="205">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00"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13" t="s">
        <v>44</v>
      </c>
      <c r="J1037" s="202"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05">
        <f>IF(ISBLANK(INDEX('Policy Characteristics'!F:F,MATCH($C1037,'Policy Characteristics'!$C:$C,0))),"",INDEX('Policy Characteristics'!F:F,MATCH($C1037,'Policy Characteristics'!$C:$C,0)))</f>
        <v>0</v>
      </c>
      <c r="M1037" s="205">
        <f>IF(ISBLANK(INDEX('Policy Characteristics'!G:G,MATCH($C1037,'Policy Characteristics'!$C:$C,0))),"",INDEX('Policy Characteristics'!G:G,MATCH($C1037,'Policy Characteristics'!$C:$C,0)))</f>
        <v>1</v>
      </c>
      <c r="N1037" s="205">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00"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13" t="s">
        <v>44</v>
      </c>
      <c r="J1038" s="202"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05">
        <f>IF(ISBLANK(INDEX('Policy Characteristics'!F:F,MATCH($C1038,'Policy Characteristics'!$C:$C,0))),"",INDEX('Policy Characteristics'!F:F,MATCH($C1038,'Policy Characteristics'!$C:$C,0)))</f>
        <v>0</v>
      </c>
      <c r="M1038" s="205">
        <f>IF(ISBLANK(INDEX('Policy Characteristics'!G:G,MATCH($C1038,'Policy Characteristics'!$C:$C,0))),"",INDEX('Policy Characteristics'!G:G,MATCH($C1038,'Policy Characteristics'!$C:$C,0)))</f>
        <v>1</v>
      </c>
      <c r="N1038" s="205">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00"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13" t="s">
        <v>44</v>
      </c>
      <c r="J1039" s="202"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05">
        <f>IF(ISBLANK(INDEX('Policy Characteristics'!F:F,MATCH($C1039,'Policy Characteristics'!$C:$C,0))),"",INDEX('Policy Characteristics'!F:F,MATCH($C1039,'Policy Characteristics'!$C:$C,0)))</f>
        <v>0</v>
      </c>
      <c r="M1039" s="205">
        <f>IF(ISBLANK(INDEX('Policy Characteristics'!G:G,MATCH($C1039,'Policy Characteristics'!$C:$C,0))),"",INDEX('Policy Characteristics'!G:G,MATCH($C1039,'Policy Characteristics'!$C:$C,0)))</f>
        <v>1</v>
      </c>
      <c r="N1039" s="205">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00"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13" t="s">
        <v>44</v>
      </c>
      <c r="J1040" s="202"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05">
        <f>IF(ISBLANK(INDEX('Policy Characteristics'!F:F,MATCH($C1040,'Policy Characteristics'!$C:$C,0))),"",INDEX('Policy Characteristics'!F:F,MATCH($C1040,'Policy Characteristics'!$C:$C,0)))</f>
        <v>0</v>
      </c>
      <c r="M1040" s="205">
        <f>IF(ISBLANK(INDEX('Policy Characteristics'!G:G,MATCH($C1040,'Policy Characteristics'!$C:$C,0))),"",INDEX('Policy Characteristics'!G:G,MATCH($C1040,'Policy Characteristics'!$C:$C,0)))</f>
        <v>1</v>
      </c>
      <c r="N1040" s="205">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00"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13" t="s">
        <v>44</v>
      </c>
      <c r="J1041" s="202"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05">
        <f>IF(ISBLANK(INDEX('Policy Characteristics'!F:F,MATCH($C1041,'Policy Characteristics'!$C:$C,0))),"",INDEX('Policy Characteristics'!F:F,MATCH($C1041,'Policy Characteristics'!$C:$C,0)))</f>
        <v>0</v>
      </c>
      <c r="M1041" s="205">
        <f>IF(ISBLANK(INDEX('Policy Characteristics'!G:G,MATCH($C1041,'Policy Characteristics'!$C:$C,0))),"",INDEX('Policy Characteristics'!G:G,MATCH($C1041,'Policy Characteristics'!$C:$C,0)))</f>
        <v>1</v>
      </c>
      <c r="N1041" s="205">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00"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13" t="s">
        <v>44</v>
      </c>
      <c r="J1042" s="202"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05">
        <f>IF(ISBLANK(INDEX('Policy Characteristics'!F:F,MATCH($C1042,'Policy Characteristics'!$C:$C,0))),"",INDEX('Policy Characteristics'!F:F,MATCH($C1042,'Policy Characteristics'!$C:$C,0)))</f>
        <v>0</v>
      </c>
      <c r="M1042" s="205">
        <f>IF(ISBLANK(INDEX('Policy Characteristics'!G:G,MATCH($C1042,'Policy Characteristics'!$C:$C,0))),"",INDEX('Policy Characteristics'!G:G,MATCH($C1042,'Policy Characteristics'!$C:$C,0)))</f>
        <v>1</v>
      </c>
      <c r="N1042" s="205">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00"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13" t="s">
        <v>44</v>
      </c>
      <c r="J1043" s="202"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05">
        <f>IF(ISBLANK(INDEX('Policy Characteristics'!F:F,MATCH($C1043,'Policy Characteristics'!$C:$C,0))),"",INDEX('Policy Characteristics'!F:F,MATCH($C1043,'Policy Characteristics'!$C:$C,0)))</f>
        <v>0</v>
      </c>
      <c r="M1043" s="205">
        <f>IF(ISBLANK(INDEX('Policy Characteristics'!G:G,MATCH($C1043,'Policy Characteristics'!$C:$C,0))),"",INDEX('Policy Characteristics'!G:G,MATCH($C1043,'Policy Characteristics'!$C:$C,0)))</f>
        <v>1</v>
      </c>
      <c r="N1043" s="205">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00"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13" t="s">
        <v>44</v>
      </c>
      <c r="J1044" s="202"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05">
        <f>IF(ISBLANK(INDEX('Policy Characteristics'!F:F,MATCH($C1044,'Policy Characteristics'!$C:$C,0))),"",INDEX('Policy Characteristics'!F:F,MATCH($C1044,'Policy Characteristics'!$C:$C,0)))</f>
        <v>0</v>
      </c>
      <c r="M1044" s="205">
        <f>IF(ISBLANK(INDEX('Policy Characteristics'!G:G,MATCH($C1044,'Policy Characteristics'!$C:$C,0))),"",INDEX('Policy Characteristics'!G:G,MATCH($C1044,'Policy Characteristics'!$C:$C,0)))</f>
        <v>1</v>
      </c>
      <c r="N1044" s="205">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00"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13" t="s">
        <v>44</v>
      </c>
      <c r="J1045" s="202"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05">
        <f>IF(ISBLANK(INDEX('Policy Characteristics'!F:F,MATCH($C1045,'Policy Characteristics'!$C:$C,0))),"",INDEX('Policy Characteristics'!F:F,MATCH($C1045,'Policy Characteristics'!$C:$C,0)))</f>
        <v>0</v>
      </c>
      <c r="M1045" s="205">
        <f>IF(ISBLANK(INDEX('Policy Characteristics'!G:G,MATCH($C1045,'Policy Characteristics'!$C:$C,0))),"",INDEX('Policy Characteristics'!G:G,MATCH($C1045,'Policy Characteristics'!$C:$C,0)))</f>
        <v>1</v>
      </c>
      <c r="N1045" s="205">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00"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13" t="s">
        <v>44</v>
      </c>
      <c r="J1046" s="202"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05">
        <f>IF(ISBLANK(INDEX('Policy Characteristics'!F:F,MATCH($C1046,'Policy Characteristics'!$C:$C,0))),"",INDEX('Policy Characteristics'!F:F,MATCH($C1046,'Policy Characteristics'!$C:$C,0)))</f>
        <v>0</v>
      </c>
      <c r="M1046" s="205">
        <f>IF(ISBLANK(INDEX('Policy Characteristics'!G:G,MATCH($C1046,'Policy Characteristics'!$C:$C,0))),"",INDEX('Policy Characteristics'!G:G,MATCH($C1046,'Policy Characteristics'!$C:$C,0)))</f>
        <v>1</v>
      </c>
      <c r="N1046" s="205">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00"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13" t="s">
        <v>44</v>
      </c>
      <c r="J1047" s="202"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05">
        <f>IF(ISBLANK(INDEX('Policy Characteristics'!F:F,MATCH($C1047,'Policy Characteristics'!$C:$C,0))),"",INDEX('Policy Characteristics'!F:F,MATCH($C1047,'Policy Characteristics'!$C:$C,0)))</f>
        <v>0</v>
      </c>
      <c r="M1047" s="205">
        <f>IF(ISBLANK(INDEX('Policy Characteristics'!G:G,MATCH($C1047,'Policy Characteristics'!$C:$C,0))),"",INDEX('Policy Characteristics'!G:G,MATCH($C1047,'Policy Characteristics'!$C:$C,0)))</f>
        <v>1</v>
      </c>
      <c r="N1047" s="205">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00"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13" t="s">
        <v>44</v>
      </c>
      <c r="J1048" s="202"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05">
        <f>IF(ISBLANK(INDEX('Policy Characteristics'!F:F,MATCH($C1048,'Policy Characteristics'!$C:$C,0))),"",INDEX('Policy Characteristics'!F:F,MATCH($C1048,'Policy Characteristics'!$C:$C,0)))</f>
        <v>0</v>
      </c>
      <c r="M1048" s="205">
        <f>IF(ISBLANK(INDEX('Policy Characteristics'!G:G,MATCH($C1048,'Policy Characteristics'!$C:$C,0))),"",INDEX('Policy Characteristics'!G:G,MATCH($C1048,'Policy Characteristics'!$C:$C,0)))</f>
        <v>1</v>
      </c>
      <c r="N1048" s="205">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00"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13" t="s">
        <v>44</v>
      </c>
      <c r="J1049" s="202"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05">
        <f>IF(ISBLANK(INDEX('Policy Characteristics'!F:F,MATCH($C1049,'Policy Characteristics'!$C:$C,0))),"",INDEX('Policy Characteristics'!F:F,MATCH($C1049,'Policy Characteristics'!$C:$C,0)))</f>
        <v>0</v>
      </c>
      <c r="M1049" s="205">
        <f>IF(ISBLANK(INDEX('Policy Characteristics'!G:G,MATCH($C1049,'Policy Characteristics'!$C:$C,0))),"",INDEX('Policy Characteristics'!G:G,MATCH($C1049,'Policy Characteristics'!$C:$C,0)))</f>
        <v>1</v>
      </c>
      <c r="N1049" s="205">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00"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13" t="s">
        <v>44</v>
      </c>
      <c r="J1050" s="202"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05">
        <f>IF(ISBLANK(INDEX('Policy Characteristics'!F:F,MATCH($C1050,'Policy Characteristics'!$C:$C,0))),"",INDEX('Policy Characteristics'!F:F,MATCH($C1050,'Policy Characteristics'!$C:$C,0)))</f>
        <v>0</v>
      </c>
      <c r="M1050" s="205">
        <f>IF(ISBLANK(INDEX('Policy Characteristics'!G:G,MATCH($C1050,'Policy Characteristics'!$C:$C,0))),"",INDEX('Policy Characteristics'!G:G,MATCH($C1050,'Policy Characteristics'!$C:$C,0)))</f>
        <v>1</v>
      </c>
      <c r="N1050" s="205">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00"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13" t="s">
        <v>44</v>
      </c>
      <c r="J1051" s="202"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05">
        <f>IF(ISBLANK(INDEX('Policy Characteristics'!F:F,MATCH($C1051,'Policy Characteristics'!$C:$C,0))),"",INDEX('Policy Characteristics'!F:F,MATCH($C1051,'Policy Characteristics'!$C:$C,0)))</f>
        <v>0</v>
      </c>
      <c r="M1051" s="205">
        <f>IF(ISBLANK(INDEX('Policy Characteristics'!G:G,MATCH($C1051,'Policy Characteristics'!$C:$C,0))),"",INDEX('Policy Characteristics'!G:G,MATCH($C1051,'Policy Characteristics'!$C:$C,0)))</f>
        <v>1</v>
      </c>
      <c r="N1051" s="205">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00"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13" t="s">
        <v>44</v>
      </c>
      <c r="J1052" s="202"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05">
        <f>IF(ISBLANK(INDEX('Policy Characteristics'!F:F,MATCH($C1052,'Policy Characteristics'!$C:$C,0))),"",INDEX('Policy Characteristics'!F:F,MATCH($C1052,'Policy Characteristics'!$C:$C,0)))</f>
        <v>0</v>
      </c>
      <c r="M1052" s="205">
        <f>IF(ISBLANK(INDEX('Policy Characteristics'!G:G,MATCH($C1052,'Policy Characteristics'!$C:$C,0))),"",INDEX('Policy Characteristics'!G:G,MATCH($C1052,'Policy Characteristics'!$C:$C,0)))</f>
        <v>1</v>
      </c>
      <c r="N1052" s="205">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00"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13" t="s">
        <v>44</v>
      </c>
      <c r="J1053" s="202"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05">
        <f>IF(ISBLANK(INDEX('Policy Characteristics'!F:F,MATCH($C1053,'Policy Characteristics'!$C:$C,0))),"",INDEX('Policy Characteristics'!F:F,MATCH($C1053,'Policy Characteristics'!$C:$C,0)))</f>
        <v>0</v>
      </c>
      <c r="M1053" s="205">
        <f>IF(ISBLANK(INDEX('Policy Characteristics'!G:G,MATCH($C1053,'Policy Characteristics'!$C:$C,0))),"",INDEX('Policy Characteristics'!G:G,MATCH($C1053,'Policy Characteristics'!$C:$C,0)))</f>
        <v>1</v>
      </c>
      <c r="N1053" s="205">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00"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13" t="s">
        <v>44</v>
      </c>
      <c r="J1054" s="202"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05">
        <f>IF(ISBLANK(INDEX('Policy Characteristics'!F:F,MATCH($C1054,'Policy Characteristics'!$C:$C,0))),"",INDEX('Policy Characteristics'!F:F,MATCH($C1054,'Policy Characteristics'!$C:$C,0)))</f>
        <v>0</v>
      </c>
      <c r="M1054" s="205">
        <f>IF(ISBLANK(INDEX('Policy Characteristics'!G:G,MATCH($C1054,'Policy Characteristics'!$C:$C,0))),"",INDEX('Policy Characteristics'!G:G,MATCH($C1054,'Policy Characteristics'!$C:$C,0)))</f>
        <v>1</v>
      </c>
      <c r="N1054" s="205">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00"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13" t="s">
        <v>44</v>
      </c>
      <c r="J1055" s="202"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05">
        <f>IF(ISBLANK(INDEX('Policy Characteristics'!F:F,MATCH($C1055,'Policy Characteristics'!$C:$C,0))),"",INDEX('Policy Characteristics'!F:F,MATCH($C1055,'Policy Characteristics'!$C:$C,0)))</f>
        <v>0</v>
      </c>
      <c r="M1055" s="205">
        <f>IF(ISBLANK(INDEX('Policy Characteristics'!G:G,MATCH($C1055,'Policy Characteristics'!$C:$C,0))),"",INDEX('Policy Characteristics'!G:G,MATCH($C1055,'Policy Characteristics'!$C:$C,0)))</f>
        <v>1</v>
      </c>
      <c r="N1055" s="205">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00"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13" t="s">
        <v>44</v>
      </c>
      <c r="J1056" s="202"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05">
        <f>IF(ISBLANK(INDEX('Policy Characteristics'!F:F,MATCH($C1056,'Policy Characteristics'!$C:$C,0))),"",INDEX('Policy Characteristics'!F:F,MATCH($C1056,'Policy Characteristics'!$C:$C,0)))</f>
        <v>0</v>
      </c>
      <c r="M1056" s="205">
        <f>IF(ISBLANK(INDEX('Policy Characteristics'!G:G,MATCH($C1056,'Policy Characteristics'!$C:$C,0))),"",INDEX('Policy Characteristics'!G:G,MATCH($C1056,'Policy Characteristics'!$C:$C,0)))</f>
        <v>1</v>
      </c>
      <c r="N1056" s="205">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00"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13" t="s">
        <v>44</v>
      </c>
      <c r="J1057" s="202"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05">
        <f>IF(ISBLANK(INDEX('Policy Characteristics'!F:F,MATCH($C1057,'Policy Characteristics'!$C:$C,0))),"",INDEX('Policy Characteristics'!F:F,MATCH($C1057,'Policy Characteristics'!$C:$C,0)))</f>
        <v>0</v>
      </c>
      <c r="M1057" s="205">
        <f>IF(ISBLANK(INDEX('Policy Characteristics'!G:G,MATCH($C1057,'Policy Characteristics'!$C:$C,0))),"",INDEX('Policy Characteristics'!G:G,MATCH($C1057,'Policy Characteristics'!$C:$C,0)))</f>
        <v>1</v>
      </c>
      <c r="N1057" s="205">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00"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13" t="s">
        <v>44</v>
      </c>
      <c r="J1058" s="202"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05">
        <f>IF(ISBLANK(INDEX('Policy Characteristics'!F:F,MATCH($C1058,'Policy Characteristics'!$C:$C,0))),"",INDEX('Policy Characteristics'!F:F,MATCH($C1058,'Policy Characteristics'!$C:$C,0)))</f>
        <v>0</v>
      </c>
      <c r="M1058" s="205">
        <f>IF(ISBLANK(INDEX('Policy Characteristics'!G:G,MATCH($C1058,'Policy Characteristics'!$C:$C,0))),"",INDEX('Policy Characteristics'!G:G,MATCH($C1058,'Policy Characteristics'!$C:$C,0)))</f>
        <v>1</v>
      </c>
      <c r="N1058" s="205">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00"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13" t="s">
        <v>44</v>
      </c>
      <c r="J1059" s="202"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05">
        <f>IF(ISBLANK(INDEX('Policy Characteristics'!F:F,MATCH($C1059,'Policy Characteristics'!$C:$C,0))),"",INDEX('Policy Characteristics'!F:F,MATCH($C1059,'Policy Characteristics'!$C:$C,0)))</f>
        <v>0</v>
      </c>
      <c r="M1059" s="205">
        <f>IF(ISBLANK(INDEX('Policy Characteristics'!G:G,MATCH($C1059,'Policy Characteristics'!$C:$C,0))),"",INDEX('Policy Characteristics'!G:G,MATCH($C1059,'Policy Characteristics'!$C:$C,0)))</f>
        <v>1</v>
      </c>
      <c r="N1059" s="205">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00"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13" t="s">
        <v>44</v>
      </c>
      <c r="J1060" s="202"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05">
        <f>IF(ISBLANK(INDEX('Policy Characteristics'!F:F,MATCH($C1060,'Policy Characteristics'!$C:$C,0))),"",INDEX('Policy Characteristics'!F:F,MATCH($C1060,'Policy Characteristics'!$C:$C,0)))</f>
        <v>0</v>
      </c>
      <c r="M1060" s="205">
        <f>IF(ISBLANK(INDEX('Policy Characteristics'!G:G,MATCH($C1060,'Policy Characteristics'!$C:$C,0))),"",INDEX('Policy Characteristics'!G:G,MATCH($C1060,'Policy Characteristics'!$C:$C,0)))</f>
        <v>1</v>
      </c>
      <c r="N1060" s="205">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00"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13" t="s">
        <v>44</v>
      </c>
      <c r="J1061" s="202"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05">
        <f>IF(ISBLANK(INDEX('Policy Characteristics'!F:F,MATCH($C1061,'Policy Characteristics'!$C:$C,0))),"",INDEX('Policy Characteristics'!F:F,MATCH($C1061,'Policy Characteristics'!$C:$C,0)))</f>
        <v>0</v>
      </c>
      <c r="M1061" s="205">
        <f>IF(ISBLANK(INDEX('Policy Characteristics'!G:G,MATCH($C1061,'Policy Characteristics'!$C:$C,0))),"",INDEX('Policy Characteristics'!G:G,MATCH($C1061,'Policy Characteristics'!$C:$C,0)))</f>
        <v>1</v>
      </c>
      <c r="N1061" s="205">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00"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13" t="s">
        <v>44</v>
      </c>
      <c r="J1062" s="202"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05">
        <f>IF(ISBLANK(INDEX('Policy Characteristics'!F:F,MATCH($C1062,'Policy Characteristics'!$C:$C,0))),"",INDEX('Policy Characteristics'!F:F,MATCH($C1062,'Policy Characteristics'!$C:$C,0)))</f>
        <v>0</v>
      </c>
      <c r="M1062" s="205">
        <f>IF(ISBLANK(INDEX('Policy Characteristics'!G:G,MATCH($C1062,'Policy Characteristics'!$C:$C,0))),"",INDEX('Policy Characteristics'!G:G,MATCH($C1062,'Policy Characteristics'!$C:$C,0)))</f>
        <v>1</v>
      </c>
      <c r="N1062" s="205">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00"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13" t="s">
        <v>44</v>
      </c>
      <c r="J1063" s="202"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05">
        <f>IF(ISBLANK(INDEX('Policy Characteristics'!F:F,MATCH($C1063,'Policy Characteristics'!$C:$C,0))),"",INDEX('Policy Characteristics'!F:F,MATCH($C1063,'Policy Characteristics'!$C:$C,0)))</f>
        <v>0</v>
      </c>
      <c r="M1063" s="205">
        <f>IF(ISBLANK(INDEX('Policy Characteristics'!G:G,MATCH($C1063,'Policy Characteristics'!$C:$C,0))),"",INDEX('Policy Characteristics'!G:G,MATCH($C1063,'Policy Characteristics'!$C:$C,0)))</f>
        <v>1</v>
      </c>
      <c r="N1063" s="205">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00"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13" t="s">
        <v>44</v>
      </c>
      <c r="J1064" s="202"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05">
        <f>IF(ISBLANK(INDEX('Policy Characteristics'!F:F,MATCH($C1064,'Policy Characteristics'!$C:$C,0))),"",INDEX('Policy Characteristics'!F:F,MATCH($C1064,'Policy Characteristics'!$C:$C,0)))</f>
        <v>0</v>
      </c>
      <c r="M1064" s="205">
        <f>IF(ISBLANK(INDEX('Policy Characteristics'!G:G,MATCH($C1064,'Policy Characteristics'!$C:$C,0))),"",INDEX('Policy Characteristics'!G:G,MATCH($C1064,'Policy Characteristics'!$C:$C,0)))</f>
        <v>1</v>
      </c>
      <c r="N1064" s="205">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00"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13" t="s">
        <v>44</v>
      </c>
      <c r="J1065" s="202"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05">
        <f>IF(ISBLANK(INDEX('Policy Characteristics'!F:F,MATCH($C1065,'Policy Characteristics'!$C:$C,0))),"",INDEX('Policy Characteristics'!F:F,MATCH($C1065,'Policy Characteristics'!$C:$C,0)))</f>
        <v>0</v>
      </c>
      <c r="M1065" s="205">
        <f>IF(ISBLANK(INDEX('Policy Characteristics'!G:G,MATCH($C1065,'Policy Characteristics'!$C:$C,0))),"",INDEX('Policy Characteristics'!G:G,MATCH($C1065,'Policy Characteristics'!$C:$C,0)))</f>
        <v>1</v>
      </c>
      <c r="N1065" s="205">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00"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13" t="s">
        <v>44</v>
      </c>
      <c r="J1066" s="202"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05">
        <f>IF(ISBLANK(INDEX('Policy Characteristics'!F:F,MATCH($C1066,'Policy Characteristics'!$C:$C,0))),"",INDEX('Policy Characteristics'!F:F,MATCH($C1066,'Policy Characteristics'!$C:$C,0)))</f>
        <v>0</v>
      </c>
      <c r="M1066" s="205">
        <f>IF(ISBLANK(INDEX('Policy Characteristics'!G:G,MATCH($C1066,'Policy Characteristics'!$C:$C,0))),"",INDEX('Policy Characteristics'!G:G,MATCH($C1066,'Policy Characteristics'!$C:$C,0)))</f>
        <v>1</v>
      </c>
      <c r="N1066" s="205">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00"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13" t="s">
        <v>44</v>
      </c>
      <c r="J1067" s="202"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05">
        <f>IF(ISBLANK(INDEX('Policy Characteristics'!F:F,MATCH($C1067,'Policy Characteristics'!$C:$C,0))),"",INDEX('Policy Characteristics'!F:F,MATCH($C1067,'Policy Characteristics'!$C:$C,0)))</f>
        <v>0</v>
      </c>
      <c r="M1067" s="205">
        <f>IF(ISBLANK(INDEX('Policy Characteristics'!G:G,MATCH($C1067,'Policy Characteristics'!$C:$C,0))),"",INDEX('Policy Characteristics'!G:G,MATCH($C1067,'Policy Characteristics'!$C:$C,0)))</f>
        <v>1</v>
      </c>
      <c r="N1067" s="205">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00"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13" t="s">
        <v>44</v>
      </c>
      <c r="J1068" s="202"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05">
        <f>IF(ISBLANK(INDEX('Policy Characteristics'!F:F,MATCH($C1068,'Policy Characteristics'!$C:$C,0))),"",INDEX('Policy Characteristics'!F:F,MATCH($C1068,'Policy Characteristics'!$C:$C,0)))</f>
        <v>0</v>
      </c>
      <c r="M1068" s="205">
        <f>IF(ISBLANK(INDEX('Policy Characteristics'!G:G,MATCH($C1068,'Policy Characteristics'!$C:$C,0))),"",INDEX('Policy Characteristics'!G:G,MATCH($C1068,'Policy Characteristics'!$C:$C,0)))</f>
        <v>1</v>
      </c>
      <c r="N1068" s="205">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00"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13" t="s">
        <v>44</v>
      </c>
      <c r="J1069" s="202"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05">
        <f>IF(ISBLANK(INDEX('Policy Characteristics'!F:F,MATCH($C1069,'Policy Characteristics'!$C:$C,0))),"",INDEX('Policy Characteristics'!F:F,MATCH($C1069,'Policy Characteristics'!$C:$C,0)))</f>
        <v>0</v>
      </c>
      <c r="M1069" s="205">
        <f>IF(ISBLANK(INDEX('Policy Characteristics'!G:G,MATCH($C1069,'Policy Characteristics'!$C:$C,0))),"",INDEX('Policy Characteristics'!G:G,MATCH($C1069,'Policy Characteristics'!$C:$C,0)))</f>
        <v>1</v>
      </c>
      <c r="N1069" s="205">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00"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13" t="s">
        <v>44</v>
      </c>
      <c r="J1070" s="202"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05">
        <f>IF(ISBLANK(INDEX('Policy Characteristics'!F:F,MATCH($C1070,'Policy Characteristics'!$C:$C,0))),"",INDEX('Policy Characteristics'!F:F,MATCH($C1070,'Policy Characteristics'!$C:$C,0)))</f>
        <v>0</v>
      </c>
      <c r="M1070" s="205">
        <f>IF(ISBLANK(INDEX('Policy Characteristics'!G:G,MATCH($C1070,'Policy Characteristics'!$C:$C,0))),"",INDEX('Policy Characteristics'!G:G,MATCH($C1070,'Policy Characteristics'!$C:$C,0)))</f>
        <v>1</v>
      </c>
      <c r="N1070" s="205">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00"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13" t="s">
        <v>44</v>
      </c>
      <c r="J1071" s="202"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05">
        <f>IF(ISBLANK(INDEX('Policy Characteristics'!F:F,MATCH($C1071,'Policy Characteristics'!$C:$C,0))),"",INDEX('Policy Characteristics'!F:F,MATCH($C1071,'Policy Characteristics'!$C:$C,0)))</f>
        <v>0</v>
      </c>
      <c r="M1071" s="205">
        <f>IF(ISBLANK(INDEX('Policy Characteristics'!G:G,MATCH($C1071,'Policy Characteristics'!$C:$C,0))),"",INDEX('Policy Characteristics'!G:G,MATCH($C1071,'Policy Characteristics'!$C:$C,0)))</f>
        <v>1</v>
      </c>
      <c r="N1071" s="205">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00"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13" t="s">
        <v>44</v>
      </c>
      <c r="J1072" s="202"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05">
        <f>IF(ISBLANK(INDEX('Policy Characteristics'!F:F,MATCH($C1072,'Policy Characteristics'!$C:$C,0))),"",INDEX('Policy Characteristics'!F:F,MATCH($C1072,'Policy Characteristics'!$C:$C,0)))</f>
        <v>0</v>
      </c>
      <c r="M1072" s="205">
        <f>IF(ISBLANK(INDEX('Policy Characteristics'!G:G,MATCH($C1072,'Policy Characteristics'!$C:$C,0))),"",INDEX('Policy Characteristics'!G:G,MATCH($C1072,'Policy Characteristics'!$C:$C,0)))</f>
        <v>1</v>
      </c>
      <c r="N1072" s="205">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00"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13" t="s">
        <v>44</v>
      </c>
      <c r="J1073" s="202"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05">
        <f>IF(ISBLANK(INDEX('Policy Characteristics'!F:F,MATCH($C1073,'Policy Characteristics'!$C:$C,0))),"",INDEX('Policy Characteristics'!F:F,MATCH($C1073,'Policy Characteristics'!$C:$C,0)))</f>
        <v>0</v>
      </c>
      <c r="M1073" s="205">
        <f>IF(ISBLANK(INDEX('Policy Characteristics'!G:G,MATCH($C1073,'Policy Characteristics'!$C:$C,0))),"",INDEX('Policy Characteristics'!G:G,MATCH($C1073,'Policy Characteristics'!$C:$C,0)))</f>
        <v>1</v>
      </c>
      <c r="N1073" s="205">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00"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13" t="s">
        <v>44</v>
      </c>
      <c r="J1074" s="202"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05">
        <f>IF(ISBLANK(INDEX('Policy Characteristics'!F:F,MATCH($C1074,'Policy Characteristics'!$C:$C,0))),"",INDEX('Policy Characteristics'!F:F,MATCH($C1074,'Policy Characteristics'!$C:$C,0)))</f>
        <v>0</v>
      </c>
      <c r="M1074" s="205">
        <f>IF(ISBLANK(INDEX('Policy Characteristics'!G:G,MATCH($C1074,'Policy Characteristics'!$C:$C,0))),"",INDEX('Policy Characteristics'!G:G,MATCH($C1074,'Policy Characteristics'!$C:$C,0)))</f>
        <v>1</v>
      </c>
      <c r="N1074" s="205">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00"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13" t="s">
        <v>44</v>
      </c>
      <c r="J1075" s="202"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05">
        <f>IF(ISBLANK(INDEX('Policy Characteristics'!F:F,MATCH($C1075,'Policy Characteristics'!$C:$C,0))),"",INDEX('Policy Characteristics'!F:F,MATCH($C1075,'Policy Characteristics'!$C:$C,0)))</f>
        <v>0</v>
      </c>
      <c r="M1075" s="205">
        <f>IF(ISBLANK(INDEX('Policy Characteristics'!G:G,MATCH($C1075,'Policy Characteristics'!$C:$C,0))),"",INDEX('Policy Characteristics'!G:G,MATCH($C1075,'Policy Characteristics'!$C:$C,0)))</f>
        <v>1</v>
      </c>
      <c r="N1075" s="205">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00"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13" t="s">
        <v>44</v>
      </c>
      <c r="J1076" s="202"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05">
        <f>IF(ISBLANK(INDEX('Policy Characteristics'!F:F,MATCH($C1076,'Policy Characteristics'!$C:$C,0))),"",INDEX('Policy Characteristics'!F:F,MATCH($C1076,'Policy Characteristics'!$C:$C,0)))</f>
        <v>0</v>
      </c>
      <c r="M1076" s="205">
        <f>IF(ISBLANK(INDEX('Policy Characteristics'!G:G,MATCH($C1076,'Policy Characteristics'!$C:$C,0))),"",INDEX('Policy Characteristics'!G:G,MATCH($C1076,'Policy Characteristics'!$C:$C,0)))</f>
        <v>1</v>
      </c>
      <c r="N1076" s="205">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00"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13" t="s">
        <v>44</v>
      </c>
      <c r="J1077" s="202"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05">
        <f>IF(ISBLANK(INDEX('Policy Characteristics'!F:F,MATCH($C1077,'Policy Characteristics'!$C:$C,0))),"",INDEX('Policy Characteristics'!F:F,MATCH($C1077,'Policy Characteristics'!$C:$C,0)))</f>
        <v>0</v>
      </c>
      <c r="M1077" s="205">
        <f>IF(ISBLANK(INDEX('Policy Characteristics'!G:G,MATCH($C1077,'Policy Characteristics'!$C:$C,0))),"",INDEX('Policy Characteristics'!G:G,MATCH($C1077,'Policy Characteristics'!$C:$C,0)))</f>
        <v>1</v>
      </c>
      <c r="N1077" s="205">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00"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13" t="s">
        <v>44</v>
      </c>
      <c r="J1078" s="202"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05">
        <f>IF(ISBLANK(INDEX('Policy Characteristics'!F:F,MATCH($C1078,'Policy Characteristics'!$C:$C,0))),"",INDEX('Policy Characteristics'!F:F,MATCH($C1078,'Policy Characteristics'!$C:$C,0)))</f>
        <v>0</v>
      </c>
      <c r="M1078" s="205">
        <f>IF(ISBLANK(INDEX('Policy Characteristics'!G:G,MATCH($C1078,'Policy Characteristics'!$C:$C,0))),"",INDEX('Policy Characteristics'!G:G,MATCH($C1078,'Policy Characteristics'!$C:$C,0)))</f>
        <v>1</v>
      </c>
      <c r="N1078" s="205">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00"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13" t="s">
        <v>44</v>
      </c>
      <c r="J1079" s="202"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05">
        <f>IF(ISBLANK(INDEX('Policy Characteristics'!F:F,MATCH($C1079,'Policy Characteristics'!$C:$C,0))),"",INDEX('Policy Characteristics'!F:F,MATCH($C1079,'Policy Characteristics'!$C:$C,0)))</f>
        <v>0</v>
      </c>
      <c r="M1079" s="205">
        <f>IF(ISBLANK(INDEX('Policy Characteristics'!G:G,MATCH($C1079,'Policy Characteristics'!$C:$C,0))),"",INDEX('Policy Characteristics'!G:G,MATCH($C1079,'Policy Characteristics'!$C:$C,0)))</f>
        <v>1</v>
      </c>
      <c r="N1079" s="205">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00"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13" t="s">
        <v>44</v>
      </c>
      <c r="J1080" s="202"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05">
        <f>IF(ISBLANK(INDEX('Policy Characteristics'!F:F,MATCH($C1080,'Policy Characteristics'!$C:$C,0))),"",INDEX('Policy Characteristics'!F:F,MATCH($C1080,'Policy Characteristics'!$C:$C,0)))</f>
        <v>0</v>
      </c>
      <c r="M1080" s="205">
        <f>IF(ISBLANK(INDEX('Policy Characteristics'!G:G,MATCH($C1080,'Policy Characteristics'!$C:$C,0))),"",INDEX('Policy Characteristics'!G:G,MATCH($C1080,'Policy Characteristics'!$C:$C,0)))</f>
        <v>1</v>
      </c>
      <c r="N1080" s="205">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00"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13" t="s">
        <v>44</v>
      </c>
      <c r="J1081" s="202"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05">
        <f>IF(ISBLANK(INDEX('Policy Characteristics'!F:F,MATCH($C1081,'Policy Characteristics'!$C:$C,0))),"",INDEX('Policy Characteristics'!F:F,MATCH($C1081,'Policy Characteristics'!$C:$C,0)))</f>
        <v>0</v>
      </c>
      <c r="M1081" s="205">
        <f>IF(ISBLANK(INDEX('Policy Characteristics'!G:G,MATCH($C1081,'Policy Characteristics'!$C:$C,0))),"",INDEX('Policy Characteristics'!G:G,MATCH($C1081,'Policy Characteristics'!$C:$C,0)))</f>
        <v>1</v>
      </c>
      <c r="N1081" s="205">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00"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13" t="s">
        <v>44</v>
      </c>
      <c r="J1082" s="202"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05">
        <f>IF(ISBLANK(INDEX('Policy Characteristics'!F:F,MATCH($C1082,'Policy Characteristics'!$C:$C,0))),"",INDEX('Policy Characteristics'!F:F,MATCH($C1082,'Policy Characteristics'!$C:$C,0)))</f>
        <v>0</v>
      </c>
      <c r="M1082" s="205">
        <f>IF(ISBLANK(INDEX('Policy Characteristics'!G:G,MATCH($C1082,'Policy Characteristics'!$C:$C,0))),"",INDEX('Policy Characteristics'!G:G,MATCH($C1082,'Policy Characteristics'!$C:$C,0)))</f>
        <v>1</v>
      </c>
      <c r="N1082" s="205">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00"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13" t="s">
        <v>44</v>
      </c>
      <c r="J1083" s="202"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05">
        <f>IF(ISBLANK(INDEX('Policy Characteristics'!F:F,MATCH($C1083,'Policy Characteristics'!$C:$C,0))),"",INDEX('Policy Characteristics'!F:F,MATCH($C1083,'Policy Characteristics'!$C:$C,0)))</f>
        <v>0</v>
      </c>
      <c r="M1083" s="205">
        <f>IF(ISBLANK(INDEX('Policy Characteristics'!G:G,MATCH($C1083,'Policy Characteristics'!$C:$C,0))),"",INDEX('Policy Characteristics'!G:G,MATCH($C1083,'Policy Characteristics'!$C:$C,0)))</f>
        <v>1</v>
      </c>
      <c r="N1083" s="205">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00"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13" t="s">
        <v>44</v>
      </c>
      <c r="J1084" s="202"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05">
        <f>IF(ISBLANK(INDEX('Policy Characteristics'!F:F,MATCH($C1084,'Policy Characteristics'!$C:$C,0))),"",INDEX('Policy Characteristics'!F:F,MATCH($C1084,'Policy Characteristics'!$C:$C,0)))</f>
        <v>0</v>
      </c>
      <c r="M1084" s="205">
        <f>IF(ISBLANK(INDEX('Policy Characteristics'!G:G,MATCH($C1084,'Policy Characteristics'!$C:$C,0))),"",INDEX('Policy Characteristics'!G:G,MATCH($C1084,'Policy Characteristics'!$C:$C,0)))</f>
        <v>1</v>
      </c>
      <c r="N1084" s="205">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00"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13" t="s">
        <v>44</v>
      </c>
      <c r="J1085" s="202"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05">
        <f>IF(ISBLANK(INDEX('Policy Characteristics'!F:F,MATCH($C1085,'Policy Characteristics'!$C:$C,0))),"",INDEX('Policy Characteristics'!F:F,MATCH($C1085,'Policy Characteristics'!$C:$C,0)))</f>
        <v>0</v>
      </c>
      <c r="M1085" s="205">
        <f>IF(ISBLANK(INDEX('Policy Characteristics'!G:G,MATCH($C1085,'Policy Characteristics'!$C:$C,0))),"",INDEX('Policy Characteristics'!G:G,MATCH($C1085,'Policy Characteristics'!$C:$C,0)))</f>
        <v>1</v>
      </c>
      <c r="N1085" s="205">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00"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13" t="s">
        <v>44</v>
      </c>
      <c r="J1086" s="202"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05">
        <f>IF(ISBLANK(INDEX('Policy Characteristics'!F:F,MATCH($C1086,'Policy Characteristics'!$C:$C,0))),"",INDEX('Policy Characteristics'!F:F,MATCH($C1086,'Policy Characteristics'!$C:$C,0)))</f>
        <v>0</v>
      </c>
      <c r="M1086" s="205">
        <f>IF(ISBLANK(INDEX('Policy Characteristics'!G:G,MATCH($C1086,'Policy Characteristics'!$C:$C,0))),"",INDEX('Policy Characteristics'!G:G,MATCH($C1086,'Policy Characteristics'!$C:$C,0)))</f>
        <v>1</v>
      </c>
      <c r="N1086" s="205">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00"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13" t="s">
        <v>44</v>
      </c>
      <c r="J1087" s="202"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05">
        <f>IF(ISBLANK(INDEX('Policy Characteristics'!F:F,MATCH($C1087,'Policy Characteristics'!$C:$C,0))),"",INDEX('Policy Characteristics'!F:F,MATCH($C1087,'Policy Characteristics'!$C:$C,0)))</f>
        <v>0</v>
      </c>
      <c r="M1087" s="205">
        <f>IF(ISBLANK(INDEX('Policy Characteristics'!G:G,MATCH($C1087,'Policy Characteristics'!$C:$C,0))),"",INDEX('Policy Characteristics'!G:G,MATCH($C1087,'Policy Characteristics'!$C:$C,0)))</f>
        <v>1</v>
      </c>
      <c r="N1087" s="205">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00"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13" t="s">
        <v>44</v>
      </c>
      <c r="J1088" s="202"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05">
        <f>IF(ISBLANK(INDEX('Policy Characteristics'!F:F,MATCH($C1088,'Policy Characteristics'!$C:$C,0))),"",INDEX('Policy Characteristics'!F:F,MATCH($C1088,'Policy Characteristics'!$C:$C,0)))</f>
        <v>0</v>
      </c>
      <c r="M1088" s="205">
        <f>IF(ISBLANK(INDEX('Policy Characteristics'!G:G,MATCH($C1088,'Policy Characteristics'!$C:$C,0))),"",INDEX('Policy Characteristics'!G:G,MATCH($C1088,'Policy Characteristics'!$C:$C,0)))</f>
        <v>1</v>
      </c>
      <c r="N1088" s="205">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00"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13" t="s">
        <v>44</v>
      </c>
      <c r="J1089" s="202"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05">
        <f>IF(ISBLANK(INDEX('Policy Characteristics'!F:F,MATCH($C1089,'Policy Characteristics'!$C:$C,0))),"",INDEX('Policy Characteristics'!F:F,MATCH($C1089,'Policy Characteristics'!$C:$C,0)))</f>
        <v>0</v>
      </c>
      <c r="M1089" s="205">
        <f>IF(ISBLANK(INDEX('Policy Characteristics'!G:G,MATCH($C1089,'Policy Characteristics'!$C:$C,0))),"",INDEX('Policy Characteristics'!G:G,MATCH($C1089,'Policy Characteristics'!$C:$C,0)))</f>
        <v>1</v>
      </c>
      <c r="N1089" s="205">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00"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13" t="s">
        <v>44</v>
      </c>
      <c r="J1090" s="202"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05">
        <f>IF(ISBLANK(INDEX('Policy Characteristics'!F:F,MATCH($C1090,'Policy Characteristics'!$C:$C,0))),"",INDEX('Policy Characteristics'!F:F,MATCH($C1090,'Policy Characteristics'!$C:$C,0)))</f>
        <v>0</v>
      </c>
      <c r="M1090" s="205">
        <f>IF(ISBLANK(INDEX('Policy Characteristics'!G:G,MATCH($C1090,'Policy Characteristics'!$C:$C,0))),"",INDEX('Policy Characteristics'!G:G,MATCH($C1090,'Policy Characteristics'!$C:$C,0)))</f>
        <v>1</v>
      </c>
      <c r="N1090" s="205">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00"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13" t="s">
        <v>44</v>
      </c>
      <c r="J1091" s="202"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05">
        <f>IF(ISBLANK(INDEX('Policy Characteristics'!F:F,MATCH($C1091,'Policy Characteristics'!$C:$C,0))),"",INDEX('Policy Characteristics'!F:F,MATCH($C1091,'Policy Characteristics'!$C:$C,0)))</f>
        <v>0</v>
      </c>
      <c r="M1091" s="205">
        <f>IF(ISBLANK(INDEX('Policy Characteristics'!G:G,MATCH($C1091,'Policy Characteristics'!$C:$C,0))),"",INDEX('Policy Characteristics'!G:G,MATCH($C1091,'Policy Characteristics'!$C:$C,0)))</f>
        <v>1</v>
      </c>
      <c r="N1091" s="205">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00"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13" t="s">
        <v>44</v>
      </c>
      <c r="J1092" s="202"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05">
        <f>IF(ISBLANK(INDEX('Policy Characteristics'!F:F,MATCH($C1092,'Policy Characteristics'!$C:$C,0))),"",INDEX('Policy Characteristics'!F:F,MATCH($C1092,'Policy Characteristics'!$C:$C,0)))</f>
        <v>0</v>
      </c>
      <c r="M1092" s="205">
        <f>IF(ISBLANK(INDEX('Policy Characteristics'!G:G,MATCH($C1092,'Policy Characteristics'!$C:$C,0))),"",INDEX('Policy Characteristics'!G:G,MATCH($C1092,'Policy Characteristics'!$C:$C,0)))</f>
        <v>1</v>
      </c>
      <c r="N1092" s="205">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00"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13" t="s">
        <v>44</v>
      </c>
      <c r="J1093" s="202"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05">
        <f>IF(ISBLANK(INDEX('Policy Characteristics'!F:F,MATCH($C1093,'Policy Characteristics'!$C:$C,0))),"",INDEX('Policy Characteristics'!F:F,MATCH($C1093,'Policy Characteristics'!$C:$C,0)))</f>
        <v>0</v>
      </c>
      <c r="M1093" s="205">
        <f>IF(ISBLANK(INDEX('Policy Characteristics'!G:G,MATCH($C1093,'Policy Characteristics'!$C:$C,0))),"",INDEX('Policy Characteristics'!G:G,MATCH($C1093,'Policy Characteristics'!$C:$C,0)))</f>
        <v>1</v>
      </c>
      <c r="N1093" s="205">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00"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13" t="s">
        <v>44</v>
      </c>
      <c r="J1094" s="202"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05">
        <f>IF(ISBLANK(INDEX('Policy Characteristics'!F:F,MATCH($C1094,'Policy Characteristics'!$C:$C,0))),"",INDEX('Policy Characteristics'!F:F,MATCH($C1094,'Policy Characteristics'!$C:$C,0)))</f>
        <v>0</v>
      </c>
      <c r="M1094" s="205">
        <f>IF(ISBLANK(INDEX('Policy Characteristics'!G:G,MATCH($C1094,'Policy Characteristics'!$C:$C,0))),"",INDEX('Policy Characteristics'!G:G,MATCH($C1094,'Policy Characteristics'!$C:$C,0)))</f>
        <v>1</v>
      </c>
      <c r="N1094" s="205">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00"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13" t="s">
        <v>44</v>
      </c>
      <c r="J1095" s="202"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05">
        <f>IF(ISBLANK(INDEX('Policy Characteristics'!F:F,MATCH($C1095,'Policy Characteristics'!$C:$C,0))),"",INDEX('Policy Characteristics'!F:F,MATCH($C1095,'Policy Characteristics'!$C:$C,0)))</f>
        <v>0</v>
      </c>
      <c r="M1095" s="205">
        <f>IF(ISBLANK(INDEX('Policy Characteristics'!G:G,MATCH($C1095,'Policy Characteristics'!$C:$C,0))),"",INDEX('Policy Characteristics'!G:G,MATCH($C1095,'Policy Characteristics'!$C:$C,0)))</f>
        <v>1</v>
      </c>
      <c r="N1095" s="205">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00"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13" t="s">
        <v>44</v>
      </c>
      <c r="J1096" s="202"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05">
        <f>IF(ISBLANK(INDEX('Policy Characteristics'!F:F,MATCH($C1096,'Policy Characteristics'!$C:$C,0))),"",INDEX('Policy Characteristics'!F:F,MATCH($C1096,'Policy Characteristics'!$C:$C,0)))</f>
        <v>0</v>
      </c>
      <c r="M1096" s="205">
        <f>IF(ISBLANK(INDEX('Policy Characteristics'!G:G,MATCH($C1096,'Policy Characteristics'!$C:$C,0))),"",INDEX('Policy Characteristics'!G:G,MATCH($C1096,'Policy Characteristics'!$C:$C,0)))</f>
        <v>1</v>
      </c>
      <c r="N1096" s="205">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00"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13" t="s">
        <v>44</v>
      </c>
      <c r="J1097" s="202"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05">
        <f>IF(ISBLANK(INDEX('Policy Characteristics'!F:F,MATCH($C1097,'Policy Characteristics'!$C:$C,0))),"",INDEX('Policy Characteristics'!F:F,MATCH($C1097,'Policy Characteristics'!$C:$C,0)))</f>
        <v>0</v>
      </c>
      <c r="M1097" s="205">
        <f>IF(ISBLANK(INDEX('Policy Characteristics'!G:G,MATCH($C1097,'Policy Characteristics'!$C:$C,0))),"",INDEX('Policy Characteristics'!G:G,MATCH($C1097,'Policy Characteristics'!$C:$C,0)))</f>
        <v>1</v>
      </c>
      <c r="N1097" s="205">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00"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13" t="s">
        <v>44</v>
      </c>
      <c r="J1098" s="202"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05">
        <f>IF(ISBLANK(INDEX('Policy Characteristics'!F:F,MATCH($C1098,'Policy Characteristics'!$C:$C,0))),"",INDEX('Policy Characteristics'!F:F,MATCH($C1098,'Policy Characteristics'!$C:$C,0)))</f>
        <v>0</v>
      </c>
      <c r="M1098" s="205">
        <f>IF(ISBLANK(INDEX('Policy Characteristics'!G:G,MATCH($C1098,'Policy Characteristics'!$C:$C,0))),"",INDEX('Policy Characteristics'!G:G,MATCH($C1098,'Policy Characteristics'!$C:$C,0)))</f>
        <v>1</v>
      </c>
      <c r="N1098" s="205">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00"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13" t="s">
        <v>44</v>
      </c>
      <c r="J1099" s="202"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05">
        <f>IF(ISBLANK(INDEX('Policy Characteristics'!F:F,MATCH($C1099,'Policy Characteristics'!$C:$C,0))),"",INDEX('Policy Characteristics'!F:F,MATCH($C1099,'Policy Characteristics'!$C:$C,0)))</f>
        <v>0</v>
      </c>
      <c r="M1099" s="205">
        <f>IF(ISBLANK(INDEX('Policy Characteristics'!G:G,MATCH($C1099,'Policy Characteristics'!$C:$C,0))),"",INDEX('Policy Characteristics'!G:G,MATCH($C1099,'Policy Characteristics'!$C:$C,0)))</f>
        <v>1</v>
      </c>
      <c r="N1099" s="205">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00"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13" t="s">
        <v>44</v>
      </c>
      <c r="J1100" s="202"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05">
        <f>IF(ISBLANK(INDEX('Policy Characteristics'!F:F,MATCH($C1100,'Policy Characteristics'!$C:$C,0))),"",INDEX('Policy Characteristics'!F:F,MATCH($C1100,'Policy Characteristics'!$C:$C,0)))</f>
        <v>0</v>
      </c>
      <c r="M1100" s="205">
        <f>IF(ISBLANK(INDEX('Policy Characteristics'!G:G,MATCH($C1100,'Policy Characteristics'!$C:$C,0))),"",INDEX('Policy Characteristics'!G:G,MATCH($C1100,'Policy Characteristics'!$C:$C,0)))</f>
        <v>1</v>
      </c>
      <c r="N1100" s="205">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00"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13" t="s">
        <v>44</v>
      </c>
      <c r="J1101" s="202"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05">
        <f>IF(ISBLANK(INDEX('Policy Characteristics'!F:F,MATCH($C1101,'Policy Characteristics'!$C:$C,0))),"",INDEX('Policy Characteristics'!F:F,MATCH($C1101,'Policy Characteristics'!$C:$C,0)))</f>
        <v>0</v>
      </c>
      <c r="M1101" s="205">
        <f>IF(ISBLANK(INDEX('Policy Characteristics'!G:G,MATCH($C1101,'Policy Characteristics'!$C:$C,0))),"",INDEX('Policy Characteristics'!G:G,MATCH($C1101,'Policy Characteristics'!$C:$C,0)))</f>
        <v>1</v>
      </c>
      <c r="N1101" s="205">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00"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13" t="s">
        <v>44</v>
      </c>
      <c r="J1102" s="202"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05">
        <f>IF(ISBLANK(INDEX('Policy Characteristics'!F:F,MATCH($C1102,'Policy Characteristics'!$C:$C,0))),"",INDEX('Policy Characteristics'!F:F,MATCH($C1102,'Policy Characteristics'!$C:$C,0)))</f>
        <v>0</v>
      </c>
      <c r="M1102" s="205">
        <f>IF(ISBLANK(INDEX('Policy Characteristics'!G:G,MATCH($C1102,'Policy Characteristics'!$C:$C,0))),"",INDEX('Policy Characteristics'!G:G,MATCH($C1102,'Policy Characteristics'!$C:$C,0)))</f>
        <v>1</v>
      </c>
      <c r="N1102" s="205">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00"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13" t="s">
        <v>44</v>
      </c>
      <c r="J1103" s="202"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05">
        <f>IF(ISBLANK(INDEX('Policy Characteristics'!F:F,MATCH($C1103,'Policy Characteristics'!$C:$C,0))),"",INDEX('Policy Characteristics'!F:F,MATCH($C1103,'Policy Characteristics'!$C:$C,0)))</f>
        <v>0</v>
      </c>
      <c r="M1103" s="205">
        <f>IF(ISBLANK(INDEX('Policy Characteristics'!G:G,MATCH($C1103,'Policy Characteristics'!$C:$C,0))),"",INDEX('Policy Characteristics'!G:G,MATCH($C1103,'Policy Characteristics'!$C:$C,0)))</f>
        <v>1</v>
      </c>
      <c r="N1103" s="205">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00"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13" t="s">
        <v>44</v>
      </c>
      <c r="J1104" s="202"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05">
        <f>IF(ISBLANK(INDEX('Policy Characteristics'!F:F,MATCH($C1104,'Policy Characteristics'!$C:$C,0))),"",INDEX('Policy Characteristics'!F:F,MATCH($C1104,'Policy Characteristics'!$C:$C,0)))</f>
        <v>0</v>
      </c>
      <c r="M1104" s="205">
        <f>IF(ISBLANK(INDEX('Policy Characteristics'!G:G,MATCH($C1104,'Policy Characteristics'!$C:$C,0))),"",INDEX('Policy Characteristics'!G:G,MATCH($C1104,'Policy Characteristics'!$C:$C,0)))</f>
        <v>1</v>
      </c>
      <c r="N1104" s="205">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00"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13" t="s">
        <v>44</v>
      </c>
      <c r="J1105" s="202"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05">
        <f>IF(ISBLANK(INDEX('Policy Characteristics'!F:F,MATCH($C1105,'Policy Characteristics'!$C:$C,0))),"",INDEX('Policy Characteristics'!F:F,MATCH($C1105,'Policy Characteristics'!$C:$C,0)))</f>
        <v>0</v>
      </c>
      <c r="M1105" s="205">
        <f>IF(ISBLANK(INDEX('Policy Characteristics'!G:G,MATCH($C1105,'Policy Characteristics'!$C:$C,0))),"",INDEX('Policy Characteristics'!G:G,MATCH($C1105,'Policy Characteristics'!$C:$C,0)))</f>
        <v>1</v>
      </c>
      <c r="N1105" s="205">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00"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13" t="s">
        <v>44</v>
      </c>
      <c r="J1106" s="202"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05">
        <f>IF(ISBLANK(INDEX('Policy Characteristics'!F:F,MATCH($C1106,'Policy Characteristics'!$C:$C,0))),"",INDEX('Policy Characteristics'!F:F,MATCH($C1106,'Policy Characteristics'!$C:$C,0)))</f>
        <v>0</v>
      </c>
      <c r="M1106" s="205">
        <f>IF(ISBLANK(INDEX('Policy Characteristics'!G:G,MATCH($C1106,'Policy Characteristics'!$C:$C,0))),"",INDEX('Policy Characteristics'!G:G,MATCH($C1106,'Policy Characteristics'!$C:$C,0)))</f>
        <v>1</v>
      </c>
      <c r="N1106" s="205">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00"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13" t="s">
        <v>44</v>
      </c>
      <c r="J1107" s="202"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05">
        <f>IF(ISBLANK(INDEX('Policy Characteristics'!F:F,MATCH($C1107,'Policy Characteristics'!$C:$C,0))),"",INDEX('Policy Characteristics'!F:F,MATCH($C1107,'Policy Characteristics'!$C:$C,0)))</f>
        <v>0</v>
      </c>
      <c r="M1107" s="205">
        <f>IF(ISBLANK(INDEX('Policy Characteristics'!G:G,MATCH($C1107,'Policy Characteristics'!$C:$C,0))),"",INDEX('Policy Characteristics'!G:G,MATCH($C1107,'Policy Characteristics'!$C:$C,0)))</f>
        <v>1</v>
      </c>
      <c r="N1107" s="205">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00"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13" t="s">
        <v>44</v>
      </c>
      <c r="J1108" s="202"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05">
        <f>IF(ISBLANK(INDEX('Policy Characteristics'!F:F,MATCH($C1108,'Policy Characteristics'!$C:$C,0))),"",INDEX('Policy Characteristics'!F:F,MATCH($C1108,'Policy Characteristics'!$C:$C,0)))</f>
        <v>0</v>
      </c>
      <c r="M1108" s="205">
        <f>IF(ISBLANK(INDEX('Policy Characteristics'!G:G,MATCH($C1108,'Policy Characteristics'!$C:$C,0))),"",INDEX('Policy Characteristics'!G:G,MATCH($C1108,'Policy Characteristics'!$C:$C,0)))</f>
        <v>1</v>
      </c>
      <c r="N1108" s="205">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00"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13" t="s">
        <v>44</v>
      </c>
      <c r="J1109" s="202"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05">
        <f>IF(ISBLANK(INDEX('Policy Characteristics'!F:F,MATCH($C1109,'Policy Characteristics'!$C:$C,0))),"",INDEX('Policy Characteristics'!F:F,MATCH($C1109,'Policy Characteristics'!$C:$C,0)))</f>
        <v>0</v>
      </c>
      <c r="M1109" s="205">
        <f>IF(ISBLANK(INDEX('Policy Characteristics'!G:G,MATCH($C1109,'Policy Characteristics'!$C:$C,0))),"",INDEX('Policy Characteristics'!G:G,MATCH($C1109,'Policy Characteristics'!$C:$C,0)))</f>
        <v>1</v>
      </c>
      <c r="N1109" s="205">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00"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13" t="s">
        <v>44</v>
      </c>
      <c r="J1110" s="202"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05">
        <f>IF(ISBLANK(INDEX('Policy Characteristics'!F:F,MATCH($C1110,'Policy Characteristics'!$C:$C,0))),"",INDEX('Policy Characteristics'!F:F,MATCH($C1110,'Policy Characteristics'!$C:$C,0)))</f>
        <v>0</v>
      </c>
      <c r="M1110" s="205">
        <f>IF(ISBLANK(INDEX('Policy Characteristics'!G:G,MATCH($C1110,'Policy Characteristics'!$C:$C,0))),"",INDEX('Policy Characteristics'!G:G,MATCH($C1110,'Policy Characteristics'!$C:$C,0)))</f>
        <v>1</v>
      </c>
      <c r="N1110" s="205">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00"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13" t="s">
        <v>44</v>
      </c>
      <c r="J1111" s="202"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05">
        <f>IF(ISBLANK(INDEX('Policy Characteristics'!F:F,MATCH($C1111,'Policy Characteristics'!$C:$C,0))),"",INDEX('Policy Characteristics'!F:F,MATCH($C1111,'Policy Characteristics'!$C:$C,0)))</f>
        <v>0</v>
      </c>
      <c r="M1111" s="205">
        <f>IF(ISBLANK(INDEX('Policy Characteristics'!G:G,MATCH($C1111,'Policy Characteristics'!$C:$C,0))),"",INDEX('Policy Characteristics'!G:G,MATCH($C1111,'Policy Characteristics'!$C:$C,0)))</f>
        <v>1</v>
      </c>
      <c r="N1111" s="205">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00"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13" t="s">
        <v>44</v>
      </c>
      <c r="J1112" s="202"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05">
        <f>IF(ISBLANK(INDEX('Policy Characteristics'!F:F,MATCH($C1112,'Policy Characteristics'!$C:$C,0))),"",INDEX('Policy Characteristics'!F:F,MATCH($C1112,'Policy Characteristics'!$C:$C,0)))</f>
        <v>0</v>
      </c>
      <c r="M1112" s="205">
        <f>IF(ISBLANK(INDEX('Policy Characteristics'!G:G,MATCH($C1112,'Policy Characteristics'!$C:$C,0))),"",INDEX('Policy Characteristics'!G:G,MATCH($C1112,'Policy Characteristics'!$C:$C,0)))</f>
        <v>1</v>
      </c>
      <c r="N1112" s="205">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00"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13" t="s">
        <v>44</v>
      </c>
      <c r="J1113" s="202"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05">
        <f>IF(ISBLANK(INDEX('Policy Characteristics'!F:F,MATCH($C1113,'Policy Characteristics'!$C:$C,0))),"",INDEX('Policy Characteristics'!F:F,MATCH($C1113,'Policy Characteristics'!$C:$C,0)))</f>
        <v>0</v>
      </c>
      <c r="M1113" s="205">
        <f>IF(ISBLANK(INDEX('Policy Characteristics'!G:G,MATCH($C1113,'Policy Characteristics'!$C:$C,0))),"",INDEX('Policy Characteristics'!G:G,MATCH($C1113,'Policy Characteristics'!$C:$C,0)))</f>
        <v>1</v>
      </c>
      <c r="N1113" s="205">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00"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13" t="s">
        <v>44</v>
      </c>
      <c r="J1114" s="202"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05">
        <f>IF(ISBLANK(INDEX('Policy Characteristics'!F:F,MATCH($C1114,'Policy Characteristics'!$C:$C,0))),"",INDEX('Policy Characteristics'!F:F,MATCH($C1114,'Policy Characteristics'!$C:$C,0)))</f>
        <v>0</v>
      </c>
      <c r="M1114" s="205">
        <f>IF(ISBLANK(INDEX('Policy Characteristics'!G:G,MATCH($C1114,'Policy Characteristics'!$C:$C,0))),"",INDEX('Policy Characteristics'!G:G,MATCH($C1114,'Policy Characteristics'!$C:$C,0)))</f>
        <v>1</v>
      </c>
      <c r="N1114" s="205">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00" t="str">
        <f>IF(ISBLANK(INDEX('Policy Characteristics'!B:B,MATCH($C1115,'Policy Characteristics'!$C:$C,0))),"",INDEX('Policy Characteristics'!B:B,MATCH($C1115,'Policy Characteristics'!$C:$C,0)))</f>
        <v>Hydrogen Combustion</v>
      </c>
      <c r="C1115" t="s">
        <v>1706</v>
      </c>
      <c r="D1115" s="88" t="s">
        <v>1300</v>
      </c>
      <c r="E1115" t="s">
        <v>1682</v>
      </c>
      <c r="F1115" t="s">
        <v>1325</v>
      </c>
      <c r="G1115" s="88" t="s">
        <v>1689</v>
      </c>
      <c r="H1115" s="15">
        <v>2034</v>
      </c>
      <c r="I1115" s="213" t="s">
        <v>44</v>
      </c>
      <c r="J1115" s="202"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05">
        <f>IF(ISBLANK(INDEX('Policy Characteristics'!F:F,MATCH($C1115,'Policy Characteristics'!$C:$C,0))),"",INDEX('Policy Characteristics'!F:F,MATCH($C1115,'Policy Characteristics'!$C:$C,0)))</f>
        <v>0</v>
      </c>
      <c r="M1115" s="205">
        <f>IF(ISBLANK(INDEX('Policy Characteristics'!G:G,MATCH($C1115,'Policy Characteristics'!$C:$C,0))),"",INDEX('Policy Characteristics'!G:G,MATCH($C1115,'Policy Characteristics'!$C:$C,0)))</f>
        <v>1</v>
      </c>
      <c r="N1115" s="205">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00"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1683</v>
      </c>
      <c r="F1116" t="s">
        <v>1325</v>
      </c>
      <c r="G1116" s="88" t="s">
        <v>1690</v>
      </c>
      <c r="H1116" s="15">
        <v>2035</v>
      </c>
      <c r="I1116" s="213" t="s">
        <v>44</v>
      </c>
      <c r="J1116" s="202"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05">
        <f>IF(ISBLANK(INDEX('Policy Characteristics'!F:F,MATCH($C1116,'Policy Characteristics'!$C:$C,0))),"",INDEX('Policy Characteristics'!F:F,MATCH($C1116,'Policy Characteristics'!$C:$C,0)))</f>
        <v>0</v>
      </c>
      <c r="M1116" s="205">
        <f>IF(ISBLANK(INDEX('Policy Characteristics'!G:G,MATCH($C1116,'Policy Characteristics'!$C:$C,0))),"",INDEX('Policy Characteristics'!G:G,MATCH($C1116,'Policy Characteristics'!$C:$C,0)))</f>
        <v>1</v>
      </c>
      <c r="N1116" s="205">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00"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1684</v>
      </c>
      <c r="F1117" t="s">
        <v>1325</v>
      </c>
      <c r="G1117" s="88" t="s">
        <v>1691</v>
      </c>
      <c r="H1117" s="15">
        <v>2036</v>
      </c>
      <c r="I1117" s="213" t="s">
        <v>44</v>
      </c>
      <c r="J1117" s="202"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05">
        <f>IF(ISBLANK(INDEX('Policy Characteristics'!F:F,MATCH($C1117,'Policy Characteristics'!$C:$C,0))),"",INDEX('Policy Characteristics'!F:F,MATCH($C1117,'Policy Characteristics'!$C:$C,0)))</f>
        <v>0</v>
      </c>
      <c r="M1117" s="205">
        <f>IF(ISBLANK(INDEX('Policy Characteristics'!G:G,MATCH($C1117,'Policy Characteristics'!$C:$C,0))),"",INDEX('Policy Characteristics'!G:G,MATCH($C1117,'Policy Characteristics'!$C:$C,0)))</f>
        <v>1</v>
      </c>
      <c r="N1117" s="205">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00"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1685</v>
      </c>
      <c r="F1118" t="s">
        <v>1325</v>
      </c>
      <c r="G1118" s="88" t="s">
        <v>1692</v>
      </c>
      <c r="H1118" s="15">
        <v>2037</v>
      </c>
      <c r="I1118" s="213" t="s">
        <v>44</v>
      </c>
      <c r="J1118" s="202"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05">
        <f>IF(ISBLANK(INDEX('Policy Characteristics'!F:F,MATCH($C1118,'Policy Characteristics'!$C:$C,0))),"",INDEX('Policy Characteristics'!F:F,MATCH($C1118,'Policy Characteristics'!$C:$C,0)))</f>
        <v>0</v>
      </c>
      <c r="M1118" s="205">
        <f>IF(ISBLANK(INDEX('Policy Characteristics'!G:G,MATCH($C1118,'Policy Characteristics'!$C:$C,0))),"",INDEX('Policy Characteristics'!G:G,MATCH($C1118,'Policy Characteristics'!$C:$C,0)))</f>
        <v>1</v>
      </c>
      <c r="N1118" s="205">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00"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1686</v>
      </c>
      <c r="F1119" t="s">
        <v>1325</v>
      </c>
      <c r="G1119" s="88" t="s">
        <v>1693</v>
      </c>
      <c r="H1119" s="15">
        <v>2038</v>
      </c>
      <c r="I1119" s="213" t="s">
        <v>44</v>
      </c>
      <c r="J1119" s="202"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05">
        <f>IF(ISBLANK(INDEX('Policy Characteristics'!F:F,MATCH($C1119,'Policy Characteristics'!$C:$C,0))),"",INDEX('Policy Characteristics'!F:F,MATCH($C1119,'Policy Characteristics'!$C:$C,0)))</f>
        <v>0</v>
      </c>
      <c r="M1119" s="205">
        <f>IF(ISBLANK(INDEX('Policy Characteristics'!G:G,MATCH($C1119,'Policy Characteristics'!$C:$C,0))),"",INDEX('Policy Characteristics'!G:G,MATCH($C1119,'Policy Characteristics'!$C:$C,0)))</f>
        <v>1</v>
      </c>
      <c r="N1119" s="205">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00"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1687</v>
      </c>
      <c r="F1120" t="s">
        <v>1325</v>
      </c>
      <c r="G1120" s="88" t="s">
        <v>1694</v>
      </c>
      <c r="H1120" s="15">
        <v>2039</v>
      </c>
      <c r="I1120" s="213" t="s">
        <v>43</v>
      </c>
      <c r="J1120" s="202"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05">
        <f>IF(ISBLANK(INDEX('Policy Characteristics'!F:F,MATCH($C1120,'Policy Characteristics'!$C:$C,0))),"",INDEX('Policy Characteristics'!F:F,MATCH($C1120,'Policy Characteristics'!$C:$C,0)))</f>
        <v>0</v>
      </c>
      <c r="M1120" s="205">
        <f>IF(ISBLANK(INDEX('Policy Characteristics'!G:G,MATCH($C1120,'Policy Characteristics'!$C:$C,0))),"",INDEX('Policy Characteristics'!G:G,MATCH($C1120,'Policy Characteristics'!$C:$C,0)))</f>
        <v>1</v>
      </c>
      <c r="N1120" s="205">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00"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1688</v>
      </c>
      <c r="F1121" t="s">
        <v>1325</v>
      </c>
      <c r="G1121" s="88" t="s">
        <v>1695</v>
      </c>
      <c r="H1121" s="15">
        <v>2040</v>
      </c>
      <c r="I1121" s="213" t="s">
        <v>44</v>
      </c>
      <c r="J1121" s="202"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05">
        <f>IF(ISBLANK(INDEX('Policy Characteristics'!F:F,MATCH($C1121,'Policy Characteristics'!$C:$C,0))),"",INDEX('Policy Characteristics'!F:F,MATCH($C1121,'Policy Characteristics'!$C:$C,0)))</f>
        <v>0</v>
      </c>
      <c r="M1121" s="205">
        <f>IF(ISBLANK(INDEX('Policy Characteristics'!G:G,MATCH($C1121,'Policy Characteristics'!$C:$C,0))),"",INDEX('Policy Characteristics'!G:G,MATCH($C1121,'Policy Characteristics'!$C:$C,0)))</f>
        <v>1</v>
      </c>
      <c r="N1121" s="205">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00"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1824</v>
      </c>
      <c r="F1122" t="s">
        <v>1325</v>
      </c>
      <c r="G1122" s="88" t="s">
        <v>1824</v>
      </c>
      <c r="H1122" s="15">
        <v>2041</v>
      </c>
      <c r="I1122" s="213" t="s">
        <v>44</v>
      </c>
      <c r="J1122" s="202"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05">
        <f>IF(ISBLANK(INDEX('Policy Characteristics'!F:F,MATCH($C1122,'Policy Characteristics'!$C:$C,0))),"",INDEX('Policy Characteristics'!F:F,MATCH($C1122,'Policy Characteristics'!$C:$C,0)))</f>
        <v>0</v>
      </c>
      <c r="M1122" s="205">
        <f>IF(ISBLANK(INDEX('Policy Characteristics'!G:G,MATCH($C1122,'Policy Characteristics'!$C:$C,0))),"",INDEX('Policy Characteristics'!G:G,MATCH($C1122,'Policy Characteristics'!$C:$C,0)))</f>
        <v>1</v>
      </c>
      <c r="N1122" s="205">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00"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1682</v>
      </c>
      <c r="F1123" t="s">
        <v>999</v>
      </c>
      <c r="G1123" s="88" t="s">
        <v>1689</v>
      </c>
      <c r="H1123" s="15">
        <v>2042</v>
      </c>
      <c r="I1123" s="213" t="s">
        <v>44</v>
      </c>
      <c r="J1123" s="202"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05">
        <f>IF(ISBLANK(INDEX('Policy Characteristics'!F:F,MATCH($C1123,'Policy Characteristics'!$C:$C,0))),"",INDEX('Policy Characteristics'!F:F,MATCH($C1123,'Policy Characteristics'!$C:$C,0)))</f>
        <v>0</v>
      </c>
      <c r="M1123" s="205">
        <f>IF(ISBLANK(INDEX('Policy Characteristics'!G:G,MATCH($C1123,'Policy Characteristics'!$C:$C,0))),"",INDEX('Policy Characteristics'!G:G,MATCH($C1123,'Policy Characteristics'!$C:$C,0)))</f>
        <v>1</v>
      </c>
      <c r="N1123" s="205">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00"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1683</v>
      </c>
      <c r="F1124" t="s">
        <v>999</v>
      </c>
      <c r="G1124" s="88" t="s">
        <v>1690</v>
      </c>
      <c r="H1124" s="15">
        <v>2043</v>
      </c>
      <c r="I1124" s="213" t="s">
        <v>43</v>
      </c>
      <c r="J1124" s="202"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05">
        <f>IF(ISBLANK(INDEX('Policy Characteristics'!F:F,MATCH($C1124,'Policy Characteristics'!$C:$C,0))),"",INDEX('Policy Characteristics'!F:F,MATCH($C1124,'Policy Characteristics'!$C:$C,0)))</f>
        <v>0</v>
      </c>
      <c r="M1124" s="205">
        <f>IF(ISBLANK(INDEX('Policy Characteristics'!G:G,MATCH($C1124,'Policy Characteristics'!$C:$C,0))),"",INDEX('Policy Characteristics'!G:G,MATCH($C1124,'Policy Characteristics'!$C:$C,0)))</f>
        <v>1</v>
      </c>
      <c r="N1124" s="205">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00"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1684</v>
      </c>
      <c r="F1125" t="s">
        <v>999</v>
      </c>
      <c r="G1125" s="88" t="s">
        <v>1691</v>
      </c>
      <c r="H1125" s="15">
        <v>2044</v>
      </c>
      <c r="I1125" s="213" t="s">
        <v>44</v>
      </c>
      <c r="J1125" s="202"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05">
        <f>IF(ISBLANK(INDEX('Policy Characteristics'!F:F,MATCH($C1125,'Policy Characteristics'!$C:$C,0))),"",INDEX('Policy Characteristics'!F:F,MATCH($C1125,'Policy Characteristics'!$C:$C,0)))</f>
        <v>0</v>
      </c>
      <c r="M1125" s="205">
        <f>IF(ISBLANK(INDEX('Policy Characteristics'!G:G,MATCH($C1125,'Policy Characteristics'!$C:$C,0))),"",INDEX('Policy Characteristics'!G:G,MATCH($C1125,'Policy Characteristics'!$C:$C,0)))</f>
        <v>1</v>
      </c>
      <c r="N1125" s="205">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00"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1685</v>
      </c>
      <c r="F1126" t="s">
        <v>999</v>
      </c>
      <c r="G1126" s="88" t="s">
        <v>1692</v>
      </c>
      <c r="H1126" s="15">
        <v>2045</v>
      </c>
      <c r="I1126" s="213" t="s">
        <v>44</v>
      </c>
      <c r="J1126" s="202"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05">
        <f>IF(ISBLANK(INDEX('Policy Characteristics'!F:F,MATCH($C1126,'Policy Characteristics'!$C:$C,0))),"",INDEX('Policy Characteristics'!F:F,MATCH($C1126,'Policy Characteristics'!$C:$C,0)))</f>
        <v>0</v>
      </c>
      <c r="M1126" s="205">
        <f>IF(ISBLANK(INDEX('Policy Characteristics'!G:G,MATCH($C1126,'Policy Characteristics'!$C:$C,0))),"",INDEX('Policy Characteristics'!G:G,MATCH($C1126,'Policy Characteristics'!$C:$C,0)))</f>
        <v>1</v>
      </c>
      <c r="N1126" s="205">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00"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1686</v>
      </c>
      <c r="F1127" t="s">
        <v>999</v>
      </c>
      <c r="G1127" s="88" t="s">
        <v>1693</v>
      </c>
      <c r="H1127" s="15">
        <v>2046</v>
      </c>
      <c r="I1127" s="213" t="s">
        <v>44</v>
      </c>
      <c r="J1127" s="202"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05">
        <f>IF(ISBLANK(INDEX('Policy Characteristics'!F:F,MATCH($C1127,'Policy Characteristics'!$C:$C,0))),"",INDEX('Policy Characteristics'!F:F,MATCH($C1127,'Policy Characteristics'!$C:$C,0)))</f>
        <v>0</v>
      </c>
      <c r="M1127" s="205">
        <f>IF(ISBLANK(INDEX('Policy Characteristics'!G:G,MATCH($C1127,'Policy Characteristics'!$C:$C,0))),"",INDEX('Policy Characteristics'!G:G,MATCH($C1127,'Policy Characteristics'!$C:$C,0)))</f>
        <v>1</v>
      </c>
      <c r="N1127" s="205">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00"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1687</v>
      </c>
      <c r="F1128" t="s">
        <v>999</v>
      </c>
      <c r="G1128" s="88" t="s">
        <v>1694</v>
      </c>
      <c r="H1128" s="15">
        <v>2047</v>
      </c>
      <c r="I1128" s="213" t="s">
        <v>44</v>
      </c>
      <c r="J1128" s="202"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05">
        <f>IF(ISBLANK(INDEX('Policy Characteristics'!F:F,MATCH($C1128,'Policy Characteristics'!$C:$C,0))),"",INDEX('Policy Characteristics'!F:F,MATCH($C1128,'Policy Characteristics'!$C:$C,0)))</f>
        <v>0</v>
      </c>
      <c r="M1128" s="205">
        <f>IF(ISBLANK(INDEX('Policy Characteristics'!G:G,MATCH($C1128,'Policy Characteristics'!$C:$C,0))),"",INDEX('Policy Characteristics'!G:G,MATCH($C1128,'Policy Characteristics'!$C:$C,0)))</f>
        <v>1</v>
      </c>
      <c r="N1128" s="205">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00"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1688</v>
      </c>
      <c r="F1129" t="s">
        <v>999</v>
      </c>
      <c r="G1129" s="88" t="s">
        <v>1695</v>
      </c>
      <c r="H1129" s="15">
        <v>2048</v>
      </c>
      <c r="I1129" s="213" t="s">
        <v>44</v>
      </c>
      <c r="J1129" s="202"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05">
        <f>IF(ISBLANK(INDEX('Policy Characteristics'!F:F,MATCH($C1129,'Policy Characteristics'!$C:$C,0))),"",INDEX('Policy Characteristics'!F:F,MATCH($C1129,'Policy Characteristics'!$C:$C,0)))</f>
        <v>0</v>
      </c>
      <c r="M1129" s="205">
        <f>IF(ISBLANK(INDEX('Policy Characteristics'!G:G,MATCH($C1129,'Policy Characteristics'!$C:$C,0))),"",INDEX('Policy Characteristics'!G:G,MATCH($C1129,'Policy Characteristics'!$C:$C,0)))</f>
        <v>1</v>
      </c>
      <c r="N1129" s="205">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00"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1824</v>
      </c>
      <c r="F1130" t="s">
        <v>999</v>
      </c>
      <c r="G1130" s="88" t="s">
        <v>1824</v>
      </c>
      <c r="H1130" s="15">
        <v>2049</v>
      </c>
      <c r="I1130" s="213" t="s">
        <v>44</v>
      </c>
      <c r="J1130" s="202"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05">
        <f>IF(ISBLANK(INDEX('Policy Characteristics'!F:F,MATCH($C1130,'Policy Characteristics'!$C:$C,0))),"",INDEX('Policy Characteristics'!F:F,MATCH($C1130,'Policy Characteristics'!$C:$C,0)))</f>
        <v>0</v>
      </c>
      <c r="M1130" s="205">
        <f>IF(ISBLANK(INDEX('Policy Characteristics'!G:G,MATCH($C1130,'Policy Characteristics'!$C:$C,0))),"",INDEX('Policy Characteristics'!G:G,MATCH($C1130,'Policy Characteristics'!$C:$C,0)))</f>
        <v>1</v>
      </c>
      <c r="N1130" s="205">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00"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1682</v>
      </c>
      <c r="F1131" t="s">
        <v>1266</v>
      </c>
      <c r="G1131" s="88" t="s">
        <v>1689</v>
      </c>
      <c r="H1131" s="15">
        <v>2050</v>
      </c>
      <c r="I1131" s="213" t="s">
        <v>43</v>
      </c>
      <c r="J1131" s="202"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05">
        <f>IF(ISBLANK(INDEX('Policy Characteristics'!F:F,MATCH($C1131,'Policy Characteristics'!$C:$C,0))),"",INDEX('Policy Characteristics'!F:F,MATCH($C1131,'Policy Characteristics'!$C:$C,0)))</f>
        <v>0</v>
      </c>
      <c r="M1131" s="205">
        <f>IF(ISBLANK(INDEX('Policy Characteristics'!G:G,MATCH($C1131,'Policy Characteristics'!$C:$C,0))),"",INDEX('Policy Characteristics'!G:G,MATCH($C1131,'Policy Characteristics'!$C:$C,0)))</f>
        <v>1</v>
      </c>
      <c r="N1131" s="205">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00"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1683</v>
      </c>
      <c r="F1132" t="s">
        <v>1266</v>
      </c>
      <c r="G1132" s="88" t="s">
        <v>1690</v>
      </c>
      <c r="H1132" s="15">
        <v>2051</v>
      </c>
      <c r="I1132" s="213" t="s">
        <v>43</v>
      </c>
      <c r="J1132" s="202"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05">
        <f>IF(ISBLANK(INDEX('Policy Characteristics'!F:F,MATCH($C1132,'Policy Characteristics'!$C:$C,0))),"",INDEX('Policy Characteristics'!F:F,MATCH($C1132,'Policy Characteristics'!$C:$C,0)))</f>
        <v>0</v>
      </c>
      <c r="M1132" s="205">
        <f>IF(ISBLANK(INDEX('Policy Characteristics'!G:G,MATCH($C1132,'Policy Characteristics'!$C:$C,0))),"",INDEX('Policy Characteristics'!G:G,MATCH($C1132,'Policy Characteristics'!$C:$C,0)))</f>
        <v>1</v>
      </c>
      <c r="N1132" s="205">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00"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1684</v>
      </c>
      <c r="F1133" t="s">
        <v>1266</v>
      </c>
      <c r="G1133" s="88" t="s">
        <v>1691</v>
      </c>
      <c r="H1133" s="15">
        <v>2052</v>
      </c>
      <c r="I1133" s="213" t="s">
        <v>43</v>
      </c>
      <c r="J1133" s="202"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05">
        <f>IF(ISBLANK(INDEX('Policy Characteristics'!F:F,MATCH($C1133,'Policy Characteristics'!$C:$C,0))),"",INDEX('Policy Characteristics'!F:F,MATCH($C1133,'Policy Characteristics'!$C:$C,0)))</f>
        <v>0</v>
      </c>
      <c r="M1133" s="205">
        <f>IF(ISBLANK(INDEX('Policy Characteristics'!G:G,MATCH($C1133,'Policy Characteristics'!$C:$C,0))),"",INDEX('Policy Characteristics'!G:G,MATCH($C1133,'Policy Characteristics'!$C:$C,0)))</f>
        <v>1</v>
      </c>
      <c r="N1133" s="205">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00"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1685</v>
      </c>
      <c r="F1134" t="s">
        <v>1266</v>
      </c>
      <c r="G1134" s="88" t="s">
        <v>1692</v>
      </c>
      <c r="H1134" s="15">
        <v>2053</v>
      </c>
      <c r="I1134" s="213" t="s">
        <v>43</v>
      </c>
      <c r="J1134" s="202"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05">
        <f>IF(ISBLANK(INDEX('Policy Characteristics'!F:F,MATCH($C1134,'Policy Characteristics'!$C:$C,0))),"",INDEX('Policy Characteristics'!F:F,MATCH($C1134,'Policy Characteristics'!$C:$C,0)))</f>
        <v>0</v>
      </c>
      <c r="M1134" s="205">
        <f>IF(ISBLANK(INDEX('Policy Characteristics'!G:G,MATCH($C1134,'Policy Characteristics'!$C:$C,0))),"",INDEX('Policy Characteristics'!G:G,MATCH($C1134,'Policy Characteristics'!$C:$C,0)))</f>
        <v>1</v>
      </c>
      <c r="N1134" s="205">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00"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1686</v>
      </c>
      <c r="F1135" t="s">
        <v>1266</v>
      </c>
      <c r="G1135" s="88" t="s">
        <v>1693</v>
      </c>
      <c r="H1135" s="15">
        <v>2054</v>
      </c>
      <c r="I1135" s="213" t="s">
        <v>44</v>
      </c>
      <c r="J1135" s="202"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05">
        <f>IF(ISBLANK(INDEX('Policy Characteristics'!F:F,MATCH($C1135,'Policy Characteristics'!$C:$C,0))),"",INDEX('Policy Characteristics'!F:F,MATCH($C1135,'Policy Characteristics'!$C:$C,0)))</f>
        <v>0</v>
      </c>
      <c r="M1135" s="205">
        <f>IF(ISBLANK(INDEX('Policy Characteristics'!G:G,MATCH($C1135,'Policy Characteristics'!$C:$C,0))),"",INDEX('Policy Characteristics'!G:G,MATCH($C1135,'Policy Characteristics'!$C:$C,0)))</f>
        <v>1</v>
      </c>
      <c r="N1135" s="205">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00"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1687</v>
      </c>
      <c r="F1136" t="s">
        <v>1266</v>
      </c>
      <c r="G1136" s="88" t="s">
        <v>1694</v>
      </c>
      <c r="H1136" s="15">
        <v>2055</v>
      </c>
      <c r="I1136" s="213" t="s">
        <v>44</v>
      </c>
      <c r="J1136" s="202"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05">
        <f>IF(ISBLANK(INDEX('Policy Characteristics'!F:F,MATCH($C1136,'Policy Characteristics'!$C:$C,0))),"",INDEX('Policy Characteristics'!F:F,MATCH($C1136,'Policy Characteristics'!$C:$C,0)))</f>
        <v>0</v>
      </c>
      <c r="M1136" s="205">
        <f>IF(ISBLANK(INDEX('Policy Characteristics'!G:G,MATCH($C1136,'Policy Characteristics'!$C:$C,0))),"",INDEX('Policy Characteristics'!G:G,MATCH($C1136,'Policy Characteristics'!$C:$C,0)))</f>
        <v>1</v>
      </c>
      <c r="N1136" s="205">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00"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1688</v>
      </c>
      <c r="F1137" t="s">
        <v>1266</v>
      </c>
      <c r="G1137" s="88" t="s">
        <v>1695</v>
      </c>
      <c r="H1137" s="15">
        <v>2056</v>
      </c>
      <c r="I1137" s="213" t="s">
        <v>44</v>
      </c>
      <c r="J1137" s="202"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05">
        <f>IF(ISBLANK(INDEX('Policy Characteristics'!F:F,MATCH($C1137,'Policy Characteristics'!$C:$C,0))),"",INDEX('Policy Characteristics'!F:F,MATCH($C1137,'Policy Characteristics'!$C:$C,0)))</f>
        <v>0</v>
      </c>
      <c r="M1137" s="205">
        <f>IF(ISBLANK(INDEX('Policy Characteristics'!G:G,MATCH($C1137,'Policy Characteristics'!$C:$C,0))),"",INDEX('Policy Characteristics'!G:G,MATCH($C1137,'Policy Characteristics'!$C:$C,0)))</f>
        <v>1</v>
      </c>
      <c r="N1137" s="205">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00"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1824</v>
      </c>
      <c r="F1138" t="s">
        <v>1266</v>
      </c>
      <c r="G1138" s="88" t="s">
        <v>1824</v>
      </c>
      <c r="H1138" s="15">
        <v>2057</v>
      </c>
      <c r="I1138" s="213" t="s">
        <v>44</v>
      </c>
      <c r="J1138" s="202"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05">
        <f>IF(ISBLANK(INDEX('Policy Characteristics'!F:F,MATCH($C1138,'Policy Characteristics'!$C:$C,0))),"",INDEX('Policy Characteristics'!F:F,MATCH($C1138,'Policy Characteristics'!$C:$C,0)))</f>
        <v>0</v>
      </c>
      <c r="M1138" s="205">
        <f>IF(ISBLANK(INDEX('Policy Characteristics'!G:G,MATCH($C1138,'Policy Characteristics'!$C:$C,0))),"",INDEX('Policy Characteristics'!G:G,MATCH($C1138,'Policy Characteristics'!$C:$C,0)))</f>
        <v>1</v>
      </c>
      <c r="N1138" s="205">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00"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1682</v>
      </c>
      <c r="F1139" t="s">
        <v>1267</v>
      </c>
      <c r="G1139" s="88" t="s">
        <v>1689</v>
      </c>
      <c r="H1139" s="15">
        <v>2058</v>
      </c>
      <c r="I1139" s="213" t="s">
        <v>43</v>
      </c>
      <c r="J1139" s="202"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05">
        <f>IF(ISBLANK(INDEX('Policy Characteristics'!F:F,MATCH($C1139,'Policy Characteristics'!$C:$C,0))),"",INDEX('Policy Characteristics'!F:F,MATCH($C1139,'Policy Characteristics'!$C:$C,0)))</f>
        <v>0</v>
      </c>
      <c r="M1139" s="205">
        <f>IF(ISBLANK(INDEX('Policy Characteristics'!G:G,MATCH($C1139,'Policy Characteristics'!$C:$C,0))),"",INDEX('Policy Characteristics'!G:G,MATCH($C1139,'Policy Characteristics'!$C:$C,0)))</f>
        <v>1</v>
      </c>
      <c r="N1139" s="205">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00"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1683</v>
      </c>
      <c r="F1140" t="s">
        <v>1267</v>
      </c>
      <c r="G1140" s="88" t="s">
        <v>1690</v>
      </c>
      <c r="H1140" s="15">
        <v>2059</v>
      </c>
      <c r="I1140" s="213" t="s">
        <v>43</v>
      </c>
      <c r="J1140" s="202"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05">
        <f>IF(ISBLANK(INDEX('Policy Characteristics'!F:F,MATCH($C1140,'Policy Characteristics'!$C:$C,0))),"",INDEX('Policy Characteristics'!F:F,MATCH($C1140,'Policy Characteristics'!$C:$C,0)))</f>
        <v>0</v>
      </c>
      <c r="M1140" s="205">
        <f>IF(ISBLANK(INDEX('Policy Characteristics'!G:G,MATCH($C1140,'Policy Characteristics'!$C:$C,0))),"",INDEX('Policy Characteristics'!G:G,MATCH($C1140,'Policy Characteristics'!$C:$C,0)))</f>
        <v>1</v>
      </c>
      <c r="N1140" s="205">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00"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1684</v>
      </c>
      <c r="F1141" t="s">
        <v>1267</v>
      </c>
      <c r="G1141" s="88" t="s">
        <v>1691</v>
      </c>
      <c r="H1141" s="15">
        <v>2060</v>
      </c>
      <c r="I1141" s="213" t="s">
        <v>44</v>
      </c>
      <c r="J1141" s="202"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05">
        <f>IF(ISBLANK(INDEX('Policy Characteristics'!F:F,MATCH($C1141,'Policy Characteristics'!$C:$C,0))),"",INDEX('Policy Characteristics'!F:F,MATCH($C1141,'Policy Characteristics'!$C:$C,0)))</f>
        <v>0</v>
      </c>
      <c r="M1141" s="205">
        <f>IF(ISBLANK(INDEX('Policy Characteristics'!G:G,MATCH($C1141,'Policy Characteristics'!$C:$C,0))),"",INDEX('Policy Characteristics'!G:G,MATCH($C1141,'Policy Characteristics'!$C:$C,0)))</f>
        <v>1</v>
      </c>
      <c r="N1141" s="205">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00"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1685</v>
      </c>
      <c r="F1142" t="s">
        <v>1267</v>
      </c>
      <c r="G1142" s="88" t="s">
        <v>1692</v>
      </c>
      <c r="H1142" s="15">
        <v>2061</v>
      </c>
      <c r="I1142" s="213" t="s">
        <v>44</v>
      </c>
      <c r="J1142" s="202"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05">
        <f>IF(ISBLANK(INDEX('Policy Characteristics'!F:F,MATCH($C1142,'Policy Characteristics'!$C:$C,0))),"",INDEX('Policy Characteristics'!F:F,MATCH($C1142,'Policy Characteristics'!$C:$C,0)))</f>
        <v>0</v>
      </c>
      <c r="M1142" s="205">
        <f>IF(ISBLANK(INDEX('Policy Characteristics'!G:G,MATCH($C1142,'Policy Characteristics'!$C:$C,0))),"",INDEX('Policy Characteristics'!G:G,MATCH($C1142,'Policy Characteristics'!$C:$C,0)))</f>
        <v>1</v>
      </c>
      <c r="N1142" s="205">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00"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1686</v>
      </c>
      <c r="F1143" t="s">
        <v>1267</v>
      </c>
      <c r="G1143" s="88" t="s">
        <v>1693</v>
      </c>
      <c r="H1143" s="15">
        <v>2062</v>
      </c>
      <c r="I1143" s="213" t="s">
        <v>44</v>
      </c>
      <c r="J1143" s="202"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05">
        <f>IF(ISBLANK(INDEX('Policy Characteristics'!F:F,MATCH($C1143,'Policy Characteristics'!$C:$C,0))),"",INDEX('Policy Characteristics'!F:F,MATCH($C1143,'Policy Characteristics'!$C:$C,0)))</f>
        <v>0</v>
      </c>
      <c r="M1143" s="205">
        <f>IF(ISBLANK(INDEX('Policy Characteristics'!G:G,MATCH($C1143,'Policy Characteristics'!$C:$C,0))),"",INDEX('Policy Characteristics'!G:G,MATCH($C1143,'Policy Characteristics'!$C:$C,0)))</f>
        <v>1</v>
      </c>
      <c r="N1143" s="205">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00"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1687</v>
      </c>
      <c r="F1144" t="s">
        <v>1267</v>
      </c>
      <c r="G1144" s="88" t="s">
        <v>1694</v>
      </c>
      <c r="H1144" s="15">
        <v>2063</v>
      </c>
      <c r="I1144" s="213" t="s">
        <v>44</v>
      </c>
      <c r="J1144" s="202"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05">
        <f>IF(ISBLANK(INDEX('Policy Characteristics'!F:F,MATCH($C1144,'Policy Characteristics'!$C:$C,0))),"",INDEX('Policy Characteristics'!F:F,MATCH($C1144,'Policy Characteristics'!$C:$C,0)))</f>
        <v>0</v>
      </c>
      <c r="M1144" s="205">
        <f>IF(ISBLANK(INDEX('Policy Characteristics'!G:G,MATCH($C1144,'Policy Characteristics'!$C:$C,0))),"",INDEX('Policy Characteristics'!G:G,MATCH($C1144,'Policy Characteristics'!$C:$C,0)))</f>
        <v>1</v>
      </c>
      <c r="N1144" s="205">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00"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1688</v>
      </c>
      <c r="F1145" t="s">
        <v>1267</v>
      </c>
      <c r="G1145" s="88" t="s">
        <v>1695</v>
      </c>
      <c r="H1145" s="15">
        <v>2064</v>
      </c>
      <c r="I1145" s="213" t="s">
        <v>44</v>
      </c>
      <c r="J1145" s="202"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05">
        <f>IF(ISBLANK(INDEX('Policy Characteristics'!F:F,MATCH($C1145,'Policy Characteristics'!$C:$C,0))),"",INDEX('Policy Characteristics'!F:F,MATCH($C1145,'Policy Characteristics'!$C:$C,0)))</f>
        <v>0</v>
      </c>
      <c r="M1145" s="205">
        <f>IF(ISBLANK(INDEX('Policy Characteristics'!G:G,MATCH($C1145,'Policy Characteristics'!$C:$C,0))),"",INDEX('Policy Characteristics'!G:G,MATCH($C1145,'Policy Characteristics'!$C:$C,0)))</f>
        <v>1</v>
      </c>
      <c r="N1145" s="205">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00"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1824</v>
      </c>
      <c r="F1146" t="s">
        <v>1267</v>
      </c>
      <c r="G1146" s="88" t="s">
        <v>1824</v>
      </c>
      <c r="H1146" s="15">
        <v>2065</v>
      </c>
      <c r="I1146" s="213" t="s">
        <v>44</v>
      </c>
      <c r="J1146" s="202"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05">
        <f>IF(ISBLANK(INDEX('Policy Characteristics'!F:F,MATCH($C1146,'Policy Characteristics'!$C:$C,0))),"",INDEX('Policy Characteristics'!F:F,MATCH($C1146,'Policy Characteristics'!$C:$C,0)))</f>
        <v>0</v>
      </c>
      <c r="M1146" s="205">
        <f>IF(ISBLANK(INDEX('Policy Characteristics'!G:G,MATCH($C1146,'Policy Characteristics'!$C:$C,0))),"",INDEX('Policy Characteristics'!G:G,MATCH($C1146,'Policy Characteristics'!$C:$C,0)))</f>
        <v>1</v>
      </c>
      <c r="N1146" s="205">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00"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1682</v>
      </c>
      <c r="F1147" t="s">
        <v>1268</v>
      </c>
      <c r="G1147" s="88" t="s">
        <v>1689</v>
      </c>
      <c r="H1147" s="15">
        <v>2066</v>
      </c>
      <c r="I1147" s="213" t="s">
        <v>43</v>
      </c>
      <c r="J1147" s="202"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05">
        <f>IF(ISBLANK(INDEX('Policy Characteristics'!F:F,MATCH($C1147,'Policy Characteristics'!$C:$C,0))),"",INDEX('Policy Characteristics'!F:F,MATCH($C1147,'Policy Characteristics'!$C:$C,0)))</f>
        <v>0</v>
      </c>
      <c r="M1147" s="205">
        <f>IF(ISBLANK(INDEX('Policy Characteristics'!G:G,MATCH($C1147,'Policy Characteristics'!$C:$C,0))),"",INDEX('Policy Characteristics'!G:G,MATCH($C1147,'Policy Characteristics'!$C:$C,0)))</f>
        <v>1</v>
      </c>
      <c r="N1147" s="205">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00"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1683</v>
      </c>
      <c r="F1148" t="s">
        <v>1268</v>
      </c>
      <c r="G1148" s="88" t="s">
        <v>1690</v>
      </c>
      <c r="H1148" s="15">
        <v>2067</v>
      </c>
      <c r="I1148" s="213" t="s">
        <v>43</v>
      </c>
      <c r="J1148" s="202"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05">
        <f>IF(ISBLANK(INDEX('Policy Characteristics'!F:F,MATCH($C1148,'Policy Characteristics'!$C:$C,0))),"",INDEX('Policy Characteristics'!F:F,MATCH($C1148,'Policy Characteristics'!$C:$C,0)))</f>
        <v>0</v>
      </c>
      <c r="M1148" s="205">
        <f>IF(ISBLANK(INDEX('Policy Characteristics'!G:G,MATCH($C1148,'Policy Characteristics'!$C:$C,0))),"",INDEX('Policy Characteristics'!G:G,MATCH($C1148,'Policy Characteristics'!$C:$C,0)))</f>
        <v>1</v>
      </c>
      <c r="N1148" s="205">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00"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1684</v>
      </c>
      <c r="F1149" t="s">
        <v>1268</v>
      </c>
      <c r="G1149" s="88" t="s">
        <v>1691</v>
      </c>
      <c r="H1149" s="15">
        <v>2068</v>
      </c>
      <c r="I1149" s="213" t="s">
        <v>43</v>
      </c>
      <c r="J1149" s="202"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05">
        <f>IF(ISBLANK(INDEX('Policy Characteristics'!F:F,MATCH($C1149,'Policy Characteristics'!$C:$C,0))),"",INDEX('Policy Characteristics'!F:F,MATCH($C1149,'Policy Characteristics'!$C:$C,0)))</f>
        <v>0</v>
      </c>
      <c r="M1149" s="205">
        <f>IF(ISBLANK(INDEX('Policy Characteristics'!G:G,MATCH($C1149,'Policy Characteristics'!$C:$C,0))),"",INDEX('Policy Characteristics'!G:G,MATCH($C1149,'Policy Characteristics'!$C:$C,0)))</f>
        <v>1</v>
      </c>
      <c r="N1149" s="205">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00"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1685</v>
      </c>
      <c r="F1150" t="s">
        <v>1268</v>
      </c>
      <c r="G1150" s="88" t="s">
        <v>1692</v>
      </c>
      <c r="H1150" s="15">
        <v>2069</v>
      </c>
      <c r="I1150" s="213" t="s">
        <v>44</v>
      </c>
      <c r="J1150" s="202"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05">
        <f>IF(ISBLANK(INDEX('Policy Characteristics'!F:F,MATCH($C1150,'Policy Characteristics'!$C:$C,0))),"",INDEX('Policy Characteristics'!F:F,MATCH($C1150,'Policy Characteristics'!$C:$C,0)))</f>
        <v>0</v>
      </c>
      <c r="M1150" s="205">
        <f>IF(ISBLANK(INDEX('Policy Characteristics'!G:G,MATCH($C1150,'Policy Characteristics'!$C:$C,0))),"",INDEX('Policy Characteristics'!G:G,MATCH($C1150,'Policy Characteristics'!$C:$C,0)))</f>
        <v>1</v>
      </c>
      <c r="N1150" s="205">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00"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1686</v>
      </c>
      <c r="F1151" t="s">
        <v>1268</v>
      </c>
      <c r="G1151" s="88" t="s">
        <v>1693</v>
      </c>
      <c r="H1151" s="15">
        <v>2070</v>
      </c>
      <c r="I1151" s="213" t="s">
        <v>43</v>
      </c>
      <c r="J1151" s="202"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05">
        <f>IF(ISBLANK(INDEX('Policy Characteristics'!F:F,MATCH($C1151,'Policy Characteristics'!$C:$C,0))),"",INDEX('Policy Characteristics'!F:F,MATCH($C1151,'Policy Characteristics'!$C:$C,0)))</f>
        <v>0</v>
      </c>
      <c r="M1151" s="205">
        <f>IF(ISBLANK(INDEX('Policy Characteristics'!G:G,MATCH($C1151,'Policy Characteristics'!$C:$C,0))),"",INDEX('Policy Characteristics'!G:G,MATCH($C1151,'Policy Characteristics'!$C:$C,0)))</f>
        <v>1</v>
      </c>
      <c r="N1151" s="205">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00"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1687</v>
      </c>
      <c r="F1152" t="s">
        <v>1268</v>
      </c>
      <c r="G1152" s="88" t="s">
        <v>1694</v>
      </c>
      <c r="H1152" s="15">
        <v>2071</v>
      </c>
      <c r="I1152" s="213" t="s">
        <v>43</v>
      </c>
      <c r="J1152" s="202"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05">
        <f>IF(ISBLANK(INDEX('Policy Characteristics'!F:F,MATCH($C1152,'Policy Characteristics'!$C:$C,0))),"",INDEX('Policy Characteristics'!F:F,MATCH($C1152,'Policy Characteristics'!$C:$C,0)))</f>
        <v>0</v>
      </c>
      <c r="M1152" s="205">
        <f>IF(ISBLANK(INDEX('Policy Characteristics'!G:G,MATCH($C1152,'Policy Characteristics'!$C:$C,0))),"",INDEX('Policy Characteristics'!G:G,MATCH($C1152,'Policy Characteristics'!$C:$C,0)))</f>
        <v>1</v>
      </c>
      <c r="N1152" s="205">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00"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1688</v>
      </c>
      <c r="F1153" t="s">
        <v>1268</v>
      </c>
      <c r="G1153" s="88" t="s">
        <v>1695</v>
      </c>
      <c r="H1153" s="15">
        <v>2072</v>
      </c>
      <c r="I1153" s="213" t="s">
        <v>44</v>
      </c>
      <c r="J1153" s="202"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05">
        <f>IF(ISBLANK(INDEX('Policy Characteristics'!F:F,MATCH($C1153,'Policy Characteristics'!$C:$C,0))),"",INDEX('Policy Characteristics'!F:F,MATCH($C1153,'Policy Characteristics'!$C:$C,0)))</f>
        <v>0</v>
      </c>
      <c r="M1153" s="205">
        <f>IF(ISBLANK(INDEX('Policy Characteristics'!G:G,MATCH($C1153,'Policy Characteristics'!$C:$C,0))),"",INDEX('Policy Characteristics'!G:G,MATCH($C1153,'Policy Characteristics'!$C:$C,0)))</f>
        <v>1</v>
      </c>
      <c r="N1153" s="205">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00"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1824</v>
      </c>
      <c r="F1154" t="s">
        <v>1268</v>
      </c>
      <c r="G1154" s="88" t="s">
        <v>1824</v>
      </c>
      <c r="H1154" s="15">
        <v>2073</v>
      </c>
      <c r="I1154" s="213" t="s">
        <v>43</v>
      </c>
      <c r="J1154" s="202"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05">
        <f>IF(ISBLANK(INDEX('Policy Characteristics'!F:F,MATCH($C1154,'Policy Characteristics'!$C:$C,0))),"",INDEX('Policy Characteristics'!F:F,MATCH($C1154,'Policy Characteristics'!$C:$C,0)))</f>
        <v>0</v>
      </c>
      <c r="M1154" s="205">
        <f>IF(ISBLANK(INDEX('Policy Characteristics'!G:G,MATCH($C1154,'Policy Characteristics'!$C:$C,0))),"",INDEX('Policy Characteristics'!G:G,MATCH($C1154,'Policy Characteristics'!$C:$C,0)))</f>
        <v>1</v>
      </c>
      <c r="N1154" s="205">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00"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1682</v>
      </c>
      <c r="F1155" t="s">
        <v>1269</v>
      </c>
      <c r="G1155" s="88" t="s">
        <v>1689</v>
      </c>
      <c r="H1155" s="15">
        <v>2074</v>
      </c>
      <c r="I1155" s="213" t="s">
        <v>43</v>
      </c>
      <c r="J1155" s="202"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05">
        <f>IF(ISBLANK(INDEX('Policy Characteristics'!F:F,MATCH($C1155,'Policy Characteristics'!$C:$C,0))),"",INDEX('Policy Characteristics'!F:F,MATCH($C1155,'Policy Characteristics'!$C:$C,0)))</f>
        <v>0</v>
      </c>
      <c r="M1155" s="205">
        <f>IF(ISBLANK(INDEX('Policy Characteristics'!G:G,MATCH($C1155,'Policy Characteristics'!$C:$C,0))),"",INDEX('Policy Characteristics'!G:G,MATCH($C1155,'Policy Characteristics'!$C:$C,0)))</f>
        <v>1</v>
      </c>
      <c r="N1155" s="205">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00"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1683</v>
      </c>
      <c r="F1156" t="s">
        <v>1269</v>
      </c>
      <c r="G1156" s="88" t="s">
        <v>1690</v>
      </c>
      <c r="H1156" s="15">
        <v>2075</v>
      </c>
      <c r="I1156" s="213" t="s">
        <v>43</v>
      </c>
      <c r="J1156" s="202"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05">
        <f>IF(ISBLANK(INDEX('Policy Characteristics'!F:F,MATCH($C1156,'Policy Characteristics'!$C:$C,0))),"",INDEX('Policy Characteristics'!F:F,MATCH($C1156,'Policy Characteristics'!$C:$C,0)))</f>
        <v>0</v>
      </c>
      <c r="M1156" s="205">
        <f>IF(ISBLANK(INDEX('Policy Characteristics'!G:G,MATCH($C1156,'Policy Characteristics'!$C:$C,0))),"",INDEX('Policy Characteristics'!G:G,MATCH($C1156,'Policy Characteristics'!$C:$C,0)))</f>
        <v>1</v>
      </c>
      <c r="N1156" s="205">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00"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1684</v>
      </c>
      <c r="F1157" t="s">
        <v>1269</v>
      </c>
      <c r="G1157" s="88" t="s">
        <v>1691</v>
      </c>
      <c r="H1157" s="15">
        <v>2076</v>
      </c>
      <c r="I1157" s="213" t="s">
        <v>43</v>
      </c>
      <c r="J1157" s="202"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05">
        <f>IF(ISBLANK(INDEX('Policy Characteristics'!F:F,MATCH($C1157,'Policy Characteristics'!$C:$C,0))),"",INDEX('Policy Characteristics'!F:F,MATCH($C1157,'Policy Characteristics'!$C:$C,0)))</f>
        <v>0</v>
      </c>
      <c r="M1157" s="205">
        <f>IF(ISBLANK(INDEX('Policy Characteristics'!G:G,MATCH($C1157,'Policy Characteristics'!$C:$C,0))),"",INDEX('Policy Characteristics'!G:G,MATCH($C1157,'Policy Characteristics'!$C:$C,0)))</f>
        <v>1</v>
      </c>
      <c r="N1157" s="205">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00"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1685</v>
      </c>
      <c r="F1158" t="s">
        <v>1269</v>
      </c>
      <c r="G1158" s="88" t="s">
        <v>1692</v>
      </c>
      <c r="H1158" s="15">
        <v>2077</v>
      </c>
      <c r="I1158" s="213" t="s">
        <v>44</v>
      </c>
      <c r="J1158" s="202"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05">
        <f>IF(ISBLANK(INDEX('Policy Characteristics'!F:F,MATCH($C1158,'Policy Characteristics'!$C:$C,0))),"",INDEX('Policy Characteristics'!F:F,MATCH($C1158,'Policy Characteristics'!$C:$C,0)))</f>
        <v>0</v>
      </c>
      <c r="M1158" s="205">
        <f>IF(ISBLANK(INDEX('Policy Characteristics'!G:G,MATCH($C1158,'Policy Characteristics'!$C:$C,0))),"",INDEX('Policy Characteristics'!G:G,MATCH($C1158,'Policy Characteristics'!$C:$C,0)))</f>
        <v>1</v>
      </c>
      <c r="N1158" s="205">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00"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1686</v>
      </c>
      <c r="F1159" t="s">
        <v>1269</v>
      </c>
      <c r="G1159" s="88" t="s">
        <v>1693</v>
      </c>
      <c r="H1159" s="15">
        <v>2078</v>
      </c>
      <c r="I1159" s="213" t="s">
        <v>44</v>
      </c>
      <c r="J1159" s="202"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05">
        <f>IF(ISBLANK(INDEX('Policy Characteristics'!F:F,MATCH($C1159,'Policy Characteristics'!$C:$C,0))),"",INDEX('Policy Characteristics'!F:F,MATCH($C1159,'Policy Characteristics'!$C:$C,0)))</f>
        <v>0</v>
      </c>
      <c r="M1159" s="205">
        <f>IF(ISBLANK(INDEX('Policy Characteristics'!G:G,MATCH($C1159,'Policy Characteristics'!$C:$C,0))),"",INDEX('Policy Characteristics'!G:G,MATCH($C1159,'Policy Characteristics'!$C:$C,0)))</f>
        <v>1</v>
      </c>
      <c r="N1159" s="205">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00"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1687</v>
      </c>
      <c r="F1160" t="s">
        <v>1269</v>
      </c>
      <c r="G1160" s="88" t="s">
        <v>1694</v>
      </c>
      <c r="H1160" s="15">
        <v>2079</v>
      </c>
      <c r="I1160" s="213" t="s">
        <v>43</v>
      </c>
      <c r="J1160" s="202"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05">
        <f>IF(ISBLANK(INDEX('Policy Characteristics'!F:F,MATCH($C1160,'Policy Characteristics'!$C:$C,0))),"",INDEX('Policy Characteristics'!F:F,MATCH($C1160,'Policy Characteristics'!$C:$C,0)))</f>
        <v>0</v>
      </c>
      <c r="M1160" s="205">
        <f>IF(ISBLANK(INDEX('Policy Characteristics'!G:G,MATCH($C1160,'Policy Characteristics'!$C:$C,0))),"",INDEX('Policy Characteristics'!G:G,MATCH($C1160,'Policy Characteristics'!$C:$C,0)))</f>
        <v>1</v>
      </c>
      <c r="N1160" s="205">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00"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1688</v>
      </c>
      <c r="F1161" t="s">
        <v>1269</v>
      </c>
      <c r="G1161" s="88" t="s">
        <v>1695</v>
      </c>
      <c r="H1161" s="15">
        <v>2080</v>
      </c>
      <c r="I1161" s="213" t="s">
        <v>44</v>
      </c>
      <c r="J1161" s="202"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05">
        <f>IF(ISBLANK(INDEX('Policy Characteristics'!F:F,MATCH($C1161,'Policy Characteristics'!$C:$C,0))),"",INDEX('Policy Characteristics'!F:F,MATCH($C1161,'Policy Characteristics'!$C:$C,0)))</f>
        <v>0</v>
      </c>
      <c r="M1161" s="205">
        <f>IF(ISBLANK(INDEX('Policy Characteristics'!G:G,MATCH($C1161,'Policy Characteristics'!$C:$C,0))),"",INDEX('Policy Characteristics'!G:G,MATCH($C1161,'Policy Characteristics'!$C:$C,0)))</f>
        <v>1</v>
      </c>
      <c r="N1161" s="205">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00"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1824</v>
      </c>
      <c r="F1162" t="s">
        <v>1269</v>
      </c>
      <c r="G1162" s="88" t="s">
        <v>1824</v>
      </c>
      <c r="H1162" s="15">
        <v>2081</v>
      </c>
      <c r="I1162" s="213" t="s">
        <v>44</v>
      </c>
      <c r="J1162" s="202"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05">
        <f>IF(ISBLANK(INDEX('Policy Characteristics'!F:F,MATCH($C1162,'Policy Characteristics'!$C:$C,0))),"",INDEX('Policy Characteristics'!F:F,MATCH($C1162,'Policy Characteristics'!$C:$C,0)))</f>
        <v>0</v>
      </c>
      <c r="M1162" s="205">
        <f>IF(ISBLANK(INDEX('Policy Characteristics'!G:G,MATCH($C1162,'Policy Characteristics'!$C:$C,0))),"",INDEX('Policy Characteristics'!G:G,MATCH($C1162,'Policy Characteristics'!$C:$C,0)))</f>
        <v>1</v>
      </c>
      <c r="N1162" s="205">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00"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1682</v>
      </c>
      <c r="F1163" t="s">
        <v>1270</v>
      </c>
      <c r="G1163" s="88" t="s">
        <v>1689</v>
      </c>
      <c r="H1163" s="15">
        <v>2082</v>
      </c>
      <c r="I1163" s="213" t="s">
        <v>43</v>
      </c>
      <c r="J1163" s="202"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05">
        <f>IF(ISBLANK(INDEX('Policy Characteristics'!F:F,MATCH($C1163,'Policy Characteristics'!$C:$C,0))),"",INDEX('Policy Characteristics'!F:F,MATCH($C1163,'Policy Characteristics'!$C:$C,0)))</f>
        <v>0</v>
      </c>
      <c r="M1163" s="205">
        <f>IF(ISBLANK(INDEX('Policy Characteristics'!G:G,MATCH($C1163,'Policy Characteristics'!$C:$C,0))),"",INDEX('Policy Characteristics'!G:G,MATCH($C1163,'Policy Characteristics'!$C:$C,0)))</f>
        <v>1</v>
      </c>
      <c r="N1163" s="205">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00"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1683</v>
      </c>
      <c r="F1164" t="s">
        <v>1270</v>
      </c>
      <c r="G1164" s="88" t="s">
        <v>1690</v>
      </c>
      <c r="H1164" s="15">
        <v>2083</v>
      </c>
      <c r="I1164" s="213" t="s">
        <v>43</v>
      </c>
      <c r="J1164" s="202"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05">
        <f>IF(ISBLANK(INDEX('Policy Characteristics'!F:F,MATCH($C1164,'Policy Characteristics'!$C:$C,0))),"",INDEX('Policy Characteristics'!F:F,MATCH($C1164,'Policy Characteristics'!$C:$C,0)))</f>
        <v>0</v>
      </c>
      <c r="M1164" s="205">
        <f>IF(ISBLANK(INDEX('Policy Characteristics'!G:G,MATCH($C1164,'Policy Characteristics'!$C:$C,0))),"",INDEX('Policy Characteristics'!G:G,MATCH($C1164,'Policy Characteristics'!$C:$C,0)))</f>
        <v>1</v>
      </c>
      <c r="N1164" s="205">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00"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1684</v>
      </c>
      <c r="F1165" t="s">
        <v>1270</v>
      </c>
      <c r="G1165" s="88" t="s">
        <v>1691</v>
      </c>
      <c r="H1165" s="15">
        <v>2084</v>
      </c>
      <c r="I1165" s="213" t="s">
        <v>43</v>
      </c>
      <c r="J1165" s="202"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05">
        <f>IF(ISBLANK(INDEX('Policy Characteristics'!F:F,MATCH($C1165,'Policy Characteristics'!$C:$C,0))),"",INDEX('Policy Characteristics'!F:F,MATCH($C1165,'Policy Characteristics'!$C:$C,0)))</f>
        <v>0</v>
      </c>
      <c r="M1165" s="205">
        <f>IF(ISBLANK(INDEX('Policy Characteristics'!G:G,MATCH($C1165,'Policy Characteristics'!$C:$C,0))),"",INDEX('Policy Characteristics'!G:G,MATCH($C1165,'Policy Characteristics'!$C:$C,0)))</f>
        <v>1</v>
      </c>
      <c r="N1165" s="205">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00"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1685</v>
      </c>
      <c r="F1166" t="s">
        <v>1270</v>
      </c>
      <c r="G1166" s="88" t="s">
        <v>1692</v>
      </c>
      <c r="H1166" s="15">
        <v>2085</v>
      </c>
      <c r="I1166" s="213" t="s">
        <v>44</v>
      </c>
      <c r="J1166" s="202"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05">
        <f>IF(ISBLANK(INDEX('Policy Characteristics'!F:F,MATCH($C1166,'Policy Characteristics'!$C:$C,0))),"",INDEX('Policy Characteristics'!F:F,MATCH($C1166,'Policy Characteristics'!$C:$C,0)))</f>
        <v>0</v>
      </c>
      <c r="M1166" s="205">
        <f>IF(ISBLANK(INDEX('Policy Characteristics'!G:G,MATCH($C1166,'Policy Characteristics'!$C:$C,0))),"",INDEX('Policy Characteristics'!G:G,MATCH($C1166,'Policy Characteristics'!$C:$C,0)))</f>
        <v>1</v>
      </c>
      <c r="N1166" s="205">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00"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1686</v>
      </c>
      <c r="F1167" t="s">
        <v>1270</v>
      </c>
      <c r="G1167" s="88" t="s">
        <v>1693</v>
      </c>
      <c r="H1167" s="15">
        <v>2086</v>
      </c>
      <c r="I1167" s="213" t="s">
        <v>44</v>
      </c>
      <c r="J1167" s="202"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05">
        <f>IF(ISBLANK(INDEX('Policy Characteristics'!F:F,MATCH($C1167,'Policy Characteristics'!$C:$C,0))),"",INDEX('Policy Characteristics'!F:F,MATCH($C1167,'Policy Characteristics'!$C:$C,0)))</f>
        <v>0</v>
      </c>
      <c r="M1167" s="205">
        <f>IF(ISBLANK(INDEX('Policy Characteristics'!G:G,MATCH($C1167,'Policy Characteristics'!$C:$C,0))),"",INDEX('Policy Characteristics'!G:G,MATCH($C1167,'Policy Characteristics'!$C:$C,0)))</f>
        <v>1</v>
      </c>
      <c r="N1167" s="205">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00"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1687</v>
      </c>
      <c r="F1168" t="s">
        <v>1270</v>
      </c>
      <c r="G1168" s="88" t="s">
        <v>1694</v>
      </c>
      <c r="H1168" s="15">
        <v>2087</v>
      </c>
      <c r="I1168" s="213" t="s">
        <v>43</v>
      </c>
      <c r="J1168" s="202"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05">
        <f>IF(ISBLANK(INDEX('Policy Characteristics'!F:F,MATCH($C1168,'Policy Characteristics'!$C:$C,0))),"",INDEX('Policy Characteristics'!F:F,MATCH($C1168,'Policy Characteristics'!$C:$C,0)))</f>
        <v>0</v>
      </c>
      <c r="M1168" s="205">
        <f>IF(ISBLANK(INDEX('Policy Characteristics'!G:G,MATCH($C1168,'Policy Characteristics'!$C:$C,0))),"",INDEX('Policy Characteristics'!G:G,MATCH($C1168,'Policy Characteristics'!$C:$C,0)))</f>
        <v>1</v>
      </c>
      <c r="N1168" s="205">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00"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1688</v>
      </c>
      <c r="F1169" t="s">
        <v>1270</v>
      </c>
      <c r="G1169" s="88" t="s">
        <v>1695</v>
      </c>
      <c r="H1169" s="15">
        <v>2088</v>
      </c>
      <c r="I1169" s="213" t="s">
        <v>44</v>
      </c>
      <c r="J1169" s="202"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05">
        <f>IF(ISBLANK(INDEX('Policy Characteristics'!F:F,MATCH($C1169,'Policy Characteristics'!$C:$C,0))),"",INDEX('Policy Characteristics'!F:F,MATCH($C1169,'Policy Characteristics'!$C:$C,0)))</f>
        <v>0</v>
      </c>
      <c r="M1169" s="205">
        <f>IF(ISBLANK(INDEX('Policy Characteristics'!G:G,MATCH($C1169,'Policy Characteristics'!$C:$C,0))),"",INDEX('Policy Characteristics'!G:G,MATCH($C1169,'Policy Characteristics'!$C:$C,0)))</f>
        <v>1</v>
      </c>
      <c r="N1169" s="205">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00"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1824</v>
      </c>
      <c r="F1170" t="s">
        <v>1270</v>
      </c>
      <c r="G1170" s="88" t="s">
        <v>1824</v>
      </c>
      <c r="H1170" s="15">
        <v>2089</v>
      </c>
      <c r="I1170" s="213" t="s">
        <v>43</v>
      </c>
      <c r="J1170" s="202"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05">
        <f>IF(ISBLANK(INDEX('Policy Characteristics'!F:F,MATCH($C1170,'Policy Characteristics'!$C:$C,0))),"",INDEX('Policy Characteristics'!F:F,MATCH($C1170,'Policy Characteristics'!$C:$C,0)))</f>
        <v>0</v>
      </c>
      <c r="M1170" s="205">
        <f>IF(ISBLANK(INDEX('Policy Characteristics'!G:G,MATCH($C1170,'Policy Characteristics'!$C:$C,0))),"",INDEX('Policy Characteristics'!G:G,MATCH($C1170,'Policy Characteristics'!$C:$C,0)))</f>
        <v>1</v>
      </c>
      <c r="N1170" s="205">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00"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1682</v>
      </c>
      <c r="F1171" t="s">
        <v>1271</v>
      </c>
      <c r="G1171" s="88" t="s">
        <v>1689</v>
      </c>
      <c r="H1171" s="15">
        <v>2090</v>
      </c>
      <c r="I1171" s="213" t="s">
        <v>43</v>
      </c>
      <c r="J1171" s="202"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05">
        <f>IF(ISBLANK(INDEX('Policy Characteristics'!F:F,MATCH($C1171,'Policy Characteristics'!$C:$C,0))),"",INDEX('Policy Characteristics'!F:F,MATCH($C1171,'Policy Characteristics'!$C:$C,0)))</f>
        <v>0</v>
      </c>
      <c r="M1171" s="205">
        <f>IF(ISBLANK(INDEX('Policy Characteristics'!G:G,MATCH($C1171,'Policy Characteristics'!$C:$C,0))),"",INDEX('Policy Characteristics'!G:G,MATCH($C1171,'Policy Characteristics'!$C:$C,0)))</f>
        <v>1</v>
      </c>
      <c r="N1171" s="205">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00"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1683</v>
      </c>
      <c r="F1172" t="s">
        <v>1271</v>
      </c>
      <c r="G1172" s="88" t="s">
        <v>1690</v>
      </c>
      <c r="H1172" s="15">
        <v>2091</v>
      </c>
      <c r="I1172" s="213" t="s">
        <v>43</v>
      </c>
      <c r="J1172" s="202"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05">
        <f>IF(ISBLANK(INDEX('Policy Characteristics'!F:F,MATCH($C1172,'Policy Characteristics'!$C:$C,0))),"",INDEX('Policy Characteristics'!F:F,MATCH($C1172,'Policy Characteristics'!$C:$C,0)))</f>
        <v>0</v>
      </c>
      <c r="M1172" s="205">
        <f>IF(ISBLANK(INDEX('Policy Characteristics'!G:G,MATCH($C1172,'Policy Characteristics'!$C:$C,0))),"",INDEX('Policy Characteristics'!G:G,MATCH($C1172,'Policy Characteristics'!$C:$C,0)))</f>
        <v>1</v>
      </c>
      <c r="N1172" s="205">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00"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1684</v>
      </c>
      <c r="F1173" t="s">
        <v>1271</v>
      </c>
      <c r="G1173" s="88" t="s">
        <v>1691</v>
      </c>
      <c r="H1173" s="15">
        <v>2092</v>
      </c>
      <c r="I1173" s="213" t="s">
        <v>43</v>
      </c>
      <c r="J1173" s="202"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05">
        <f>IF(ISBLANK(INDEX('Policy Characteristics'!F:F,MATCH($C1173,'Policy Characteristics'!$C:$C,0))),"",INDEX('Policy Characteristics'!F:F,MATCH($C1173,'Policy Characteristics'!$C:$C,0)))</f>
        <v>0</v>
      </c>
      <c r="M1173" s="205">
        <f>IF(ISBLANK(INDEX('Policy Characteristics'!G:G,MATCH($C1173,'Policy Characteristics'!$C:$C,0))),"",INDEX('Policy Characteristics'!G:G,MATCH($C1173,'Policy Characteristics'!$C:$C,0)))</f>
        <v>1</v>
      </c>
      <c r="N1173" s="205">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00"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1685</v>
      </c>
      <c r="F1174" t="s">
        <v>1271</v>
      </c>
      <c r="G1174" s="88" t="s">
        <v>1692</v>
      </c>
      <c r="H1174" s="15">
        <v>2093</v>
      </c>
      <c r="I1174" s="213" t="s">
        <v>43</v>
      </c>
      <c r="J1174" s="202"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05">
        <f>IF(ISBLANK(INDEX('Policy Characteristics'!F:F,MATCH($C1174,'Policy Characteristics'!$C:$C,0))),"",INDEX('Policy Characteristics'!F:F,MATCH($C1174,'Policy Characteristics'!$C:$C,0)))</f>
        <v>0</v>
      </c>
      <c r="M1174" s="205">
        <f>IF(ISBLANK(INDEX('Policy Characteristics'!G:G,MATCH($C1174,'Policy Characteristics'!$C:$C,0))),"",INDEX('Policy Characteristics'!G:G,MATCH($C1174,'Policy Characteristics'!$C:$C,0)))</f>
        <v>1</v>
      </c>
      <c r="N1174" s="205">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00"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1686</v>
      </c>
      <c r="F1175" t="s">
        <v>1271</v>
      </c>
      <c r="G1175" s="88" t="s">
        <v>1693</v>
      </c>
      <c r="H1175" s="15">
        <v>2094</v>
      </c>
      <c r="I1175" s="213" t="s">
        <v>44</v>
      </c>
      <c r="J1175" s="202"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05">
        <f>IF(ISBLANK(INDEX('Policy Characteristics'!F:F,MATCH($C1175,'Policy Characteristics'!$C:$C,0))),"",INDEX('Policy Characteristics'!F:F,MATCH($C1175,'Policy Characteristics'!$C:$C,0)))</f>
        <v>0</v>
      </c>
      <c r="M1175" s="205">
        <f>IF(ISBLANK(INDEX('Policy Characteristics'!G:G,MATCH($C1175,'Policy Characteristics'!$C:$C,0))),"",INDEX('Policy Characteristics'!G:G,MATCH($C1175,'Policy Characteristics'!$C:$C,0)))</f>
        <v>1</v>
      </c>
      <c r="N1175" s="205">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00"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1687</v>
      </c>
      <c r="F1176" t="s">
        <v>1271</v>
      </c>
      <c r="G1176" s="88" t="s">
        <v>1694</v>
      </c>
      <c r="H1176" s="15">
        <v>2095</v>
      </c>
      <c r="I1176" s="213" t="s">
        <v>43</v>
      </c>
      <c r="J1176" s="202"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05">
        <f>IF(ISBLANK(INDEX('Policy Characteristics'!F:F,MATCH($C1176,'Policy Characteristics'!$C:$C,0))),"",INDEX('Policy Characteristics'!F:F,MATCH($C1176,'Policy Characteristics'!$C:$C,0)))</f>
        <v>0</v>
      </c>
      <c r="M1176" s="205">
        <f>IF(ISBLANK(INDEX('Policy Characteristics'!G:G,MATCH($C1176,'Policy Characteristics'!$C:$C,0))),"",INDEX('Policy Characteristics'!G:G,MATCH($C1176,'Policy Characteristics'!$C:$C,0)))</f>
        <v>1</v>
      </c>
      <c r="N1176" s="205">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00"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1688</v>
      </c>
      <c r="F1177" t="s">
        <v>1271</v>
      </c>
      <c r="G1177" s="88" t="s">
        <v>1695</v>
      </c>
      <c r="H1177" s="15">
        <v>2096</v>
      </c>
      <c r="I1177" s="213" t="s">
        <v>44</v>
      </c>
      <c r="J1177" s="202"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05">
        <f>IF(ISBLANK(INDEX('Policy Characteristics'!F:F,MATCH($C1177,'Policy Characteristics'!$C:$C,0))),"",INDEX('Policy Characteristics'!F:F,MATCH($C1177,'Policy Characteristics'!$C:$C,0)))</f>
        <v>0</v>
      </c>
      <c r="M1177" s="205">
        <f>IF(ISBLANK(INDEX('Policy Characteristics'!G:G,MATCH($C1177,'Policy Characteristics'!$C:$C,0))),"",INDEX('Policy Characteristics'!G:G,MATCH($C1177,'Policy Characteristics'!$C:$C,0)))</f>
        <v>1</v>
      </c>
      <c r="N1177" s="205">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00"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1824</v>
      </c>
      <c r="F1178" t="s">
        <v>1271</v>
      </c>
      <c r="G1178" s="88" t="s">
        <v>1824</v>
      </c>
      <c r="H1178" s="15">
        <v>2097</v>
      </c>
      <c r="I1178" s="213" t="s">
        <v>43</v>
      </c>
      <c r="J1178" s="202"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05">
        <f>IF(ISBLANK(INDEX('Policy Characteristics'!F:F,MATCH($C1178,'Policy Characteristics'!$C:$C,0))),"",INDEX('Policy Characteristics'!F:F,MATCH($C1178,'Policy Characteristics'!$C:$C,0)))</f>
        <v>0</v>
      </c>
      <c r="M1178" s="205">
        <f>IF(ISBLANK(INDEX('Policy Characteristics'!G:G,MATCH($C1178,'Policy Characteristics'!$C:$C,0))),"",INDEX('Policy Characteristics'!G:G,MATCH($C1178,'Policy Characteristics'!$C:$C,0)))</f>
        <v>1</v>
      </c>
      <c r="N1178" s="205">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00"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1682</v>
      </c>
      <c r="F1179" t="s">
        <v>1272</v>
      </c>
      <c r="G1179" s="88" t="s">
        <v>1689</v>
      </c>
      <c r="H1179" s="15">
        <v>2098</v>
      </c>
      <c r="I1179" s="213" t="s">
        <v>43</v>
      </c>
      <c r="J1179" s="202"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05">
        <f>IF(ISBLANK(INDEX('Policy Characteristics'!F:F,MATCH($C1179,'Policy Characteristics'!$C:$C,0))),"",INDEX('Policy Characteristics'!F:F,MATCH($C1179,'Policy Characteristics'!$C:$C,0)))</f>
        <v>0</v>
      </c>
      <c r="M1179" s="205">
        <f>IF(ISBLANK(INDEX('Policy Characteristics'!G:G,MATCH($C1179,'Policy Characteristics'!$C:$C,0))),"",INDEX('Policy Characteristics'!G:G,MATCH($C1179,'Policy Characteristics'!$C:$C,0)))</f>
        <v>1</v>
      </c>
      <c r="N1179" s="205">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00"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1683</v>
      </c>
      <c r="F1180" t="s">
        <v>1272</v>
      </c>
      <c r="G1180" s="88" t="s">
        <v>1690</v>
      </c>
      <c r="H1180" s="15">
        <v>2099</v>
      </c>
      <c r="I1180" s="213" t="s">
        <v>43</v>
      </c>
      <c r="J1180" s="202"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05">
        <f>IF(ISBLANK(INDEX('Policy Characteristics'!F:F,MATCH($C1180,'Policy Characteristics'!$C:$C,0))),"",INDEX('Policy Characteristics'!F:F,MATCH($C1180,'Policy Characteristics'!$C:$C,0)))</f>
        <v>0</v>
      </c>
      <c r="M1180" s="205">
        <f>IF(ISBLANK(INDEX('Policy Characteristics'!G:G,MATCH($C1180,'Policy Characteristics'!$C:$C,0))),"",INDEX('Policy Characteristics'!G:G,MATCH($C1180,'Policy Characteristics'!$C:$C,0)))</f>
        <v>1</v>
      </c>
      <c r="N1180" s="205">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00"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1684</v>
      </c>
      <c r="F1181" t="s">
        <v>1272</v>
      </c>
      <c r="G1181" s="88" t="s">
        <v>1691</v>
      </c>
      <c r="H1181" s="15">
        <v>2100</v>
      </c>
      <c r="I1181" s="213" t="s">
        <v>43</v>
      </c>
      <c r="J1181" s="202"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05">
        <f>IF(ISBLANK(INDEX('Policy Characteristics'!F:F,MATCH($C1181,'Policy Characteristics'!$C:$C,0))),"",INDEX('Policy Characteristics'!F:F,MATCH($C1181,'Policy Characteristics'!$C:$C,0)))</f>
        <v>0</v>
      </c>
      <c r="M1181" s="205">
        <f>IF(ISBLANK(INDEX('Policy Characteristics'!G:G,MATCH($C1181,'Policy Characteristics'!$C:$C,0))),"",INDEX('Policy Characteristics'!G:G,MATCH($C1181,'Policy Characteristics'!$C:$C,0)))</f>
        <v>1</v>
      </c>
      <c r="N1181" s="205">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00"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1685</v>
      </c>
      <c r="F1182" t="s">
        <v>1272</v>
      </c>
      <c r="G1182" s="88" t="s">
        <v>1692</v>
      </c>
      <c r="H1182" s="15">
        <v>2101</v>
      </c>
      <c r="I1182" s="213" t="s">
        <v>43</v>
      </c>
      <c r="J1182" s="202"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05">
        <f>IF(ISBLANK(INDEX('Policy Characteristics'!F:F,MATCH($C1182,'Policy Characteristics'!$C:$C,0))),"",INDEX('Policy Characteristics'!F:F,MATCH($C1182,'Policy Characteristics'!$C:$C,0)))</f>
        <v>0</v>
      </c>
      <c r="M1182" s="205">
        <f>IF(ISBLANK(INDEX('Policy Characteristics'!G:G,MATCH($C1182,'Policy Characteristics'!$C:$C,0))),"",INDEX('Policy Characteristics'!G:G,MATCH($C1182,'Policy Characteristics'!$C:$C,0)))</f>
        <v>1</v>
      </c>
      <c r="N1182" s="205">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00"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1686</v>
      </c>
      <c r="F1183" t="s">
        <v>1272</v>
      </c>
      <c r="G1183" s="88" t="s">
        <v>1693</v>
      </c>
      <c r="H1183" s="15">
        <v>2102</v>
      </c>
      <c r="I1183" s="213" t="s">
        <v>43</v>
      </c>
      <c r="J1183" s="202"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05">
        <f>IF(ISBLANK(INDEX('Policy Characteristics'!F:F,MATCH($C1183,'Policy Characteristics'!$C:$C,0))),"",INDEX('Policy Characteristics'!F:F,MATCH($C1183,'Policy Characteristics'!$C:$C,0)))</f>
        <v>0</v>
      </c>
      <c r="M1183" s="205">
        <f>IF(ISBLANK(INDEX('Policy Characteristics'!G:G,MATCH($C1183,'Policy Characteristics'!$C:$C,0))),"",INDEX('Policy Characteristics'!G:G,MATCH($C1183,'Policy Characteristics'!$C:$C,0)))</f>
        <v>1</v>
      </c>
      <c r="N1183" s="205">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00"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1687</v>
      </c>
      <c r="F1184" t="s">
        <v>1272</v>
      </c>
      <c r="G1184" s="88" t="s">
        <v>1694</v>
      </c>
      <c r="H1184" s="15">
        <v>2103</v>
      </c>
      <c r="I1184" s="213" t="s">
        <v>43</v>
      </c>
      <c r="J1184" s="202"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05">
        <f>IF(ISBLANK(INDEX('Policy Characteristics'!F:F,MATCH($C1184,'Policy Characteristics'!$C:$C,0))),"",INDEX('Policy Characteristics'!F:F,MATCH($C1184,'Policy Characteristics'!$C:$C,0)))</f>
        <v>0</v>
      </c>
      <c r="M1184" s="205">
        <f>IF(ISBLANK(INDEX('Policy Characteristics'!G:G,MATCH($C1184,'Policy Characteristics'!$C:$C,0))),"",INDEX('Policy Characteristics'!G:G,MATCH($C1184,'Policy Characteristics'!$C:$C,0)))</f>
        <v>1</v>
      </c>
      <c r="N1184" s="205">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00"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1688</v>
      </c>
      <c r="F1185" t="s">
        <v>1272</v>
      </c>
      <c r="G1185" s="88" t="s">
        <v>1695</v>
      </c>
      <c r="H1185" s="15">
        <v>2104</v>
      </c>
      <c r="I1185" s="213" t="s">
        <v>44</v>
      </c>
      <c r="J1185" s="202"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05">
        <f>IF(ISBLANK(INDEX('Policy Characteristics'!F:F,MATCH($C1185,'Policy Characteristics'!$C:$C,0))),"",INDEX('Policy Characteristics'!F:F,MATCH($C1185,'Policy Characteristics'!$C:$C,0)))</f>
        <v>0</v>
      </c>
      <c r="M1185" s="205">
        <f>IF(ISBLANK(INDEX('Policy Characteristics'!G:G,MATCH($C1185,'Policy Characteristics'!$C:$C,0))),"",INDEX('Policy Characteristics'!G:G,MATCH($C1185,'Policy Characteristics'!$C:$C,0)))</f>
        <v>1</v>
      </c>
      <c r="N1185" s="205">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00"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1824</v>
      </c>
      <c r="F1186" t="s">
        <v>1272</v>
      </c>
      <c r="G1186" s="88" t="s">
        <v>1824</v>
      </c>
      <c r="H1186" s="15">
        <v>2105</v>
      </c>
      <c r="I1186" s="213" t="s">
        <v>43</v>
      </c>
      <c r="J1186" s="202"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05">
        <f>IF(ISBLANK(INDEX('Policy Characteristics'!F:F,MATCH($C1186,'Policy Characteristics'!$C:$C,0))),"",INDEX('Policy Characteristics'!F:F,MATCH($C1186,'Policy Characteristics'!$C:$C,0)))</f>
        <v>0</v>
      </c>
      <c r="M1186" s="205">
        <f>IF(ISBLANK(INDEX('Policy Characteristics'!G:G,MATCH($C1186,'Policy Characteristics'!$C:$C,0))),"",INDEX('Policy Characteristics'!G:G,MATCH($C1186,'Policy Characteristics'!$C:$C,0)))</f>
        <v>1</v>
      </c>
      <c r="N1186" s="205">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00"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1682</v>
      </c>
      <c r="F1187" t="s">
        <v>819</v>
      </c>
      <c r="G1187" s="88" t="s">
        <v>1689</v>
      </c>
      <c r="H1187" s="15">
        <v>2106</v>
      </c>
      <c r="I1187" s="213" t="s">
        <v>43</v>
      </c>
      <c r="J1187" s="202"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05">
        <f>IF(ISBLANK(INDEX('Policy Characteristics'!F:F,MATCH($C1187,'Policy Characteristics'!$C:$C,0))),"",INDEX('Policy Characteristics'!F:F,MATCH($C1187,'Policy Characteristics'!$C:$C,0)))</f>
        <v>0</v>
      </c>
      <c r="M1187" s="205">
        <f>IF(ISBLANK(INDEX('Policy Characteristics'!G:G,MATCH($C1187,'Policy Characteristics'!$C:$C,0))),"",INDEX('Policy Characteristics'!G:G,MATCH($C1187,'Policy Characteristics'!$C:$C,0)))</f>
        <v>1</v>
      </c>
      <c r="N1187" s="205">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00"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1683</v>
      </c>
      <c r="F1188" t="s">
        <v>819</v>
      </c>
      <c r="G1188" s="88" t="s">
        <v>1690</v>
      </c>
      <c r="H1188" s="15">
        <v>2107</v>
      </c>
      <c r="I1188" s="213" t="s">
        <v>43</v>
      </c>
      <c r="J1188" s="202"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05">
        <f>IF(ISBLANK(INDEX('Policy Characteristics'!F:F,MATCH($C1188,'Policy Characteristics'!$C:$C,0))),"",INDEX('Policy Characteristics'!F:F,MATCH($C1188,'Policy Characteristics'!$C:$C,0)))</f>
        <v>0</v>
      </c>
      <c r="M1188" s="205">
        <f>IF(ISBLANK(INDEX('Policy Characteristics'!G:G,MATCH($C1188,'Policy Characteristics'!$C:$C,0))),"",INDEX('Policy Characteristics'!G:G,MATCH($C1188,'Policy Characteristics'!$C:$C,0)))</f>
        <v>1</v>
      </c>
      <c r="N1188" s="205">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00"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1684</v>
      </c>
      <c r="F1189" t="s">
        <v>819</v>
      </c>
      <c r="G1189" s="88" t="s">
        <v>1691</v>
      </c>
      <c r="H1189" s="15">
        <v>2108</v>
      </c>
      <c r="I1189" s="213" t="s">
        <v>43</v>
      </c>
      <c r="J1189" s="202"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05">
        <f>IF(ISBLANK(INDEX('Policy Characteristics'!F:F,MATCH($C1189,'Policy Characteristics'!$C:$C,0))),"",INDEX('Policy Characteristics'!F:F,MATCH($C1189,'Policy Characteristics'!$C:$C,0)))</f>
        <v>0</v>
      </c>
      <c r="M1189" s="205">
        <f>IF(ISBLANK(INDEX('Policy Characteristics'!G:G,MATCH($C1189,'Policy Characteristics'!$C:$C,0))),"",INDEX('Policy Characteristics'!G:G,MATCH($C1189,'Policy Characteristics'!$C:$C,0)))</f>
        <v>1</v>
      </c>
      <c r="N1189" s="205">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00"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1685</v>
      </c>
      <c r="F1190" t="s">
        <v>819</v>
      </c>
      <c r="G1190" s="88" t="s">
        <v>1692</v>
      </c>
      <c r="H1190" s="15">
        <v>2109</v>
      </c>
      <c r="I1190" s="213" t="s">
        <v>43</v>
      </c>
      <c r="J1190" s="202"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05">
        <f>IF(ISBLANK(INDEX('Policy Characteristics'!F:F,MATCH($C1190,'Policy Characteristics'!$C:$C,0))),"",INDEX('Policy Characteristics'!F:F,MATCH($C1190,'Policy Characteristics'!$C:$C,0)))</f>
        <v>0</v>
      </c>
      <c r="M1190" s="205">
        <f>IF(ISBLANK(INDEX('Policy Characteristics'!G:G,MATCH($C1190,'Policy Characteristics'!$C:$C,0))),"",INDEX('Policy Characteristics'!G:G,MATCH($C1190,'Policy Characteristics'!$C:$C,0)))</f>
        <v>1</v>
      </c>
      <c r="N1190" s="205">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00"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1686</v>
      </c>
      <c r="F1191" t="s">
        <v>819</v>
      </c>
      <c r="G1191" s="88" t="s">
        <v>1693</v>
      </c>
      <c r="H1191" s="15">
        <v>2110</v>
      </c>
      <c r="I1191" s="213" t="s">
        <v>43</v>
      </c>
      <c r="J1191" s="202"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05">
        <f>IF(ISBLANK(INDEX('Policy Characteristics'!F:F,MATCH($C1191,'Policy Characteristics'!$C:$C,0))),"",INDEX('Policy Characteristics'!F:F,MATCH($C1191,'Policy Characteristics'!$C:$C,0)))</f>
        <v>0</v>
      </c>
      <c r="M1191" s="205">
        <f>IF(ISBLANK(INDEX('Policy Characteristics'!G:G,MATCH($C1191,'Policy Characteristics'!$C:$C,0))),"",INDEX('Policy Characteristics'!G:G,MATCH($C1191,'Policy Characteristics'!$C:$C,0)))</f>
        <v>1</v>
      </c>
      <c r="N1191" s="205">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00"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1687</v>
      </c>
      <c r="F1192" t="s">
        <v>819</v>
      </c>
      <c r="G1192" s="88" t="s">
        <v>1694</v>
      </c>
      <c r="H1192" s="15">
        <v>2111</v>
      </c>
      <c r="I1192" s="213" t="s">
        <v>43</v>
      </c>
      <c r="J1192" s="202"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05">
        <f>IF(ISBLANK(INDEX('Policy Characteristics'!F:F,MATCH($C1192,'Policy Characteristics'!$C:$C,0))),"",INDEX('Policy Characteristics'!F:F,MATCH($C1192,'Policy Characteristics'!$C:$C,0)))</f>
        <v>0</v>
      </c>
      <c r="M1192" s="205">
        <f>IF(ISBLANK(INDEX('Policy Characteristics'!G:G,MATCH($C1192,'Policy Characteristics'!$C:$C,0))),"",INDEX('Policy Characteristics'!G:G,MATCH($C1192,'Policy Characteristics'!$C:$C,0)))</f>
        <v>1</v>
      </c>
      <c r="N1192" s="205">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00"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1688</v>
      </c>
      <c r="F1193" t="s">
        <v>819</v>
      </c>
      <c r="G1193" s="88" t="s">
        <v>1695</v>
      </c>
      <c r="H1193" s="15">
        <v>2112</v>
      </c>
      <c r="I1193" s="213" t="s">
        <v>44</v>
      </c>
      <c r="J1193" s="202"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05">
        <f>IF(ISBLANK(INDEX('Policy Characteristics'!F:F,MATCH($C1193,'Policy Characteristics'!$C:$C,0))),"",INDEX('Policy Characteristics'!F:F,MATCH($C1193,'Policy Characteristics'!$C:$C,0)))</f>
        <v>0</v>
      </c>
      <c r="M1193" s="205">
        <f>IF(ISBLANK(INDEX('Policy Characteristics'!G:G,MATCH($C1193,'Policy Characteristics'!$C:$C,0))),"",INDEX('Policy Characteristics'!G:G,MATCH($C1193,'Policy Characteristics'!$C:$C,0)))</f>
        <v>1</v>
      </c>
      <c r="N1193" s="205">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00"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1824</v>
      </c>
      <c r="F1194" t="s">
        <v>819</v>
      </c>
      <c r="G1194" s="88" t="s">
        <v>1824</v>
      </c>
      <c r="H1194" s="15">
        <v>2113</v>
      </c>
      <c r="I1194" s="213" t="s">
        <v>43</v>
      </c>
      <c r="J1194" s="202"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05">
        <f>IF(ISBLANK(INDEX('Policy Characteristics'!F:F,MATCH($C1194,'Policy Characteristics'!$C:$C,0))),"",INDEX('Policy Characteristics'!F:F,MATCH($C1194,'Policy Characteristics'!$C:$C,0)))</f>
        <v>0</v>
      </c>
      <c r="M1194" s="205">
        <f>IF(ISBLANK(INDEX('Policy Characteristics'!G:G,MATCH($C1194,'Policy Characteristics'!$C:$C,0))),"",INDEX('Policy Characteristics'!G:G,MATCH($C1194,'Policy Characteristics'!$C:$C,0)))</f>
        <v>1</v>
      </c>
      <c r="N1194" s="205">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00"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1682</v>
      </c>
      <c r="F1195" t="s">
        <v>1273</v>
      </c>
      <c r="G1195" s="88" t="s">
        <v>1689</v>
      </c>
      <c r="H1195" s="15">
        <v>2114</v>
      </c>
      <c r="I1195" s="213" t="s">
        <v>43</v>
      </c>
      <c r="J1195" s="202"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05">
        <f>IF(ISBLANK(INDEX('Policy Characteristics'!F:F,MATCH($C1195,'Policy Characteristics'!$C:$C,0))),"",INDEX('Policy Characteristics'!F:F,MATCH($C1195,'Policy Characteristics'!$C:$C,0)))</f>
        <v>0</v>
      </c>
      <c r="M1195" s="205">
        <f>IF(ISBLANK(INDEX('Policy Characteristics'!G:G,MATCH($C1195,'Policy Characteristics'!$C:$C,0))),"",INDEX('Policy Characteristics'!G:G,MATCH($C1195,'Policy Characteristics'!$C:$C,0)))</f>
        <v>1</v>
      </c>
      <c r="N1195" s="205">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00"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1683</v>
      </c>
      <c r="F1196" t="s">
        <v>1273</v>
      </c>
      <c r="G1196" s="88" t="s">
        <v>1690</v>
      </c>
      <c r="H1196" s="15">
        <v>2115</v>
      </c>
      <c r="I1196" s="213" t="s">
        <v>43</v>
      </c>
      <c r="J1196" s="202"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05">
        <f>IF(ISBLANK(INDEX('Policy Characteristics'!F:F,MATCH($C1196,'Policy Characteristics'!$C:$C,0))),"",INDEX('Policy Characteristics'!F:F,MATCH($C1196,'Policy Characteristics'!$C:$C,0)))</f>
        <v>0</v>
      </c>
      <c r="M1196" s="205">
        <f>IF(ISBLANK(INDEX('Policy Characteristics'!G:G,MATCH($C1196,'Policy Characteristics'!$C:$C,0))),"",INDEX('Policy Characteristics'!G:G,MATCH($C1196,'Policy Characteristics'!$C:$C,0)))</f>
        <v>1</v>
      </c>
      <c r="N1196" s="205">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00"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1684</v>
      </c>
      <c r="F1197" t="s">
        <v>1273</v>
      </c>
      <c r="G1197" s="88" t="s">
        <v>1691</v>
      </c>
      <c r="H1197" s="15">
        <v>2116</v>
      </c>
      <c r="I1197" s="213" t="s">
        <v>43</v>
      </c>
      <c r="J1197" s="202"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05">
        <f>IF(ISBLANK(INDEX('Policy Characteristics'!F:F,MATCH($C1197,'Policy Characteristics'!$C:$C,0))),"",INDEX('Policy Characteristics'!F:F,MATCH($C1197,'Policy Characteristics'!$C:$C,0)))</f>
        <v>0</v>
      </c>
      <c r="M1197" s="205">
        <f>IF(ISBLANK(INDEX('Policy Characteristics'!G:G,MATCH($C1197,'Policy Characteristics'!$C:$C,0))),"",INDEX('Policy Characteristics'!G:G,MATCH($C1197,'Policy Characteristics'!$C:$C,0)))</f>
        <v>1</v>
      </c>
      <c r="N1197" s="205">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00"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1685</v>
      </c>
      <c r="F1198" t="s">
        <v>1273</v>
      </c>
      <c r="G1198" s="88" t="s">
        <v>1692</v>
      </c>
      <c r="H1198" s="15">
        <v>2117</v>
      </c>
      <c r="I1198" s="213" t="s">
        <v>43</v>
      </c>
      <c r="J1198" s="202"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05">
        <f>IF(ISBLANK(INDEX('Policy Characteristics'!F:F,MATCH($C1198,'Policy Characteristics'!$C:$C,0))),"",INDEX('Policy Characteristics'!F:F,MATCH($C1198,'Policy Characteristics'!$C:$C,0)))</f>
        <v>0</v>
      </c>
      <c r="M1198" s="205">
        <f>IF(ISBLANK(INDEX('Policy Characteristics'!G:G,MATCH($C1198,'Policy Characteristics'!$C:$C,0))),"",INDEX('Policy Characteristics'!G:G,MATCH($C1198,'Policy Characteristics'!$C:$C,0)))</f>
        <v>1</v>
      </c>
      <c r="N1198" s="205">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00"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1686</v>
      </c>
      <c r="F1199" t="s">
        <v>1273</v>
      </c>
      <c r="G1199" s="88" t="s">
        <v>1693</v>
      </c>
      <c r="H1199" s="15">
        <v>2118</v>
      </c>
      <c r="I1199" s="213" t="s">
        <v>44</v>
      </c>
      <c r="J1199" s="202"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05">
        <f>IF(ISBLANK(INDEX('Policy Characteristics'!F:F,MATCH($C1199,'Policy Characteristics'!$C:$C,0))),"",INDEX('Policy Characteristics'!F:F,MATCH($C1199,'Policy Characteristics'!$C:$C,0)))</f>
        <v>0</v>
      </c>
      <c r="M1199" s="205">
        <f>IF(ISBLANK(INDEX('Policy Characteristics'!G:G,MATCH($C1199,'Policy Characteristics'!$C:$C,0))),"",INDEX('Policy Characteristics'!G:G,MATCH($C1199,'Policy Characteristics'!$C:$C,0)))</f>
        <v>1</v>
      </c>
      <c r="N1199" s="205">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00"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1687</v>
      </c>
      <c r="F1200" t="s">
        <v>1273</v>
      </c>
      <c r="G1200" s="88" t="s">
        <v>1694</v>
      </c>
      <c r="H1200" s="15">
        <v>2119</v>
      </c>
      <c r="I1200" s="213" t="s">
        <v>44</v>
      </c>
      <c r="J1200" s="202"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05">
        <f>IF(ISBLANK(INDEX('Policy Characteristics'!F:F,MATCH($C1200,'Policy Characteristics'!$C:$C,0))),"",INDEX('Policy Characteristics'!F:F,MATCH($C1200,'Policy Characteristics'!$C:$C,0)))</f>
        <v>0</v>
      </c>
      <c r="M1200" s="205">
        <f>IF(ISBLANK(INDEX('Policy Characteristics'!G:G,MATCH($C1200,'Policy Characteristics'!$C:$C,0))),"",INDEX('Policy Characteristics'!G:G,MATCH($C1200,'Policy Characteristics'!$C:$C,0)))</f>
        <v>1</v>
      </c>
      <c r="N1200" s="205">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00"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1688</v>
      </c>
      <c r="F1201" t="s">
        <v>1273</v>
      </c>
      <c r="G1201" s="88" t="s">
        <v>1695</v>
      </c>
      <c r="H1201" s="15">
        <v>2120</v>
      </c>
      <c r="I1201" s="213" t="s">
        <v>44</v>
      </c>
      <c r="J1201" s="202"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05">
        <f>IF(ISBLANK(INDEX('Policy Characteristics'!F:F,MATCH($C1201,'Policy Characteristics'!$C:$C,0))),"",INDEX('Policy Characteristics'!F:F,MATCH($C1201,'Policy Characteristics'!$C:$C,0)))</f>
        <v>0</v>
      </c>
      <c r="M1201" s="205">
        <f>IF(ISBLANK(INDEX('Policy Characteristics'!G:G,MATCH($C1201,'Policy Characteristics'!$C:$C,0))),"",INDEX('Policy Characteristics'!G:G,MATCH($C1201,'Policy Characteristics'!$C:$C,0)))</f>
        <v>1</v>
      </c>
      <c r="N1201" s="205">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00"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1824</v>
      </c>
      <c r="F1202" t="s">
        <v>1273</v>
      </c>
      <c r="G1202" s="88" t="s">
        <v>1824</v>
      </c>
      <c r="H1202" s="15">
        <v>2121</v>
      </c>
      <c r="I1202" s="213" t="s">
        <v>44</v>
      </c>
      <c r="J1202" s="202"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05">
        <f>IF(ISBLANK(INDEX('Policy Characteristics'!F:F,MATCH($C1202,'Policy Characteristics'!$C:$C,0))),"",INDEX('Policy Characteristics'!F:F,MATCH($C1202,'Policy Characteristics'!$C:$C,0)))</f>
        <v>0</v>
      </c>
      <c r="M1202" s="205">
        <f>IF(ISBLANK(INDEX('Policy Characteristics'!G:G,MATCH($C1202,'Policy Characteristics'!$C:$C,0))),"",INDEX('Policy Characteristics'!G:G,MATCH($C1202,'Policy Characteristics'!$C:$C,0)))</f>
        <v>1</v>
      </c>
      <c r="N1202" s="205">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00"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1682</v>
      </c>
      <c r="F1203" t="s">
        <v>1274</v>
      </c>
      <c r="G1203" s="88" t="s">
        <v>1689</v>
      </c>
      <c r="H1203" s="15">
        <v>2122</v>
      </c>
      <c r="I1203" s="213" t="s">
        <v>44</v>
      </c>
      <c r="J1203" s="202"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05">
        <f>IF(ISBLANK(INDEX('Policy Characteristics'!F:F,MATCH($C1203,'Policy Characteristics'!$C:$C,0))),"",INDEX('Policy Characteristics'!F:F,MATCH($C1203,'Policy Characteristics'!$C:$C,0)))</f>
        <v>0</v>
      </c>
      <c r="M1203" s="205">
        <f>IF(ISBLANK(INDEX('Policy Characteristics'!G:G,MATCH($C1203,'Policy Characteristics'!$C:$C,0))),"",INDEX('Policy Characteristics'!G:G,MATCH($C1203,'Policy Characteristics'!$C:$C,0)))</f>
        <v>1</v>
      </c>
      <c r="N1203" s="205">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00"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1683</v>
      </c>
      <c r="F1204" t="s">
        <v>1274</v>
      </c>
      <c r="G1204" s="88" t="s">
        <v>1690</v>
      </c>
      <c r="H1204" s="15">
        <v>2123</v>
      </c>
      <c r="I1204" s="213" t="s">
        <v>44</v>
      </c>
      <c r="J1204" s="202"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05">
        <f>IF(ISBLANK(INDEX('Policy Characteristics'!F:F,MATCH($C1204,'Policy Characteristics'!$C:$C,0))),"",INDEX('Policy Characteristics'!F:F,MATCH($C1204,'Policy Characteristics'!$C:$C,0)))</f>
        <v>0</v>
      </c>
      <c r="M1204" s="205">
        <f>IF(ISBLANK(INDEX('Policy Characteristics'!G:G,MATCH($C1204,'Policy Characteristics'!$C:$C,0))),"",INDEX('Policy Characteristics'!G:G,MATCH($C1204,'Policy Characteristics'!$C:$C,0)))</f>
        <v>1</v>
      </c>
      <c r="N1204" s="205">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00"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1684</v>
      </c>
      <c r="F1205" t="s">
        <v>1274</v>
      </c>
      <c r="G1205" s="88" t="s">
        <v>1691</v>
      </c>
      <c r="H1205" s="15">
        <v>2124</v>
      </c>
      <c r="I1205" s="213" t="s">
        <v>44</v>
      </c>
      <c r="J1205" s="202"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05">
        <f>IF(ISBLANK(INDEX('Policy Characteristics'!F:F,MATCH($C1205,'Policy Characteristics'!$C:$C,0))),"",INDEX('Policy Characteristics'!F:F,MATCH($C1205,'Policy Characteristics'!$C:$C,0)))</f>
        <v>0</v>
      </c>
      <c r="M1205" s="205">
        <f>IF(ISBLANK(INDEX('Policy Characteristics'!G:G,MATCH($C1205,'Policy Characteristics'!$C:$C,0))),"",INDEX('Policy Characteristics'!G:G,MATCH($C1205,'Policy Characteristics'!$C:$C,0)))</f>
        <v>1</v>
      </c>
      <c r="N1205" s="205">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00"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1685</v>
      </c>
      <c r="F1206" t="s">
        <v>1274</v>
      </c>
      <c r="G1206" s="88" t="s">
        <v>1692</v>
      </c>
      <c r="H1206" s="15">
        <v>2125</v>
      </c>
      <c r="I1206" s="213" t="s">
        <v>43</v>
      </c>
      <c r="J1206" s="202"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05">
        <f>IF(ISBLANK(INDEX('Policy Characteristics'!F:F,MATCH($C1206,'Policy Characteristics'!$C:$C,0))),"",INDEX('Policy Characteristics'!F:F,MATCH($C1206,'Policy Characteristics'!$C:$C,0)))</f>
        <v>0</v>
      </c>
      <c r="M1206" s="205">
        <f>IF(ISBLANK(INDEX('Policy Characteristics'!G:G,MATCH($C1206,'Policy Characteristics'!$C:$C,0))),"",INDEX('Policy Characteristics'!G:G,MATCH($C1206,'Policy Characteristics'!$C:$C,0)))</f>
        <v>1</v>
      </c>
      <c r="N1206" s="205">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00"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1686</v>
      </c>
      <c r="F1207" t="s">
        <v>1274</v>
      </c>
      <c r="G1207" s="88" t="s">
        <v>1693</v>
      </c>
      <c r="H1207" s="15">
        <v>2126</v>
      </c>
      <c r="I1207" s="213" t="s">
        <v>44</v>
      </c>
      <c r="J1207" s="202"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05">
        <f>IF(ISBLANK(INDEX('Policy Characteristics'!F:F,MATCH($C1207,'Policy Characteristics'!$C:$C,0))),"",INDEX('Policy Characteristics'!F:F,MATCH($C1207,'Policy Characteristics'!$C:$C,0)))</f>
        <v>0</v>
      </c>
      <c r="M1207" s="205">
        <f>IF(ISBLANK(INDEX('Policy Characteristics'!G:G,MATCH($C1207,'Policy Characteristics'!$C:$C,0))),"",INDEX('Policy Characteristics'!G:G,MATCH($C1207,'Policy Characteristics'!$C:$C,0)))</f>
        <v>1</v>
      </c>
      <c r="N1207" s="205">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00"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1687</v>
      </c>
      <c r="F1208" t="s">
        <v>1274</v>
      </c>
      <c r="G1208" s="88" t="s">
        <v>1694</v>
      </c>
      <c r="H1208" s="15">
        <v>2127</v>
      </c>
      <c r="I1208" s="213" t="s">
        <v>43</v>
      </c>
      <c r="J1208" s="202"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05">
        <f>IF(ISBLANK(INDEX('Policy Characteristics'!F:F,MATCH($C1208,'Policy Characteristics'!$C:$C,0))),"",INDEX('Policy Characteristics'!F:F,MATCH($C1208,'Policy Characteristics'!$C:$C,0)))</f>
        <v>0</v>
      </c>
      <c r="M1208" s="205">
        <f>IF(ISBLANK(INDEX('Policy Characteristics'!G:G,MATCH($C1208,'Policy Characteristics'!$C:$C,0))),"",INDEX('Policy Characteristics'!G:G,MATCH($C1208,'Policy Characteristics'!$C:$C,0)))</f>
        <v>1</v>
      </c>
      <c r="N1208" s="205">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00"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1688</v>
      </c>
      <c r="F1209" t="s">
        <v>1274</v>
      </c>
      <c r="G1209" s="88" t="s">
        <v>1695</v>
      </c>
      <c r="H1209" s="15">
        <v>2128</v>
      </c>
      <c r="I1209" s="213" t="s">
        <v>44</v>
      </c>
      <c r="J1209" s="202"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05">
        <f>IF(ISBLANK(INDEX('Policy Characteristics'!F:F,MATCH($C1209,'Policy Characteristics'!$C:$C,0))),"",INDEX('Policy Characteristics'!F:F,MATCH($C1209,'Policy Characteristics'!$C:$C,0)))</f>
        <v>0</v>
      </c>
      <c r="M1209" s="205">
        <f>IF(ISBLANK(INDEX('Policy Characteristics'!G:G,MATCH($C1209,'Policy Characteristics'!$C:$C,0))),"",INDEX('Policy Characteristics'!G:G,MATCH($C1209,'Policy Characteristics'!$C:$C,0)))</f>
        <v>1</v>
      </c>
      <c r="N1209" s="205">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00"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1824</v>
      </c>
      <c r="F1210" t="s">
        <v>1274</v>
      </c>
      <c r="G1210" s="88" t="s">
        <v>1824</v>
      </c>
      <c r="H1210" s="15">
        <v>2129</v>
      </c>
      <c r="I1210" s="213" t="s">
        <v>44</v>
      </c>
      <c r="J1210" s="202"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05">
        <f>IF(ISBLANK(INDEX('Policy Characteristics'!F:F,MATCH($C1210,'Policy Characteristics'!$C:$C,0))),"",INDEX('Policy Characteristics'!F:F,MATCH($C1210,'Policy Characteristics'!$C:$C,0)))</f>
        <v>0</v>
      </c>
      <c r="M1210" s="205">
        <f>IF(ISBLANK(INDEX('Policy Characteristics'!G:G,MATCH($C1210,'Policy Characteristics'!$C:$C,0))),"",INDEX('Policy Characteristics'!G:G,MATCH($C1210,'Policy Characteristics'!$C:$C,0)))</f>
        <v>1</v>
      </c>
      <c r="N1210" s="205">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00"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1682</v>
      </c>
      <c r="F1211" t="s">
        <v>1275</v>
      </c>
      <c r="G1211" s="88" t="s">
        <v>1689</v>
      </c>
      <c r="H1211" s="15">
        <v>2130</v>
      </c>
      <c r="I1211" s="213" t="s">
        <v>43</v>
      </c>
      <c r="J1211" s="202"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05">
        <f>IF(ISBLANK(INDEX('Policy Characteristics'!F:F,MATCH($C1211,'Policy Characteristics'!$C:$C,0))),"",INDEX('Policy Characteristics'!F:F,MATCH($C1211,'Policy Characteristics'!$C:$C,0)))</f>
        <v>0</v>
      </c>
      <c r="M1211" s="205">
        <f>IF(ISBLANK(INDEX('Policy Characteristics'!G:G,MATCH($C1211,'Policy Characteristics'!$C:$C,0))),"",INDEX('Policy Characteristics'!G:G,MATCH($C1211,'Policy Characteristics'!$C:$C,0)))</f>
        <v>1</v>
      </c>
      <c r="N1211" s="205">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00"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1683</v>
      </c>
      <c r="F1212" t="s">
        <v>1275</v>
      </c>
      <c r="G1212" s="88" t="s">
        <v>1690</v>
      </c>
      <c r="H1212" s="15">
        <v>2131</v>
      </c>
      <c r="I1212" s="213" t="s">
        <v>43</v>
      </c>
      <c r="J1212" s="202"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05">
        <f>IF(ISBLANK(INDEX('Policy Characteristics'!F:F,MATCH($C1212,'Policy Characteristics'!$C:$C,0))),"",INDEX('Policy Characteristics'!F:F,MATCH($C1212,'Policy Characteristics'!$C:$C,0)))</f>
        <v>0</v>
      </c>
      <c r="M1212" s="205">
        <f>IF(ISBLANK(INDEX('Policy Characteristics'!G:G,MATCH($C1212,'Policy Characteristics'!$C:$C,0))),"",INDEX('Policy Characteristics'!G:G,MATCH($C1212,'Policy Characteristics'!$C:$C,0)))</f>
        <v>1</v>
      </c>
      <c r="N1212" s="205">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00"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1684</v>
      </c>
      <c r="F1213" t="s">
        <v>1275</v>
      </c>
      <c r="G1213" s="88" t="s">
        <v>1691</v>
      </c>
      <c r="H1213" s="15">
        <v>2132</v>
      </c>
      <c r="I1213" s="213" t="s">
        <v>43</v>
      </c>
      <c r="J1213" s="202"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05">
        <f>IF(ISBLANK(INDEX('Policy Characteristics'!F:F,MATCH($C1213,'Policy Characteristics'!$C:$C,0))),"",INDEX('Policy Characteristics'!F:F,MATCH($C1213,'Policy Characteristics'!$C:$C,0)))</f>
        <v>0</v>
      </c>
      <c r="M1213" s="205">
        <f>IF(ISBLANK(INDEX('Policy Characteristics'!G:G,MATCH($C1213,'Policy Characteristics'!$C:$C,0))),"",INDEX('Policy Characteristics'!G:G,MATCH($C1213,'Policy Characteristics'!$C:$C,0)))</f>
        <v>1</v>
      </c>
      <c r="N1213" s="205">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00"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1685</v>
      </c>
      <c r="F1214" t="s">
        <v>1275</v>
      </c>
      <c r="G1214" s="88" t="s">
        <v>1692</v>
      </c>
      <c r="H1214" s="15">
        <v>2133</v>
      </c>
      <c r="I1214" s="213" t="s">
        <v>43</v>
      </c>
      <c r="J1214" s="202"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05">
        <f>IF(ISBLANK(INDEX('Policy Characteristics'!F:F,MATCH($C1214,'Policy Characteristics'!$C:$C,0))),"",INDEX('Policy Characteristics'!F:F,MATCH($C1214,'Policy Characteristics'!$C:$C,0)))</f>
        <v>0</v>
      </c>
      <c r="M1214" s="205">
        <f>IF(ISBLANK(INDEX('Policy Characteristics'!G:G,MATCH($C1214,'Policy Characteristics'!$C:$C,0))),"",INDEX('Policy Characteristics'!G:G,MATCH($C1214,'Policy Characteristics'!$C:$C,0)))</f>
        <v>1</v>
      </c>
      <c r="N1214" s="205">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00"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1686</v>
      </c>
      <c r="F1215" t="s">
        <v>1275</v>
      </c>
      <c r="G1215" s="88" t="s">
        <v>1693</v>
      </c>
      <c r="H1215" s="15">
        <v>2134</v>
      </c>
      <c r="I1215" s="213" t="s">
        <v>43</v>
      </c>
      <c r="J1215" s="202"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05">
        <f>IF(ISBLANK(INDEX('Policy Characteristics'!F:F,MATCH($C1215,'Policy Characteristics'!$C:$C,0))),"",INDEX('Policy Characteristics'!F:F,MATCH($C1215,'Policy Characteristics'!$C:$C,0)))</f>
        <v>0</v>
      </c>
      <c r="M1215" s="205">
        <f>IF(ISBLANK(INDEX('Policy Characteristics'!G:G,MATCH($C1215,'Policy Characteristics'!$C:$C,0))),"",INDEX('Policy Characteristics'!G:G,MATCH($C1215,'Policy Characteristics'!$C:$C,0)))</f>
        <v>1</v>
      </c>
      <c r="N1215" s="205">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00"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1687</v>
      </c>
      <c r="F1216" t="s">
        <v>1275</v>
      </c>
      <c r="G1216" s="88" t="s">
        <v>1694</v>
      </c>
      <c r="H1216" s="15">
        <v>2135</v>
      </c>
      <c r="I1216" s="213" t="s">
        <v>43</v>
      </c>
      <c r="J1216" s="202"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05">
        <f>IF(ISBLANK(INDEX('Policy Characteristics'!F:F,MATCH($C1216,'Policy Characteristics'!$C:$C,0))),"",INDEX('Policy Characteristics'!F:F,MATCH($C1216,'Policy Characteristics'!$C:$C,0)))</f>
        <v>0</v>
      </c>
      <c r="M1216" s="205">
        <f>IF(ISBLANK(INDEX('Policy Characteristics'!G:G,MATCH($C1216,'Policy Characteristics'!$C:$C,0))),"",INDEX('Policy Characteristics'!G:G,MATCH($C1216,'Policy Characteristics'!$C:$C,0)))</f>
        <v>1</v>
      </c>
      <c r="N1216" s="205">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00"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1688</v>
      </c>
      <c r="F1217" t="s">
        <v>1275</v>
      </c>
      <c r="G1217" s="88" t="s">
        <v>1695</v>
      </c>
      <c r="H1217" s="15">
        <v>2136</v>
      </c>
      <c r="I1217" s="213" t="s">
        <v>44</v>
      </c>
      <c r="J1217" s="202"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05">
        <f>IF(ISBLANK(INDEX('Policy Characteristics'!F:F,MATCH($C1217,'Policy Characteristics'!$C:$C,0))),"",INDEX('Policy Characteristics'!F:F,MATCH($C1217,'Policy Characteristics'!$C:$C,0)))</f>
        <v>0</v>
      </c>
      <c r="M1217" s="205">
        <f>IF(ISBLANK(INDEX('Policy Characteristics'!G:G,MATCH($C1217,'Policy Characteristics'!$C:$C,0))),"",INDEX('Policy Characteristics'!G:G,MATCH($C1217,'Policy Characteristics'!$C:$C,0)))</f>
        <v>1</v>
      </c>
      <c r="N1217" s="205">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00"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1824</v>
      </c>
      <c r="F1218" t="s">
        <v>1275</v>
      </c>
      <c r="G1218" s="88" t="s">
        <v>1824</v>
      </c>
      <c r="H1218" s="15">
        <v>2137</v>
      </c>
      <c r="I1218" s="213" t="s">
        <v>44</v>
      </c>
      <c r="J1218" s="202"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05">
        <f>IF(ISBLANK(INDEX('Policy Characteristics'!F:F,MATCH($C1218,'Policy Characteristics'!$C:$C,0))),"",INDEX('Policy Characteristics'!F:F,MATCH($C1218,'Policy Characteristics'!$C:$C,0)))</f>
        <v>0</v>
      </c>
      <c r="M1218" s="205">
        <f>IF(ISBLANK(INDEX('Policy Characteristics'!G:G,MATCH($C1218,'Policy Characteristics'!$C:$C,0))),"",INDEX('Policy Characteristics'!G:G,MATCH($C1218,'Policy Characteristics'!$C:$C,0)))</f>
        <v>1</v>
      </c>
      <c r="N1218" s="205">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00"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1682</v>
      </c>
      <c r="F1219" t="s">
        <v>820</v>
      </c>
      <c r="G1219" s="88" t="s">
        <v>1689</v>
      </c>
      <c r="H1219" s="15">
        <v>2138</v>
      </c>
      <c r="I1219" s="213" t="s">
        <v>43</v>
      </c>
      <c r="J1219" s="202"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05">
        <f>IF(ISBLANK(INDEX('Policy Characteristics'!F:F,MATCH($C1219,'Policy Characteristics'!$C:$C,0))),"",INDEX('Policy Characteristics'!F:F,MATCH($C1219,'Policy Characteristics'!$C:$C,0)))</f>
        <v>0</v>
      </c>
      <c r="M1219" s="205">
        <f>IF(ISBLANK(INDEX('Policy Characteristics'!G:G,MATCH($C1219,'Policy Characteristics'!$C:$C,0))),"",INDEX('Policy Characteristics'!G:G,MATCH($C1219,'Policy Characteristics'!$C:$C,0)))</f>
        <v>1</v>
      </c>
      <c r="N1219" s="205">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00"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1683</v>
      </c>
      <c r="F1220" t="s">
        <v>820</v>
      </c>
      <c r="G1220" s="88" t="s">
        <v>1690</v>
      </c>
      <c r="H1220" s="15">
        <v>2139</v>
      </c>
      <c r="I1220" s="213" t="s">
        <v>43</v>
      </c>
      <c r="J1220" s="202"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05">
        <f>IF(ISBLANK(INDEX('Policy Characteristics'!F:F,MATCH($C1220,'Policy Characteristics'!$C:$C,0))),"",INDEX('Policy Characteristics'!F:F,MATCH($C1220,'Policy Characteristics'!$C:$C,0)))</f>
        <v>0</v>
      </c>
      <c r="M1220" s="205">
        <f>IF(ISBLANK(INDEX('Policy Characteristics'!G:G,MATCH($C1220,'Policy Characteristics'!$C:$C,0))),"",INDEX('Policy Characteristics'!G:G,MATCH($C1220,'Policy Characteristics'!$C:$C,0)))</f>
        <v>1</v>
      </c>
      <c r="N1220" s="205">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00"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1684</v>
      </c>
      <c r="F1221" t="s">
        <v>820</v>
      </c>
      <c r="G1221" s="88" t="s">
        <v>1691</v>
      </c>
      <c r="H1221" s="15">
        <v>2140</v>
      </c>
      <c r="I1221" s="213" t="s">
        <v>43</v>
      </c>
      <c r="J1221" s="202"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05">
        <f>IF(ISBLANK(INDEX('Policy Characteristics'!F:F,MATCH($C1221,'Policy Characteristics'!$C:$C,0))),"",INDEX('Policy Characteristics'!F:F,MATCH($C1221,'Policy Characteristics'!$C:$C,0)))</f>
        <v>0</v>
      </c>
      <c r="M1221" s="205">
        <f>IF(ISBLANK(INDEX('Policy Characteristics'!G:G,MATCH($C1221,'Policy Characteristics'!$C:$C,0))),"",INDEX('Policy Characteristics'!G:G,MATCH($C1221,'Policy Characteristics'!$C:$C,0)))</f>
        <v>1</v>
      </c>
      <c r="N1221" s="205">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00"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1685</v>
      </c>
      <c r="F1222" t="s">
        <v>820</v>
      </c>
      <c r="G1222" s="88" t="s">
        <v>1692</v>
      </c>
      <c r="H1222" s="15">
        <v>2141</v>
      </c>
      <c r="I1222" s="213" t="s">
        <v>43</v>
      </c>
      <c r="J1222" s="202"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05">
        <f>IF(ISBLANK(INDEX('Policy Characteristics'!F:F,MATCH($C1222,'Policy Characteristics'!$C:$C,0))),"",INDEX('Policy Characteristics'!F:F,MATCH($C1222,'Policy Characteristics'!$C:$C,0)))</f>
        <v>0</v>
      </c>
      <c r="M1222" s="205">
        <f>IF(ISBLANK(INDEX('Policy Characteristics'!G:G,MATCH($C1222,'Policy Characteristics'!$C:$C,0))),"",INDEX('Policy Characteristics'!G:G,MATCH($C1222,'Policy Characteristics'!$C:$C,0)))</f>
        <v>1</v>
      </c>
      <c r="N1222" s="205">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00"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1686</v>
      </c>
      <c r="F1223" t="s">
        <v>820</v>
      </c>
      <c r="G1223" s="88" t="s">
        <v>1693</v>
      </c>
      <c r="H1223" s="15">
        <v>2142</v>
      </c>
      <c r="I1223" s="213" t="s">
        <v>43</v>
      </c>
      <c r="J1223" s="202"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05">
        <f>IF(ISBLANK(INDEX('Policy Characteristics'!F:F,MATCH($C1223,'Policy Characteristics'!$C:$C,0))),"",INDEX('Policy Characteristics'!F:F,MATCH($C1223,'Policy Characteristics'!$C:$C,0)))</f>
        <v>0</v>
      </c>
      <c r="M1223" s="205">
        <f>IF(ISBLANK(INDEX('Policy Characteristics'!G:G,MATCH($C1223,'Policy Characteristics'!$C:$C,0))),"",INDEX('Policy Characteristics'!G:G,MATCH($C1223,'Policy Characteristics'!$C:$C,0)))</f>
        <v>1</v>
      </c>
      <c r="N1223" s="205">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00"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1687</v>
      </c>
      <c r="F1224" t="s">
        <v>820</v>
      </c>
      <c r="G1224" s="88" t="s">
        <v>1694</v>
      </c>
      <c r="H1224" s="15">
        <v>2143</v>
      </c>
      <c r="I1224" s="213" t="s">
        <v>43</v>
      </c>
      <c r="J1224" s="202"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05">
        <f>IF(ISBLANK(INDEX('Policy Characteristics'!F:F,MATCH($C1224,'Policy Characteristics'!$C:$C,0))),"",INDEX('Policy Characteristics'!F:F,MATCH($C1224,'Policy Characteristics'!$C:$C,0)))</f>
        <v>0</v>
      </c>
      <c r="M1224" s="205">
        <f>IF(ISBLANK(INDEX('Policy Characteristics'!G:G,MATCH($C1224,'Policy Characteristics'!$C:$C,0))),"",INDEX('Policy Characteristics'!G:G,MATCH($C1224,'Policy Characteristics'!$C:$C,0)))</f>
        <v>1</v>
      </c>
      <c r="N1224" s="205">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00"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1688</v>
      </c>
      <c r="F1225" t="s">
        <v>820</v>
      </c>
      <c r="G1225" s="88" t="s">
        <v>1695</v>
      </c>
      <c r="H1225" s="15">
        <v>2144</v>
      </c>
      <c r="I1225" s="213" t="s">
        <v>44</v>
      </c>
      <c r="J1225" s="202"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05">
        <f>IF(ISBLANK(INDEX('Policy Characteristics'!F:F,MATCH($C1225,'Policy Characteristics'!$C:$C,0))),"",INDEX('Policy Characteristics'!F:F,MATCH($C1225,'Policy Characteristics'!$C:$C,0)))</f>
        <v>0</v>
      </c>
      <c r="M1225" s="205">
        <f>IF(ISBLANK(INDEX('Policy Characteristics'!G:G,MATCH($C1225,'Policy Characteristics'!$C:$C,0))),"",INDEX('Policy Characteristics'!G:G,MATCH($C1225,'Policy Characteristics'!$C:$C,0)))</f>
        <v>1</v>
      </c>
      <c r="N1225" s="205">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00"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1824</v>
      </c>
      <c r="F1226" t="s">
        <v>820</v>
      </c>
      <c r="G1226" s="88" t="s">
        <v>1824</v>
      </c>
      <c r="H1226" s="15">
        <v>2145</v>
      </c>
      <c r="I1226" s="213" t="s">
        <v>43</v>
      </c>
      <c r="J1226" s="202"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05">
        <f>IF(ISBLANK(INDEX('Policy Characteristics'!F:F,MATCH($C1226,'Policy Characteristics'!$C:$C,0))),"",INDEX('Policy Characteristics'!F:F,MATCH($C1226,'Policy Characteristics'!$C:$C,0)))</f>
        <v>0</v>
      </c>
      <c r="M1226" s="205">
        <f>IF(ISBLANK(INDEX('Policy Characteristics'!G:G,MATCH($C1226,'Policy Characteristics'!$C:$C,0))),"",INDEX('Policy Characteristics'!G:G,MATCH($C1226,'Policy Characteristics'!$C:$C,0)))</f>
        <v>1</v>
      </c>
      <c r="N1226" s="205">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00"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1682</v>
      </c>
      <c r="F1227" t="s">
        <v>1276</v>
      </c>
      <c r="G1227" s="88" t="s">
        <v>1689</v>
      </c>
      <c r="H1227" s="15">
        <v>2146</v>
      </c>
      <c r="I1227" s="213" t="s">
        <v>43</v>
      </c>
      <c r="J1227" s="202"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05">
        <f>IF(ISBLANK(INDEX('Policy Characteristics'!F:F,MATCH($C1227,'Policy Characteristics'!$C:$C,0))),"",INDEX('Policy Characteristics'!F:F,MATCH($C1227,'Policy Characteristics'!$C:$C,0)))</f>
        <v>0</v>
      </c>
      <c r="M1227" s="205">
        <f>IF(ISBLANK(INDEX('Policy Characteristics'!G:G,MATCH($C1227,'Policy Characteristics'!$C:$C,0))),"",INDEX('Policy Characteristics'!G:G,MATCH($C1227,'Policy Characteristics'!$C:$C,0)))</f>
        <v>1</v>
      </c>
      <c r="N1227" s="205">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00"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1683</v>
      </c>
      <c r="F1228" t="s">
        <v>1276</v>
      </c>
      <c r="G1228" s="88" t="s">
        <v>1690</v>
      </c>
      <c r="H1228" s="15">
        <v>2147</v>
      </c>
      <c r="I1228" s="213" t="s">
        <v>43</v>
      </c>
      <c r="J1228" s="202"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05">
        <f>IF(ISBLANK(INDEX('Policy Characteristics'!F:F,MATCH($C1228,'Policy Characteristics'!$C:$C,0))),"",INDEX('Policy Characteristics'!F:F,MATCH($C1228,'Policy Characteristics'!$C:$C,0)))</f>
        <v>0</v>
      </c>
      <c r="M1228" s="205">
        <f>IF(ISBLANK(INDEX('Policy Characteristics'!G:G,MATCH($C1228,'Policy Characteristics'!$C:$C,0))),"",INDEX('Policy Characteristics'!G:G,MATCH($C1228,'Policy Characteristics'!$C:$C,0)))</f>
        <v>1</v>
      </c>
      <c r="N1228" s="205">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00"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1684</v>
      </c>
      <c r="F1229" t="s">
        <v>1276</v>
      </c>
      <c r="G1229" s="88" t="s">
        <v>1691</v>
      </c>
      <c r="H1229" s="15">
        <v>2148</v>
      </c>
      <c r="I1229" s="213" t="s">
        <v>43</v>
      </c>
      <c r="J1229" s="202"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05">
        <f>IF(ISBLANK(INDEX('Policy Characteristics'!F:F,MATCH($C1229,'Policy Characteristics'!$C:$C,0))),"",INDEX('Policy Characteristics'!F:F,MATCH($C1229,'Policy Characteristics'!$C:$C,0)))</f>
        <v>0</v>
      </c>
      <c r="M1229" s="205">
        <f>IF(ISBLANK(INDEX('Policy Characteristics'!G:G,MATCH($C1229,'Policy Characteristics'!$C:$C,0))),"",INDEX('Policy Characteristics'!G:G,MATCH($C1229,'Policy Characteristics'!$C:$C,0)))</f>
        <v>1</v>
      </c>
      <c r="N1229" s="205">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00"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1685</v>
      </c>
      <c r="F1230" t="s">
        <v>1276</v>
      </c>
      <c r="G1230" s="88" t="s">
        <v>1692</v>
      </c>
      <c r="H1230" s="15">
        <v>2149</v>
      </c>
      <c r="I1230" s="213" t="s">
        <v>43</v>
      </c>
      <c r="J1230" s="202"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05">
        <f>IF(ISBLANK(INDEX('Policy Characteristics'!F:F,MATCH($C1230,'Policy Characteristics'!$C:$C,0))),"",INDEX('Policy Characteristics'!F:F,MATCH($C1230,'Policy Characteristics'!$C:$C,0)))</f>
        <v>0</v>
      </c>
      <c r="M1230" s="205">
        <f>IF(ISBLANK(INDEX('Policy Characteristics'!G:G,MATCH($C1230,'Policy Characteristics'!$C:$C,0))),"",INDEX('Policy Characteristics'!G:G,MATCH($C1230,'Policy Characteristics'!$C:$C,0)))</f>
        <v>1</v>
      </c>
      <c r="N1230" s="205">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00"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1686</v>
      </c>
      <c r="F1231" t="s">
        <v>1276</v>
      </c>
      <c r="G1231" s="88" t="s">
        <v>1693</v>
      </c>
      <c r="H1231" s="15">
        <v>2150</v>
      </c>
      <c r="I1231" s="213" t="s">
        <v>44</v>
      </c>
      <c r="J1231" s="202"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05">
        <f>IF(ISBLANK(INDEX('Policy Characteristics'!F:F,MATCH($C1231,'Policy Characteristics'!$C:$C,0))),"",INDEX('Policy Characteristics'!F:F,MATCH($C1231,'Policy Characteristics'!$C:$C,0)))</f>
        <v>0</v>
      </c>
      <c r="M1231" s="205">
        <f>IF(ISBLANK(INDEX('Policy Characteristics'!G:G,MATCH($C1231,'Policy Characteristics'!$C:$C,0))),"",INDEX('Policy Characteristics'!G:G,MATCH($C1231,'Policy Characteristics'!$C:$C,0)))</f>
        <v>1</v>
      </c>
      <c r="N1231" s="205">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00"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1687</v>
      </c>
      <c r="F1232" t="s">
        <v>1276</v>
      </c>
      <c r="G1232" s="88" t="s">
        <v>1694</v>
      </c>
      <c r="H1232" s="15">
        <v>2151</v>
      </c>
      <c r="I1232" s="213" t="s">
        <v>44</v>
      </c>
      <c r="J1232" s="202"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05">
        <f>IF(ISBLANK(INDEX('Policy Characteristics'!F:F,MATCH($C1232,'Policy Characteristics'!$C:$C,0))),"",INDEX('Policy Characteristics'!F:F,MATCH($C1232,'Policy Characteristics'!$C:$C,0)))</f>
        <v>0</v>
      </c>
      <c r="M1232" s="205">
        <f>IF(ISBLANK(INDEX('Policy Characteristics'!G:G,MATCH($C1232,'Policy Characteristics'!$C:$C,0))),"",INDEX('Policy Characteristics'!G:G,MATCH($C1232,'Policy Characteristics'!$C:$C,0)))</f>
        <v>1</v>
      </c>
      <c r="N1232" s="205">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00"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1688</v>
      </c>
      <c r="F1233" t="s">
        <v>1276</v>
      </c>
      <c r="G1233" s="88" t="s">
        <v>1695</v>
      </c>
      <c r="H1233" s="15">
        <v>2152</v>
      </c>
      <c r="I1233" s="213" t="s">
        <v>44</v>
      </c>
      <c r="J1233" s="202"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05">
        <f>IF(ISBLANK(INDEX('Policy Characteristics'!F:F,MATCH($C1233,'Policy Characteristics'!$C:$C,0))),"",INDEX('Policy Characteristics'!F:F,MATCH($C1233,'Policy Characteristics'!$C:$C,0)))</f>
        <v>0</v>
      </c>
      <c r="M1233" s="205">
        <f>IF(ISBLANK(INDEX('Policy Characteristics'!G:G,MATCH($C1233,'Policy Characteristics'!$C:$C,0))),"",INDEX('Policy Characteristics'!G:G,MATCH($C1233,'Policy Characteristics'!$C:$C,0)))</f>
        <v>1</v>
      </c>
      <c r="N1233" s="205">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00"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1824</v>
      </c>
      <c r="F1234" t="s">
        <v>1276</v>
      </c>
      <c r="G1234" s="88" t="s">
        <v>1824</v>
      </c>
      <c r="H1234" s="15">
        <v>2153</v>
      </c>
      <c r="I1234" s="213" t="s">
        <v>44</v>
      </c>
      <c r="J1234" s="202"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05">
        <f>IF(ISBLANK(INDEX('Policy Characteristics'!F:F,MATCH($C1234,'Policy Characteristics'!$C:$C,0))),"",INDEX('Policy Characteristics'!F:F,MATCH($C1234,'Policy Characteristics'!$C:$C,0)))</f>
        <v>0</v>
      </c>
      <c r="M1234" s="205">
        <f>IF(ISBLANK(INDEX('Policy Characteristics'!G:G,MATCH($C1234,'Policy Characteristics'!$C:$C,0))),"",INDEX('Policy Characteristics'!G:G,MATCH($C1234,'Policy Characteristics'!$C:$C,0)))</f>
        <v>1</v>
      </c>
      <c r="N1234" s="205">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00"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1682</v>
      </c>
      <c r="F1235" t="s">
        <v>1277</v>
      </c>
      <c r="G1235" s="88" t="s">
        <v>1689</v>
      </c>
      <c r="H1235" s="15">
        <v>2154</v>
      </c>
      <c r="I1235" s="213" t="s">
        <v>43</v>
      </c>
      <c r="J1235" s="202"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05">
        <f>IF(ISBLANK(INDEX('Policy Characteristics'!F:F,MATCH($C1235,'Policy Characteristics'!$C:$C,0))),"",INDEX('Policy Characteristics'!F:F,MATCH($C1235,'Policy Characteristics'!$C:$C,0)))</f>
        <v>0</v>
      </c>
      <c r="M1235" s="205">
        <f>IF(ISBLANK(INDEX('Policy Characteristics'!G:G,MATCH($C1235,'Policy Characteristics'!$C:$C,0))),"",INDEX('Policy Characteristics'!G:G,MATCH($C1235,'Policy Characteristics'!$C:$C,0)))</f>
        <v>1</v>
      </c>
      <c r="N1235" s="205">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00"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1683</v>
      </c>
      <c r="F1236" t="s">
        <v>1277</v>
      </c>
      <c r="G1236" s="88" t="s">
        <v>1690</v>
      </c>
      <c r="H1236" s="15">
        <v>2155</v>
      </c>
      <c r="I1236" s="213" t="s">
        <v>43</v>
      </c>
      <c r="J1236" s="202"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05">
        <f>IF(ISBLANK(INDEX('Policy Characteristics'!F:F,MATCH($C1236,'Policy Characteristics'!$C:$C,0))),"",INDEX('Policy Characteristics'!F:F,MATCH($C1236,'Policy Characteristics'!$C:$C,0)))</f>
        <v>0</v>
      </c>
      <c r="M1236" s="205">
        <f>IF(ISBLANK(INDEX('Policy Characteristics'!G:G,MATCH($C1236,'Policy Characteristics'!$C:$C,0))),"",INDEX('Policy Characteristics'!G:G,MATCH($C1236,'Policy Characteristics'!$C:$C,0)))</f>
        <v>1</v>
      </c>
      <c r="N1236" s="205">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00"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1684</v>
      </c>
      <c r="F1237" t="s">
        <v>1277</v>
      </c>
      <c r="G1237" s="88" t="s">
        <v>1691</v>
      </c>
      <c r="H1237" s="15">
        <v>2156</v>
      </c>
      <c r="I1237" s="213" t="s">
        <v>43</v>
      </c>
      <c r="J1237" s="202"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05">
        <f>IF(ISBLANK(INDEX('Policy Characteristics'!F:F,MATCH($C1237,'Policy Characteristics'!$C:$C,0))),"",INDEX('Policy Characteristics'!F:F,MATCH($C1237,'Policy Characteristics'!$C:$C,0)))</f>
        <v>0</v>
      </c>
      <c r="M1237" s="205">
        <f>IF(ISBLANK(INDEX('Policy Characteristics'!G:G,MATCH($C1237,'Policy Characteristics'!$C:$C,0))),"",INDEX('Policy Characteristics'!G:G,MATCH($C1237,'Policy Characteristics'!$C:$C,0)))</f>
        <v>1</v>
      </c>
      <c r="N1237" s="205">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00"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1685</v>
      </c>
      <c r="F1238" t="s">
        <v>1277</v>
      </c>
      <c r="G1238" s="88" t="s">
        <v>1692</v>
      </c>
      <c r="H1238" s="15">
        <v>2157</v>
      </c>
      <c r="I1238" s="213" t="s">
        <v>43</v>
      </c>
      <c r="J1238" s="202"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05">
        <f>IF(ISBLANK(INDEX('Policy Characteristics'!F:F,MATCH($C1238,'Policy Characteristics'!$C:$C,0))),"",INDEX('Policy Characteristics'!F:F,MATCH($C1238,'Policy Characteristics'!$C:$C,0)))</f>
        <v>0</v>
      </c>
      <c r="M1238" s="205">
        <f>IF(ISBLANK(INDEX('Policy Characteristics'!G:G,MATCH($C1238,'Policy Characteristics'!$C:$C,0))),"",INDEX('Policy Characteristics'!G:G,MATCH($C1238,'Policy Characteristics'!$C:$C,0)))</f>
        <v>1</v>
      </c>
      <c r="N1238" s="205">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00"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1686</v>
      </c>
      <c r="F1239" t="s">
        <v>1277</v>
      </c>
      <c r="G1239" s="88" t="s">
        <v>1693</v>
      </c>
      <c r="H1239" s="15">
        <v>2158</v>
      </c>
      <c r="I1239" s="213" t="s">
        <v>44</v>
      </c>
      <c r="J1239" s="202"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05">
        <f>IF(ISBLANK(INDEX('Policy Characteristics'!F:F,MATCH($C1239,'Policy Characteristics'!$C:$C,0))),"",INDEX('Policy Characteristics'!F:F,MATCH($C1239,'Policy Characteristics'!$C:$C,0)))</f>
        <v>0</v>
      </c>
      <c r="M1239" s="205">
        <f>IF(ISBLANK(INDEX('Policy Characteristics'!G:G,MATCH($C1239,'Policy Characteristics'!$C:$C,0))),"",INDEX('Policy Characteristics'!G:G,MATCH($C1239,'Policy Characteristics'!$C:$C,0)))</f>
        <v>1</v>
      </c>
      <c r="N1239" s="205">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00"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1687</v>
      </c>
      <c r="F1240" t="s">
        <v>1277</v>
      </c>
      <c r="G1240" s="88" t="s">
        <v>1694</v>
      </c>
      <c r="H1240" s="15">
        <v>2159</v>
      </c>
      <c r="I1240" s="213" t="s">
        <v>44</v>
      </c>
      <c r="J1240" s="202"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05">
        <f>IF(ISBLANK(INDEX('Policy Characteristics'!F:F,MATCH($C1240,'Policy Characteristics'!$C:$C,0))),"",INDEX('Policy Characteristics'!F:F,MATCH($C1240,'Policy Characteristics'!$C:$C,0)))</f>
        <v>0</v>
      </c>
      <c r="M1240" s="205">
        <f>IF(ISBLANK(INDEX('Policy Characteristics'!G:G,MATCH($C1240,'Policy Characteristics'!$C:$C,0))),"",INDEX('Policy Characteristics'!G:G,MATCH($C1240,'Policy Characteristics'!$C:$C,0)))</f>
        <v>1</v>
      </c>
      <c r="N1240" s="205">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00"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1688</v>
      </c>
      <c r="F1241" t="s">
        <v>1277</v>
      </c>
      <c r="G1241" s="88" t="s">
        <v>1695</v>
      </c>
      <c r="H1241" s="15">
        <v>2160</v>
      </c>
      <c r="I1241" s="213" t="s">
        <v>44</v>
      </c>
      <c r="J1241" s="202"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05">
        <f>IF(ISBLANK(INDEX('Policy Characteristics'!F:F,MATCH($C1241,'Policy Characteristics'!$C:$C,0))),"",INDEX('Policy Characteristics'!F:F,MATCH($C1241,'Policy Characteristics'!$C:$C,0)))</f>
        <v>0</v>
      </c>
      <c r="M1241" s="205">
        <f>IF(ISBLANK(INDEX('Policy Characteristics'!G:G,MATCH($C1241,'Policy Characteristics'!$C:$C,0))),"",INDEX('Policy Characteristics'!G:G,MATCH($C1241,'Policy Characteristics'!$C:$C,0)))</f>
        <v>1</v>
      </c>
      <c r="N1241" s="205">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00"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1824</v>
      </c>
      <c r="F1242" t="s">
        <v>1277</v>
      </c>
      <c r="G1242" s="88" t="s">
        <v>1824</v>
      </c>
      <c r="H1242" s="15">
        <v>2161</v>
      </c>
      <c r="I1242" s="213" t="s">
        <v>44</v>
      </c>
      <c r="J1242" s="202"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05">
        <f>IF(ISBLANK(INDEX('Policy Characteristics'!F:F,MATCH($C1242,'Policy Characteristics'!$C:$C,0))),"",INDEX('Policy Characteristics'!F:F,MATCH($C1242,'Policy Characteristics'!$C:$C,0)))</f>
        <v>0</v>
      </c>
      <c r="M1242" s="205">
        <f>IF(ISBLANK(INDEX('Policy Characteristics'!G:G,MATCH($C1242,'Policy Characteristics'!$C:$C,0))),"",INDEX('Policy Characteristics'!G:G,MATCH($C1242,'Policy Characteristics'!$C:$C,0)))</f>
        <v>1</v>
      </c>
      <c r="N1242" s="205">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00"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1682</v>
      </c>
      <c r="F1243" t="s">
        <v>1278</v>
      </c>
      <c r="G1243" s="88" t="s">
        <v>1689</v>
      </c>
      <c r="H1243" s="15">
        <v>2162</v>
      </c>
      <c r="I1243" s="213" t="s">
        <v>43</v>
      </c>
      <c r="J1243" s="202"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05">
        <f>IF(ISBLANK(INDEX('Policy Characteristics'!F:F,MATCH($C1243,'Policy Characteristics'!$C:$C,0))),"",INDEX('Policy Characteristics'!F:F,MATCH($C1243,'Policy Characteristics'!$C:$C,0)))</f>
        <v>0</v>
      </c>
      <c r="M1243" s="205">
        <f>IF(ISBLANK(INDEX('Policy Characteristics'!G:G,MATCH($C1243,'Policy Characteristics'!$C:$C,0))),"",INDEX('Policy Characteristics'!G:G,MATCH($C1243,'Policy Characteristics'!$C:$C,0)))</f>
        <v>1</v>
      </c>
      <c r="N1243" s="205">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00"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1683</v>
      </c>
      <c r="F1244" t="s">
        <v>1278</v>
      </c>
      <c r="G1244" s="88" t="s">
        <v>1690</v>
      </c>
      <c r="H1244" s="15">
        <v>2163</v>
      </c>
      <c r="I1244" s="213" t="s">
        <v>43</v>
      </c>
      <c r="J1244" s="202"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05">
        <f>IF(ISBLANK(INDEX('Policy Characteristics'!F:F,MATCH($C1244,'Policy Characteristics'!$C:$C,0))),"",INDEX('Policy Characteristics'!F:F,MATCH($C1244,'Policy Characteristics'!$C:$C,0)))</f>
        <v>0</v>
      </c>
      <c r="M1244" s="205">
        <f>IF(ISBLANK(INDEX('Policy Characteristics'!G:G,MATCH($C1244,'Policy Characteristics'!$C:$C,0))),"",INDEX('Policy Characteristics'!G:G,MATCH($C1244,'Policy Characteristics'!$C:$C,0)))</f>
        <v>1</v>
      </c>
      <c r="N1244" s="205">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00"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1684</v>
      </c>
      <c r="F1245" t="s">
        <v>1278</v>
      </c>
      <c r="G1245" s="88" t="s">
        <v>1691</v>
      </c>
      <c r="H1245" s="15">
        <v>2164</v>
      </c>
      <c r="I1245" s="213" t="s">
        <v>43</v>
      </c>
      <c r="J1245" s="202"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05">
        <f>IF(ISBLANK(INDEX('Policy Characteristics'!F:F,MATCH($C1245,'Policy Characteristics'!$C:$C,0))),"",INDEX('Policy Characteristics'!F:F,MATCH($C1245,'Policy Characteristics'!$C:$C,0)))</f>
        <v>0</v>
      </c>
      <c r="M1245" s="205">
        <f>IF(ISBLANK(INDEX('Policy Characteristics'!G:G,MATCH($C1245,'Policy Characteristics'!$C:$C,0))),"",INDEX('Policy Characteristics'!G:G,MATCH($C1245,'Policy Characteristics'!$C:$C,0)))</f>
        <v>1</v>
      </c>
      <c r="N1245" s="205">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00"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1685</v>
      </c>
      <c r="F1246" t="s">
        <v>1278</v>
      </c>
      <c r="G1246" s="88" t="s">
        <v>1692</v>
      </c>
      <c r="H1246" s="15">
        <v>2165</v>
      </c>
      <c r="I1246" s="213" t="s">
        <v>43</v>
      </c>
      <c r="J1246" s="202"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05">
        <f>IF(ISBLANK(INDEX('Policy Characteristics'!F:F,MATCH($C1246,'Policy Characteristics'!$C:$C,0))),"",INDEX('Policy Characteristics'!F:F,MATCH($C1246,'Policy Characteristics'!$C:$C,0)))</f>
        <v>0</v>
      </c>
      <c r="M1246" s="205">
        <f>IF(ISBLANK(INDEX('Policy Characteristics'!G:G,MATCH($C1246,'Policy Characteristics'!$C:$C,0))),"",INDEX('Policy Characteristics'!G:G,MATCH($C1246,'Policy Characteristics'!$C:$C,0)))</f>
        <v>1</v>
      </c>
      <c r="N1246" s="205">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00"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1686</v>
      </c>
      <c r="F1247" t="s">
        <v>1278</v>
      </c>
      <c r="G1247" s="88" t="s">
        <v>1693</v>
      </c>
      <c r="H1247" s="15">
        <v>2166</v>
      </c>
      <c r="I1247" s="213" t="s">
        <v>44</v>
      </c>
      <c r="J1247" s="202"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05">
        <f>IF(ISBLANK(INDEX('Policy Characteristics'!F:F,MATCH($C1247,'Policy Characteristics'!$C:$C,0))),"",INDEX('Policy Characteristics'!F:F,MATCH($C1247,'Policy Characteristics'!$C:$C,0)))</f>
        <v>0</v>
      </c>
      <c r="M1247" s="205">
        <f>IF(ISBLANK(INDEX('Policy Characteristics'!G:G,MATCH($C1247,'Policy Characteristics'!$C:$C,0))),"",INDEX('Policy Characteristics'!G:G,MATCH($C1247,'Policy Characteristics'!$C:$C,0)))</f>
        <v>1</v>
      </c>
      <c r="N1247" s="205">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00"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1687</v>
      </c>
      <c r="F1248" t="s">
        <v>1278</v>
      </c>
      <c r="G1248" s="88" t="s">
        <v>1694</v>
      </c>
      <c r="H1248" s="15">
        <v>2167</v>
      </c>
      <c r="I1248" s="213" t="s">
        <v>44</v>
      </c>
      <c r="J1248" s="202"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05">
        <f>IF(ISBLANK(INDEX('Policy Characteristics'!F:F,MATCH($C1248,'Policy Characteristics'!$C:$C,0))),"",INDEX('Policy Characteristics'!F:F,MATCH($C1248,'Policy Characteristics'!$C:$C,0)))</f>
        <v>0</v>
      </c>
      <c r="M1248" s="205">
        <f>IF(ISBLANK(INDEX('Policy Characteristics'!G:G,MATCH($C1248,'Policy Characteristics'!$C:$C,0))),"",INDEX('Policy Characteristics'!G:G,MATCH($C1248,'Policy Characteristics'!$C:$C,0)))</f>
        <v>1</v>
      </c>
      <c r="N1248" s="205">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00"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1688</v>
      </c>
      <c r="F1249" t="s">
        <v>1278</v>
      </c>
      <c r="G1249" s="88" t="s">
        <v>1695</v>
      </c>
      <c r="H1249" s="15">
        <v>2168</v>
      </c>
      <c r="I1249" s="213" t="s">
        <v>44</v>
      </c>
      <c r="J1249" s="202"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05">
        <f>IF(ISBLANK(INDEX('Policy Characteristics'!F:F,MATCH($C1249,'Policy Characteristics'!$C:$C,0))),"",INDEX('Policy Characteristics'!F:F,MATCH($C1249,'Policy Characteristics'!$C:$C,0)))</f>
        <v>0</v>
      </c>
      <c r="M1249" s="205">
        <f>IF(ISBLANK(INDEX('Policy Characteristics'!G:G,MATCH($C1249,'Policy Characteristics'!$C:$C,0))),"",INDEX('Policy Characteristics'!G:G,MATCH($C1249,'Policy Characteristics'!$C:$C,0)))</f>
        <v>1</v>
      </c>
      <c r="N1249" s="205">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00"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1824</v>
      </c>
      <c r="F1250" t="s">
        <v>1278</v>
      </c>
      <c r="G1250" s="88" t="s">
        <v>1824</v>
      </c>
      <c r="H1250" s="15">
        <v>2169</v>
      </c>
      <c r="I1250" s="213" t="s">
        <v>43</v>
      </c>
      <c r="J1250" s="202"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05">
        <f>IF(ISBLANK(INDEX('Policy Characteristics'!F:F,MATCH($C1250,'Policy Characteristics'!$C:$C,0))),"",INDEX('Policy Characteristics'!F:F,MATCH($C1250,'Policy Characteristics'!$C:$C,0)))</f>
        <v>0</v>
      </c>
      <c r="M1250" s="205">
        <f>IF(ISBLANK(INDEX('Policy Characteristics'!G:G,MATCH($C1250,'Policy Characteristics'!$C:$C,0))),"",INDEX('Policy Characteristics'!G:G,MATCH($C1250,'Policy Characteristics'!$C:$C,0)))</f>
        <v>1</v>
      </c>
      <c r="N1250" s="205">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00"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1682</v>
      </c>
      <c r="F1251" t="s">
        <v>1279</v>
      </c>
      <c r="G1251" s="88" t="s">
        <v>1689</v>
      </c>
      <c r="H1251" s="15">
        <v>2170</v>
      </c>
      <c r="I1251" s="213" t="s">
        <v>43</v>
      </c>
      <c r="J1251" s="202"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05">
        <f>IF(ISBLANK(INDEX('Policy Characteristics'!F:F,MATCH($C1251,'Policy Characteristics'!$C:$C,0))),"",INDEX('Policy Characteristics'!F:F,MATCH($C1251,'Policy Characteristics'!$C:$C,0)))</f>
        <v>0</v>
      </c>
      <c r="M1251" s="205">
        <f>IF(ISBLANK(INDEX('Policy Characteristics'!G:G,MATCH($C1251,'Policy Characteristics'!$C:$C,0))),"",INDEX('Policy Characteristics'!G:G,MATCH($C1251,'Policy Characteristics'!$C:$C,0)))</f>
        <v>1</v>
      </c>
      <c r="N1251" s="205">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00"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1683</v>
      </c>
      <c r="F1252" t="s">
        <v>1279</v>
      </c>
      <c r="G1252" s="88" t="s">
        <v>1690</v>
      </c>
      <c r="H1252" s="15">
        <v>2171</v>
      </c>
      <c r="I1252" s="213" t="s">
        <v>43</v>
      </c>
      <c r="J1252" s="202"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05">
        <f>IF(ISBLANK(INDEX('Policy Characteristics'!F:F,MATCH($C1252,'Policy Characteristics'!$C:$C,0))),"",INDEX('Policy Characteristics'!F:F,MATCH($C1252,'Policy Characteristics'!$C:$C,0)))</f>
        <v>0</v>
      </c>
      <c r="M1252" s="205">
        <f>IF(ISBLANK(INDEX('Policy Characteristics'!G:G,MATCH($C1252,'Policy Characteristics'!$C:$C,0))),"",INDEX('Policy Characteristics'!G:G,MATCH($C1252,'Policy Characteristics'!$C:$C,0)))</f>
        <v>1</v>
      </c>
      <c r="N1252" s="205">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00"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1684</v>
      </c>
      <c r="F1253" t="s">
        <v>1279</v>
      </c>
      <c r="G1253" s="88" t="s">
        <v>1691</v>
      </c>
      <c r="H1253" s="15">
        <v>2172</v>
      </c>
      <c r="I1253" s="213" t="s">
        <v>43</v>
      </c>
      <c r="J1253" s="202"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05">
        <f>IF(ISBLANK(INDEX('Policy Characteristics'!F:F,MATCH($C1253,'Policy Characteristics'!$C:$C,0))),"",INDEX('Policy Characteristics'!F:F,MATCH($C1253,'Policy Characteristics'!$C:$C,0)))</f>
        <v>0</v>
      </c>
      <c r="M1253" s="205">
        <f>IF(ISBLANK(INDEX('Policy Characteristics'!G:G,MATCH($C1253,'Policy Characteristics'!$C:$C,0))),"",INDEX('Policy Characteristics'!G:G,MATCH($C1253,'Policy Characteristics'!$C:$C,0)))</f>
        <v>1</v>
      </c>
      <c r="N1253" s="205">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00"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1685</v>
      </c>
      <c r="F1254" t="s">
        <v>1279</v>
      </c>
      <c r="G1254" s="88" t="s">
        <v>1692</v>
      </c>
      <c r="H1254" s="15">
        <v>2173</v>
      </c>
      <c r="I1254" s="213" t="s">
        <v>43</v>
      </c>
      <c r="J1254" s="202"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05">
        <f>IF(ISBLANK(INDEX('Policy Characteristics'!F:F,MATCH($C1254,'Policy Characteristics'!$C:$C,0))),"",INDEX('Policy Characteristics'!F:F,MATCH($C1254,'Policy Characteristics'!$C:$C,0)))</f>
        <v>0</v>
      </c>
      <c r="M1254" s="205">
        <f>IF(ISBLANK(INDEX('Policy Characteristics'!G:G,MATCH($C1254,'Policy Characteristics'!$C:$C,0))),"",INDEX('Policy Characteristics'!G:G,MATCH($C1254,'Policy Characteristics'!$C:$C,0)))</f>
        <v>1</v>
      </c>
      <c r="N1254" s="205">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00"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1686</v>
      </c>
      <c r="F1255" t="s">
        <v>1279</v>
      </c>
      <c r="G1255" s="88" t="s">
        <v>1693</v>
      </c>
      <c r="H1255" s="15">
        <v>2174</v>
      </c>
      <c r="I1255" s="213" t="s">
        <v>44</v>
      </c>
      <c r="J1255" s="202"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05">
        <f>IF(ISBLANK(INDEX('Policy Characteristics'!F:F,MATCH($C1255,'Policy Characteristics'!$C:$C,0))),"",INDEX('Policy Characteristics'!F:F,MATCH($C1255,'Policy Characteristics'!$C:$C,0)))</f>
        <v>0</v>
      </c>
      <c r="M1255" s="205">
        <f>IF(ISBLANK(INDEX('Policy Characteristics'!G:G,MATCH($C1255,'Policy Characteristics'!$C:$C,0))),"",INDEX('Policy Characteristics'!G:G,MATCH($C1255,'Policy Characteristics'!$C:$C,0)))</f>
        <v>1</v>
      </c>
      <c r="N1255" s="205">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00"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1687</v>
      </c>
      <c r="F1256" t="s">
        <v>1279</v>
      </c>
      <c r="G1256" s="88" t="s">
        <v>1694</v>
      </c>
      <c r="H1256" s="15">
        <v>2175</v>
      </c>
      <c r="I1256" s="213" t="s">
        <v>44</v>
      </c>
      <c r="J1256" s="202"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05">
        <f>IF(ISBLANK(INDEX('Policy Characteristics'!F:F,MATCH($C1256,'Policy Characteristics'!$C:$C,0))),"",INDEX('Policy Characteristics'!F:F,MATCH($C1256,'Policy Characteristics'!$C:$C,0)))</f>
        <v>0</v>
      </c>
      <c r="M1256" s="205">
        <f>IF(ISBLANK(INDEX('Policy Characteristics'!G:G,MATCH($C1256,'Policy Characteristics'!$C:$C,0))),"",INDEX('Policy Characteristics'!G:G,MATCH($C1256,'Policy Characteristics'!$C:$C,0)))</f>
        <v>1</v>
      </c>
      <c r="N1256" s="205">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00"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1688</v>
      </c>
      <c r="F1257" t="s">
        <v>1279</v>
      </c>
      <c r="G1257" s="88" t="s">
        <v>1695</v>
      </c>
      <c r="H1257" s="15">
        <v>2176</v>
      </c>
      <c r="I1257" s="213" t="s">
        <v>44</v>
      </c>
      <c r="J1257" s="202"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05">
        <f>IF(ISBLANK(INDEX('Policy Characteristics'!F:F,MATCH($C1257,'Policy Characteristics'!$C:$C,0))),"",INDEX('Policy Characteristics'!F:F,MATCH($C1257,'Policy Characteristics'!$C:$C,0)))</f>
        <v>0</v>
      </c>
      <c r="M1257" s="205">
        <f>IF(ISBLANK(INDEX('Policy Characteristics'!G:G,MATCH($C1257,'Policy Characteristics'!$C:$C,0))),"",INDEX('Policy Characteristics'!G:G,MATCH($C1257,'Policy Characteristics'!$C:$C,0)))</f>
        <v>1</v>
      </c>
      <c r="N1257" s="205">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00"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1824</v>
      </c>
      <c r="F1258" t="s">
        <v>1279</v>
      </c>
      <c r="G1258" s="88" t="s">
        <v>1824</v>
      </c>
      <c r="H1258" s="15">
        <v>2177</v>
      </c>
      <c r="I1258" s="213" t="s">
        <v>44</v>
      </c>
      <c r="J1258" s="202"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05">
        <f>IF(ISBLANK(INDEX('Policy Characteristics'!F:F,MATCH($C1258,'Policy Characteristics'!$C:$C,0))),"",INDEX('Policy Characteristics'!F:F,MATCH($C1258,'Policy Characteristics'!$C:$C,0)))</f>
        <v>0</v>
      </c>
      <c r="M1258" s="205">
        <f>IF(ISBLANK(INDEX('Policy Characteristics'!G:G,MATCH($C1258,'Policy Characteristics'!$C:$C,0))),"",INDEX('Policy Characteristics'!G:G,MATCH($C1258,'Policy Characteristics'!$C:$C,0)))</f>
        <v>1</v>
      </c>
      <c r="N1258" s="205">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00"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1682</v>
      </c>
      <c r="F1259" t="s">
        <v>1280</v>
      </c>
      <c r="G1259" s="88" t="s">
        <v>1689</v>
      </c>
      <c r="H1259" s="15">
        <v>2178</v>
      </c>
      <c r="I1259" s="213" t="s">
        <v>43</v>
      </c>
      <c r="J1259" s="202"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05">
        <f>IF(ISBLANK(INDEX('Policy Characteristics'!F:F,MATCH($C1259,'Policy Characteristics'!$C:$C,0))),"",INDEX('Policy Characteristics'!F:F,MATCH($C1259,'Policy Characteristics'!$C:$C,0)))</f>
        <v>0</v>
      </c>
      <c r="M1259" s="205">
        <f>IF(ISBLANK(INDEX('Policy Characteristics'!G:G,MATCH($C1259,'Policy Characteristics'!$C:$C,0))),"",INDEX('Policy Characteristics'!G:G,MATCH($C1259,'Policy Characteristics'!$C:$C,0)))</f>
        <v>1</v>
      </c>
      <c r="N1259" s="205">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00"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1683</v>
      </c>
      <c r="F1260" t="s">
        <v>1280</v>
      </c>
      <c r="G1260" s="88" t="s">
        <v>1690</v>
      </c>
      <c r="H1260" s="15">
        <v>2179</v>
      </c>
      <c r="I1260" s="213" t="s">
        <v>43</v>
      </c>
      <c r="J1260" s="202"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05">
        <f>IF(ISBLANK(INDEX('Policy Characteristics'!F:F,MATCH($C1260,'Policy Characteristics'!$C:$C,0))),"",INDEX('Policy Characteristics'!F:F,MATCH($C1260,'Policy Characteristics'!$C:$C,0)))</f>
        <v>0</v>
      </c>
      <c r="M1260" s="205">
        <f>IF(ISBLANK(INDEX('Policy Characteristics'!G:G,MATCH($C1260,'Policy Characteristics'!$C:$C,0))),"",INDEX('Policy Characteristics'!G:G,MATCH($C1260,'Policy Characteristics'!$C:$C,0)))</f>
        <v>1</v>
      </c>
      <c r="N1260" s="205">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00"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1684</v>
      </c>
      <c r="F1261" t="s">
        <v>1280</v>
      </c>
      <c r="G1261" s="88" t="s">
        <v>1691</v>
      </c>
      <c r="H1261" s="15">
        <v>2180</v>
      </c>
      <c r="I1261" s="213" t="s">
        <v>43</v>
      </c>
      <c r="J1261" s="202"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05">
        <f>IF(ISBLANK(INDEX('Policy Characteristics'!F:F,MATCH($C1261,'Policy Characteristics'!$C:$C,0))),"",INDEX('Policy Characteristics'!F:F,MATCH($C1261,'Policy Characteristics'!$C:$C,0)))</f>
        <v>0</v>
      </c>
      <c r="M1261" s="205">
        <f>IF(ISBLANK(INDEX('Policy Characteristics'!G:G,MATCH($C1261,'Policy Characteristics'!$C:$C,0))),"",INDEX('Policy Characteristics'!G:G,MATCH($C1261,'Policy Characteristics'!$C:$C,0)))</f>
        <v>1</v>
      </c>
      <c r="N1261" s="205">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00"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1685</v>
      </c>
      <c r="F1262" t="s">
        <v>1280</v>
      </c>
      <c r="G1262" s="88" t="s">
        <v>1692</v>
      </c>
      <c r="H1262" s="15">
        <v>2181</v>
      </c>
      <c r="I1262" s="213" t="s">
        <v>43</v>
      </c>
      <c r="J1262" s="202"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05">
        <f>IF(ISBLANK(INDEX('Policy Characteristics'!F:F,MATCH($C1262,'Policy Characteristics'!$C:$C,0))),"",INDEX('Policy Characteristics'!F:F,MATCH($C1262,'Policy Characteristics'!$C:$C,0)))</f>
        <v>0</v>
      </c>
      <c r="M1262" s="205">
        <f>IF(ISBLANK(INDEX('Policy Characteristics'!G:G,MATCH($C1262,'Policy Characteristics'!$C:$C,0))),"",INDEX('Policy Characteristics'!G:G,MATCH($C1262,'Policy Characteristics'!$C:$C,0)))</f>
        <v>1</v>
      </c>
      <c r="N1262" s="205">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00"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1686</v>
      </c>
      <c r="F1263" t="s">
        <v>1280</v>
      </c>
      <c r="G1263" s="88" t="s">
        <v>1693</v>
      </c>
      <c r="H1263" s="15">
        <v>2182</v>
      </c>
      <c r="I1263" s="213" t="s">
        <v>44</v>
      </c>
      <c r="J1263" s="202"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05">
        <f>IF(ISBLANK(INDEX('Policy Characteristics'!F:F,MATCH($C1263,'Policy Characteristics'!$C:$C,0))),"",INDEX('Policy Characteristics'!F:F,MATCH($C1263,'Policy Characteristics'!$C:$C,0)))</f>
        <v>0</v>
      </c>
      <c r="M1263" s="205">
        <f>IF(ISBLANK(INDEX('Policy Characteristics'!G:G,MATCH($C1263,'Policy Characteristics'!$C:$C,0))),"",INDEX('Policy Characteristics'!G:G,MATCH($C1263,'Policy Characteristics'!$C:$C,0)))</f>
        <v>1</v>
      </c>
      <c r="N1263" s="205">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00"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1687</v>
      </c>
      <c r="F1264" t="s">
        <v>1280</v>
      </c>
      <c r="G1264" s="88" t="s">
        <v>1694</v>
      </c>
      <c r="H1264" s="15">
        <v>2183</v>
      </c>
      <c r="I1264" s="213" t="s">
        <v>43</v>
      </c>
      <c r="J1264" s="202"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05">
        <f>IF(ISBLANK(INDEX('Policy Characteristics'!F:F,MATCH($C1264,'Policy Characteristics'!$C:$C,0))),"",INDEX('Policy Characteristics'!F:F,MATCH($C1264,'Policy Characteristics'!$C:$C,0)))</f>
        <v>0</v>
      </c>
      <c r="M1264" s="205">
        <f>IF(ISBLANK(INDEX('Policy Characteristics'!G:G,MATCH($C1264,'Policy Characteristics'!$C:$C,0))),"",INDEX('Policy Characteristics'!G:G,MATCH($C1264,'Policy Characteristics'!$C:$C,0)))</f>
        <v>1</v>
      </c>
      <c r="N1264" s="205">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00"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1688</v>
      </c>
      <c r="F1265" t="s">
        <v>1280</v>
      </c>
      <c r="G1265" s="88" t="s">
        <v>1695</v>
      </c>
      <c r="H1265" s="15">
        <v>2184</v>
      </c>
      <c r="I1265" s="213" t="s">
        <v>44</v>
      </c>
      <c r="J1265" s="202"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05">
        <f>IF(ISBLANK(INDEX('Policy Characteristics'!F:F,MATCH($C1265,'Policy Characteristics'!$C:$C,0))),"",INDEX('Policy Characteristics'!F:F,MATCH($C1265,'Policy Characteristics'!$C:$C,0)))</f>
        <v>0</v>
      </c>
      <c r="M1265" s="205">
        <f>IF(ISBLANK(INDEX('Policy Characteristics'!G:G,MATCH($C1265,'Policy Characteristics'!$C:$C,0))),"",INDEX('Policy Characteristics'!G:G,MATCH($C1265,'Policy Characteristics'!$C:$C,0)))</f>
        <v>1</v>
      </c>
      <c r="N1265" s="205">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00"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1824</v>
      </c>
      <c r="F1266" t="s">
        <v>1280</v>
      </c>
      <c r="G1266" s="88" t="s">
        <v>1824</v>
      </c>
      <c r="H1266" s="15">
        <v>2185</v>
      </c>
      <c r="I1266" s="213" t="s">
        <v>43</v>
      </c>
      <c r="J1266" s="202"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05">
        <f>IF(ISBLANK(INDEX('Policy Characteristics'!F:F,MATCH($C1266,'Policy Characteristics'!$C:$C,0))),"",INDEX('Policy Characteristics'!F:F,MATCH($C1266,'Policy Characteristics'!$C:$C,0)))</f>
        <v>0</v>
      </c>
      <c r="M1266" s="205">
        <f>IF(ISBLANK(INDEX('Policy Characteristics'!G:G,MATCH($C1266,'Policy Characteristics'!$C:$C,0))),"",INDEX('Policy Characteristics'!G:G,MATCH($C1266,'Policy Characteristics'!$C:$C,0)))</f>
        <v>1</v>
      </c>
      <c r="N1266" s="205">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00"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1682</v>
      </c>
      <c r="F1267" t="s">
        <v>1281</v>
      </c>
      <c r="G1267" s="88" t="s">
        <v>1689</v>
      </c>
      <c r="H1267" s="15">
        <v>2186</v>
      </c>
      <c r="I1267" s="213" t="s">
        <v>43</v>
      </c>
      <c r="J1267" s="202"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05">
        <f>IF(ISBLANK(INDEX('Policy Characteristics'!F:F,MATCH($C1267,'Policy Characteristics'!$C:$C,0))),"",INDEX('Policy Characteristics'!F:F,MATCH($C1267,'Policy Characteristics'!$C:$C,0)))</f>
        <v>0</v>
      </c>
      <c r="M1267" s="205">
        <f>IF(ISBLANK(INDEX('Policy Characteristics'!G:G,MATCH($C1267,'Policy Characteristics'!$C:$C,0))),"",INDEX('Policy Characteristics'!G:G,MATCH($C1267,'Policy Characteristics'!$C:$C,0)))</f>
        <v>1</v>
      </c>
      <c r="N1267" s="205">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00"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1683</v>
      </c>
      <c r="F1268" t="s">
        <v>1281</v>
      </c>
      <c r="G1268" s="88" t="s">
        <v>1690</v>
      </c>
      <c r="H1268" s="15">
        <v>2187</v>
      </c>
      <c r="I1268" s="213" t="s">
        <v>43</v>
      </c>
      <c r="J1268" s="202"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05">
        <f>IF(ISBLANK(INDEX('Policy Characteristics'!F:F,MATCH($C1268,'Policy Characteristics'!$C:$C,0))),"",INDEX('Policy Characteristics'!F:F,MATCH($C1268,'Policy Characteristics'!$C:$C,0)))</f>
        <v>0</v>
      </c>
      <c r="M1268" s="205">
        <f>IF(ISBLANK(INDEX('Policy Characteristics'!G:G,MATCH($C1268,'Policy Characteristics'!$C:$C,0))),"",INDEX('Policy Characteristics'!G:G,MATCH($C1268,'Policy Characteristics'!$C:$C,0)))</f>
        <v>1</v>
      </c>
      <c r="N1268" s="205">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00"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1684</v>
      </c>
      <c r="F1269" t="s">
        <v>1281</v>
      </c>
      <c r="G1269" s="88" t="s">
        <v>1691</v>
      </c>
      <c r="H1269" s="15">
        <v>2188</v>
      </c>
      <c r="I1269" s="213" t="s">
        <v>43</v>
      </c>
      <c r="J1269" s="202"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05">
        <f>IF(ISBLANK(INDEX('Policy Characteristics'!F:F,MATCH($C1269,'Policy Characteristics'!$C:$C,0))),"",INDEX('Policy Characteristics'!F:F,MATCH($C1269,'Policy Characteristics'!$C:$C,0)))</f>
        <v>0</v>
      </c>
      <c r="M1269" s="205">
        <f>IF(ISBLANK(INDEX('Policy Characteristics'!G:G,MATCH($C1269,'Policy Characteristics'!$C:$C,0))),"",INDEX('Policy Characteristics'!G:G,MATCH($C1269,'Policy Characteristics'!$C:$C,0)))</f>
        <v>1</v>
      </c>
      <c r="N1269" s="205">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00"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1685</v>
      </c>
      <c r="F1270" t="s">
        <v>1281</v>
      </c>
      <c r="G1270" s="88" t="s">
        <v>1692</v>
      </c>
      <c r="H1270" s="15">
        <v>2189</v>
      </c>
      <c r="I1270" s="213" t="s">
        <v>43</v>
      </c>
      <c r="J1270" s="202"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05">
        <f>IF(ISBLANK(INDEX('Policy Characteristics'!F:F,MATCH($C1270,'Policy Characteristics'!$C:$C,0))),"",INDEX('Policy Characteristics'!F:F,MATCH($C1270,'Policy Characteristics'!$C:$C,0)))</f>
        <v>0</v>
      </c>
      <c r="M1270" s="205">
        <f>IF(ISBLANK(INDEX('Policy Characteristics'!G:G,MATCH($C1270,'Policy Characteristics'!$C:$C,0))),"",INDEX('Policy Characteristics'!G:G,MATCH($C1270,'Policy Characteristics'!$C:$C,0)))</f>
        <v>1</v>
      </c>
      <c r="N1270" s="205">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00"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1686</v>
      </c>
      <c r="F1271" t="s">
        <v>1281</v>
      </c>
      <c r="G1271" s="88" t="s">
        <v>1693</v>
      </c>
      <c r="H1271" s="15">
        <v>2190</v>
      </c>
      <c r="I1271" s="213" t="s">
        <v>44</v>
      </c>
      <c r="J1271" s="202"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05">
        <f>IF(ISBLANK(INDEX('Policy Characteristics'!F:F,MATCH($C1271,'Policy Characteristics'!$C:$C,0))),"",INDEX('Policy Characteristics'!F:F,MATCH($C1271,'Policy Characteristics'!$C:$C,0)))</f>
        <v>0</v>
      </c>
      <c r="M1271" s="205">
        <f>IF(ISBLANK(INDEX('Policy Characteristics'!G:G,MATCH($C1271,'Policy Characteristics'!$C:$C,0))),"",INDEX('Policy Characteristics'!G:G,MATCH($C1271,'Policy Characteristics'!$C:$C,0)))</f>
        <v>1</v>
      </c>
      <c r="N1271" s="205">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00"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1687</v>
      </c>
      <c r="F1272" t="s">
        <v>1281</v>
      </c>
      <c r="G1272" s="88" t="s">
        <v>1694</v>
      </c>
      <c r="H1272" s="15">
        <v>2191</v>
      </c>
      <c r="I1272" s="213" t="s">
        <v>44</v>
      </c>
      <c r="J1272" s="202"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05">
        <f>IF(ISBLANK(INDEX('Policy Characteristics'!F:F,MATCH($C1272,'Policy Characteristics'!$C:$C,0))),"",INDEX('Policy Characteristics'!F:F,MATCH($C1272,'Policy Characteristics'!$C:$C,0)))</f>
        <v>0</v>
      </c>
      <c r="M1272" s="205">
        <f>IF(ISBLANK(INDEX('Policy Characteristics'!G:G,MATCH($C1272,'Policy Characteristics'!$C:$C,0))),"",INDEX('Policy Characteristics'!G:G,MATCH($C1272,'Policy Characteristics'!$C:$C,0)))</f>
        <v>1</v>
      </c>
      <c r="N1272" s="205">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00"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1688</v>
      </c>
      <c r="F1273" t="s">
        <v>1281</v>
      </c>
      <c r="G1273" s="88" t="s">
        <v>1695</v>
      </c>
      <c r="H1273" s="15">
        <v>2192</v>
      </c>
      <c r="I1273" s="213" t="s">
        <v>44</v>
      </c>
      <c r="J1273" s="202"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05">
        <f>IF(ISBLANK(INDEX('Policy Characteristics'!F:F,MATCH($C1273,'Policy Characteristics'!$C:$C,0))),"",INDEX('Policy Characteristics'!F:F,MATCH($C1273,'Policy Characteristics'!$C:$C,0)))</f>
        <v>0</v>
      </c>
      <c r="M1273" s="205">
        <f>IF(ISBLANK(INDEX('Policy Characteristics'!G:G,MATCH($C1273,'Policy Characteristics'!$C:$C,0))),"",INDEX('Policy Characteristics'!G:G,MATCH($C1273,'Policy Characteristics'!$C:$C,0)))</f>
        <v>1</v>
      </c>
      <c r="N1273" s="205">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00"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1824</v>
      </c>
      <c r="F1274" t="s">
        <v>1281</v>
      </c>
      <c r="G1274" s="88" t="s">
        <v>1824</v>
      </c>
      <c r="H1274" s="15">
        <v>2193</v>
      </c>
      <c r="I1274" s="213" t="s">
        <v>43</v>
      </c>
      <c r="J1274" s="202"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05">
        <f>IF(ISBLANK(INDEX('Policy Characteristics'!F:F,MATCH($C1274,'Policy Characteristics'!$C:$C,0))),"",INDEX('Policy Characteristics'!F:F,MATCH($C1274,'Policy Characteristics'!$C:$C,0)))</f>
        <v>0</v>
      </c>
      <c r="M1274" s="205">
        <f>IF(ISBLANK(INDEX('Policy Characteristics'!G:G,MATCH($C1274,'Policy Characteristics'!$C:$C,0))),"",INDEX('Policy Characteristics'!G:G,MATCH($C1274,'Policy Characteristics'!$C:$C,0)))</f>
        <v>1</v>
      </c>
      <c r="N1274" s="205">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00"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1682</v>
      </c>
      <c r="F1275" t="s">
        <v>1282</v>
      </c>
      <c r="G1275" s="88" t="s">
        <v>1689</v>
      </c>
      <c r="H1275" s="15">
        <v>2194</v>
      </c>
      <c r="I1275" s="213" t="s">
        <v>43</v>
      </c>
      <c r="J1275" s="202"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05">
        <f>IF(ISBLANK(INDEX('Policy Characteristics'!F:F,MATCH($C1275,'Policy Characteristics'!$C:$C,0))),"",INDEX('Policy Characteristics'!F:F,MATCH($C1275,'Policy Characteristics'!$C:$C,0)))</f>
        <v>0</v>
      </c>
      <c r="M1275" s="205">
        <f>IF(ISBLANK(INDEX('Policy Characteristics'!G:G,MATCH($C1275,'Policy Characteristics'!$C:$C,0))),"",INDEX('Policy Characteristics'!G:G,MATCH($C1275,'Policy Characteristics'!$C:$C,0)))</f>
        <v>1</v>
      </c>
      <c r="N1275" s="205">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00"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1683</v>
      </c>
      <c r="F1276" t="s">
        <v>1282</v>
      </c>
      <c r="G1276" s="88" t="s">
        <v>1690</v>
      </c>
      <c r="H1276" s="15">
        <v>2195</v>
      </c>
      <c r="I1276" s="213" t="s">
        <v>43</v>
      </c>
      <c r="J1276" s="202"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05">
        <f>IF(ISBLANK(INDEX('Policy Characteristics'!F:F,MATCH($C1276,'Policy Characteristics'!$C:$C,0))),"",INDEX('Policy Characteristics'!F:F,MATCH($C1276,'Policy Characteristics'!$C:$C,0)))</f>
        <v>0</v>
      </c>
      <c r="M1276" s="205">
        <f>IF(ISBLANK(INDEX('Policy Characteristics'!G:G,MATCH($C1276,'Policy Characteristics'!$C:$C,0))),"",INDEX('Policy Characteristics'!G:G,MATCH($C1276,'Policy Characteristics'!$C:$C,0)))</f>
        <v>1</v>
      </c>
      <c r="N1276" s="205">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00"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1684</v>
      </c>
      <c r="F1277" t="s">
        <v>1282</v>
      </c>
      <c r="G1277" s="88" t="s">
        <v>1691</v>
      </c>
      <c r="H1277" s="15">
        <v>2196</v>
      </c>
      <c r="I1277" s="213" t="s">
        <v>43</v>
      </c>
      <c r="J1277" s="202"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05">
        <f>IF(ISBLANK(INDEX('Policy Characteristics'!F:F,MATCH($C1277,'Policy Characteristics'!$C:$C,0))),"",INDEX('Policy Characteristics'!F:F,MATCH($C1277,'Policy Characteristics'!$C:$C,0)))</f>
        <v>0</v>
      </c>
      <c r="M1277" s="205">
        <f>IF(ISBLANK(INDEX('Policy Characteristics'!G:G,MATCH($C1277,'Policy Characteristics'!$C:$C,0))),"",INDEX('Policy Characteristics'!G:G,MATCH($C1277,'Policy Characteristics'!$C:$C,0)))</f>
        <v>1</v>
      </c>
      <c r="N1277" s="205">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00"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1685</v>
      </c>
      <c r="F1278" t="s">
        <v>1282</v>
      </c>
      <c r="G1278" s="88" t="s">
        <v>1692</v>
      </c>
      <c r="H1278" s="15">
        <v>2197</v>
      </c>
      <c r="I1278" s="213" t="s">
        <v>43</v>
      </c>
      <c r="J1278" s="202"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05">
        <f>IF(ISBLANK(INDEX('Policy Characteristics'!F:F,MATCH($C1278,'Policy Characteristics'!$C:$C,0))),"",INDEX('Policy Characteristics'!F:F,MATCH($C1278,'Policy Characteristics'!$C:$C,0)))</f>
        <v>0</v>
      </c>
      <c r="M1278" s="205">
        <f>IF(ISBLANK(INDEX('Policy Characteristics'!G:G,MATCH($C1278,'Policy Characteristics'!$C:$C,0))),"",INDEX('Policy Characteristics'!G:G,MATCH($C1278,'Policy Characteristics'!$C:$C,0)))</f>
        <v>1</v>
      </c>
      <c r="N1278" s="205">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00"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1686</v>
      </c>
      <c r="F1279" t="s">
        <v>1282</v>
      </c>
      <c r="G1279" s="88" t="s">
        <v>1693</v>
      </c>
      <c r="H1279" s="15">
        <v>2198</v>
      </c>
      <c r="I1279" s="213" t="s">
        <v>44</v>
      </c>
      <c r="J1279" s="202"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05">
        <f>IF(ISBLANK(INDEX('Policy Characteristics'!F:F,MATCH($C1279,'Policy Characteristics'!$C:$C,0))),"",INDEX('Policy Characteristics'!F:F,MATCH($C1279,'Policy Characteristics'!$C:$C,0)))</f>
        <v>0</v>
      </c>
      <c r="M1279" s="205">
        <f>IF(ISBLANK(INDEX('Policy Characteristics'!G:G,MATCH($C1279,'Policy Characteristics'!$C:$C,0))),"",INDEX('Policy Characteristics'!G:G,MATCH($C1279,'Policy Characteristics'!$C:$C,0)))</f>
        <v>1</v>
      </c>
      <c r="N1279" s="205">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00"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1687</v>
      </c>
      <c r="F1280" t="s">
        <v>1282</v>
      </c>
      <c r="G1280" s="88" t="s">
        <v>1694</v>
      </c>
      <c r="H1280" s="15">
        <v>2199</v>
      </c>
      <c r="I1280" s="213" t="s">
        <v>43</v>
      </c>
      <c r="J1280" s="202"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05">
        <f>IF(ISBLANK(INDEX('Policy Characteristics'!F:F,MATCH($C1280,'Policy Characteristics'!$C:$C,0))),"",INDEX('Policy Characteristics'!F:F,MATCH($C1280,'Policy Characteristics'!$C:$C,0)))</f>
        <v>0</v>
      </c>
      <c r="M1280" s="205">
        <f>IF(ISBLANK(INDEX('Policy Characteristics'!G:G,MATCH($C1280,'Policy Characteristics'!$C:$C,0))),"",INDEX('Policy Characteristics'!G:G,MATCH($C1280,'Policy Characteristics'!$C:$C,0)))</f>
        <v>1</v>
      </c>
      <c r="N1280" s="205">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00"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1688</v>
      </c>
      <c r="F1281" t="s">
        <v>1282</v>
      </c>
      <c r="G1281" s="88" t="s">
        <v>1695</v>
      </c>
      <c r="H1281" s="15">
        <v>2200</v>
      </c>
      <c r="I1281" s="213" t="s">
        <v>44</v>
      </c>
      <c r="J1281" s="202"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05">
        <f>IF(ISBLANK(INDEX('Policy Characteristics'!F:F,MATCH($C1281,'Policy Characteristics'!$C:$C,0))),"",INDEX('Policy Characteristics'!F:F,MATCH($C1281,'Policy Characteristics'!$C:$C,0)))</f>
        <v>0</v>
      </c>
      <c r="M1281" s="205">
        <f>IF(ISBLANK(INDEX('Policy Characteristics'!G:G,MATCH($C1281,'Policy Characteristics'!$C:$C,0))),"",INDEX('Policy Characteristics'!G:G,MATCH($C1281,'Policy Characteristics'!$C:$C,0)))</f>
        <v>1</v>
      </c>
      <c r="N1281" s="205">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00"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1824</v>
      </c>
      <c r="F1282" t="s">
        <v>1282</v>
      </c>
      <c r="G1282" s="88" t="s">
        <v>1824</v>
      </c>
      <c r="H1282" s="15">
        <v>2201</v>
      </c>
      <c r="I1282" s="213" t="s">
        <v>44</v>
      </c>
      <c r="J1282" s="202"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05">
        <f>IF(ISBLANK(INDEX('Policy Characteristics'!F:F,MATCH($C1282,'Policy Characteristics'!$C:$C,0))),"",INDEX('Policy Characteristics'!F:F,MATCH($C1282,'Policy Characteristics'!$C:$C,0)))</f>
        <v>0</v>
      </c>
      <c r="M1282" s="205">
        <f>IF(ISBLANK(INDEX('Policy Characteristics'!G:G,MATCH($C1282,'Policy Characteristics'!$C:$C,0))),"",INDEX('Policy Characteristics'!G:G,MATCH($C1282,'Policy Characteristics'!$C:$C,0)))</f>
        <v>1</v>
      </c>
      <c r="N1282" s="205">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00"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1682</v>
      </c>
      <c r="F1283" t="s">
        <v>1283</v>
      </c>
      <c r="G1283" s="88" t="s">
        <v>1689</v>
      </c>
      <c r="H1283" s="15">
        <v>2202</v>
      </c>
      <c r="I1283" s="213" t="s">
        <v>43</v>
      </c>
      <c r="J1283" s="202"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05">
        <f>IF(ISBLANK(INDEX('Policy Characteristics'!F:F,MATCH($C1283,'Policy Characteristics'!$C:$C,0))),"",INDEX('Policy Characteristics'!F:F,MATCH($C1283,'Policy Characteristics'!$C:$C,0)))</f>
        <v>0</v>
      </c>
      <c r="M1283" s="205">
        <f>IF(ISBLANK(INDEX('Policy Characteristics'!G:G,MATCH($C1283,'Policy Characteristics'!$C:$C,0))),"",INDEX('Policy Characteristics'!G:G,MATCH($C1283,'Policy Characteristics'!$C:$C,0)))</f>
        <v>1</v>
      </c>
      <c r="N1283" s="205">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00"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1683</v>
      </c>
      <c r="F1284" t="s">
        <v>1283</v>
      </c>
      <c r="G1284" s="88" t="s">
        <v>1690</v>
      </c>
      <c r="H1284" s="15">
        <v>2203</v>
      </c>
      <c r="I1284" s="213" t="s">
        <v>43</v>
      </c>
      <c r="J1284" s="202"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05">
        <f>IF(ISBLANK(INDEX('Policy Characteristics'!F:F,MATCH($C1284,'Policy Characteristics'!$C:$C,0))),"",INDEX('Policy Characteristics'!F:F,MATCH($C1284,'Policy Characteristics'!$C:$C,0)))</f>
        <v>0</v>
      </c>
      <c r="M1284" s="205">
        <f>IF(ISBLANK(INDEX('Policy Characteristics'!G:G,MATCH($C1284,'Policy Characteristics'!$C:$C,0))),"",INDEX('Policy Characteristics'!G:G,MATCH($C1284,'Policy Characteristics'!$C:$C,0)))</f>
        <v>1</v>
      </c>
      <c r="N1284" s="205">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00"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1684</v>
      </c>
      <c r="F1285" t="s">
        <v>1283</v>
      </c>
      <c r="G1285" s="88" t="s">
        <v>1691</v>
      </c>
      <c r="H1285" s="15">
        <v>2204</v>
      </c>
      <c r="I1285" s="213" t="s">
        <v>43</v>
      </c>
      <c r="J1285" s="202"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05">
        <f>IF(ISBLANK(INDEX('Policy Characteristics'!F:F,MATCH($C1285,'Policy Characteristics'!$C:$C,0))),"",INDEX('Policy Characteristics'!F:F,MATCH($C1285,'Policy Characteristics'!$C:$C,0)))</f>
        <v>0</v>
      </c>
      <c r="M1285" s="205">
        <f>IF(ISBLANK(INDEX('Policy Characteristics'!G:G,MATCH($C1285,'Policy Characteristics'!$C:$C,0))),"",INDEX('Policy Characteristics'!G:G,MATCH($C1285,'Policy Characteristics'!$C:$C,0)))</f>
        <v>1</v>
      </c>
      <c r="N1285" s="205">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00"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1685</v>
      </c>
      <c r="F1286" t="s">
        <v>1283</v>
      </c>
      <c r="G1286" s="88" t="s">
        <v>1692</v>
      </c>
      <c r="H1286" s="15">
        <v>2205</v>
      </c>
      <c r="I1286" s="213" t="s">
        <v>43</v>
      </c>
      <c r="J1286" s="202"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05">
        <f>IF(ISBLANK(INDEX('Policy Characteristics'!F:F,MATCH($C1286,'Policy Characteristics'!$C:$C,0))),"",INDEX('Policy Characteristics'!F:F,MATCH($C1286,'Policy Characteristics'!$C:$C,0)))</f>
        <v>0</v>
      </c>
      <c r="M1286" s="205">
        <f>IF(ISBLANK(INDEX('Policy Characteristics'!G:G,MATCH($C1286,'Policy Characteristics'!$C:$C,0))),"",INDEX('Policy Characteristics'!G:G,MATCH($C1286,'Policy Characteristics'!$C:$C,0)))</f>
        <v>1</v>
      </c>
      <c r="N1286" s="205">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00"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1686</v>
      </c>
      <c r="F1287" t="s">
        <v>1283</v>
      </c>
      <c r="G1287" s="88" t="s">
        <v>1693</v>
      </c>
      <c r="H1287" s="15">
        <v>2206</v>
      </c>
      <c r="I1287" s="213" t="s">
        <v>44</v>
      </c>
      <c r="J1287" s="202"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05">
        <f>IF(ISBLANK(INDEX('Policy Characteristics'!F:F,MATCH($C1287,'Policy Characteristics'!$C:$C,0))),"",INDEX('Policy Characteristics'!F:F,MATCH($C1287,'Policy Characteristics'!$C:$C,0)))</f>
        <v>0</v>
      </c>
      <c r="M1287" s="205">
        <f>IF(ISBLANK(INDEX('Policy Characteristics'!G:G,MATCH($C1287,'Policy Characteristics'!$C:$C,0))),"",INDEX('Policy Characteristics'!G:G,MATCH($C1287,'Policy Characteristics'!$C:$C,0)))</f>
        <v>1</v>
      </c>
      <c r="N1287" s="205">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00"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1687</v>
      </c>
      <c r="F1288" t="s">
        <v>1283</v>
      </c>
      <c r="G1288" s="88" t="s">
        <v>1694</v>
      </c>
      <c r="H1288" s="15">
        <v>2207</v>
      </c>
      <c r="I1288" s="213" t="s">
        <v>43</v>
      </c>
      <c r="J1288" s="202"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05">
        <f>IF(ISBLANK(INDEX('Policy Characteristics'!F:F,MATCH($C1288,'Policy Characteristics'!$C:$C,0))),"",INDEX('Policy Characteristics'!F:F,MATCH($C1288,'Policy Characteristics'!$C:$C,0)))</f>
        <v>0</v>
      </c>
      <c r="M1288" s="205">
        <f>IF(ISBLANK(INDEX('Policy Characteristics'!G:G,MATCH($C1288,'Policy Characteristics'!$C:$C,0))),"",INDEX('Policy Characteristics'!G:G,MATCH($C1288,'Policy Characteristics'!$C:$C,0)))</f>
        <v>1</v>
      </c>
      <c r="N1288" s="205">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00"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1688</v>
      </c>
      <c r="F1289" t="s">
        <v>1283</v>
      </c>
      <c r="G1289" s="88" t="s">
        <v>1695</v>
      </c>
      <c r="H1289" s="15">
        <v>2208</v>
      </c>
      <c r="I1289" s="213" t="s">
        <v>44</v>
      </c>
      <c r="J1289" s="202"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05">
        <f>IF(ISBLANK(INDEX('Policy Characteristics'!F:F,MATCH($C1289,'Policy Characteristics'!$C:$C,0))),"",INDEX('Policy Characteristics'!F:F,MATCH($C1289,'Policy Characteristics'!$C:$C,0)))</f>
        <v>0</v>
      </c>
      <c r="M1289" s="205">
        <f>IF(ISBLANK(INDEX('Policy Characteristics'!G:G,MATCH($C1289,'Policy Characteristics'!$C:$C,0))),"",INDEX('Policy Characteristics'!G:G,MATCH($C1289,'Policy Characteristics'!$C:$C,0)))</f>
        <v>1</v>
      </c>
      <c r="N1289" s="205">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00"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1824</v>
      </c>
      <c r="F1290" t="s">
        <v>1283</v>
      </c>
      <c r="G1290" s="88" t="s">
        <v>1824</v>
      </c>
      <c r="H1290" s="15">
        <v>2209</v>
      </c>
      <c r="I1290" s="213" t="s">
        <v>44</v>
      </c>
      <c r="J1290" s="202"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05">
        <f>IF(ISBLANK(INDEX('Policy Characteristics'!F:F,MATCH($C1290,'Policy Characteristics'!$C:$C,0))),"",INDEX('Policy Characteristics'!F:F,MATCH($C1290,'Policy Characteristics'!$C:$C,0)))</f>
        <v>0</v>
      </c>
      <c r="M1290" s="205">
        <f>IF(ISBLANK(INDEX('Policy Characteristics'!G:G,MATCH($C1290,'Policy Characteristics'!$C:$C,0))),"",INDEX('Policy Characteristics'!G:G,MATCH($C1290,'Policy Characteristics'!$C:$C,0)))</f>
        <v>1</v>
      </c>
      <c r="N1290" s="205">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00"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1682</v>
      </c>
      <c r="F1291" t="s">
        <v>1284</v>
      </c>
      <c r="G1291" s="88" t="s">
        <v>1689</v>
      </c>
      <c r="H1291" s="15">
        <v>2210</v>
      </c>
      <c r="I1291" s="213" t="s">
        <v>44</v>
      </c>
      <c r="J1291" s="202"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05">
        <f>IF(ISBLANK(INDEX('Policy Characteristics'!F:F,MATCH($C1291,'Policy Characteristics'!$C:$C,0))),"",INDEX('Policy Characteristics'!F:F,MATCH($C1291,'Policy Characteristics'!$C:$C,0)))</f>
        <v>0</v>
      </c>
      <c r="M1291" s="205">
        <f>IF(ISBLANK(INDEX('Policy Characteristics'!G:G,MATCH($C1291,'Policy Characteristics'!$C:$C,0))),"",INDEX('Policy Characteristics'!G:G,MATCH($C1291,'Policy Characteristics'!$C:$C,0)))</f>
        <v>1</v>
      </c>
      <c r="N1291" s="205">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00"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1683</v>
      </c>
      <c r="F1292" t="s">
        <v>1284</v>
      </c>
      <c r="G1292" s="88" t="s">
        <v>1690</v>
      </c>
      <c r="H1292" s="15">
        <v>2211</v>
      </c>
      <c r="I1292" s="213" t="s">
        <v>44</v>
      </c>
      <c r="J1292" s="202"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05">
        <f>IF(ISBLANK(INDEX('Policy Characteristics'!F:F,MATCH($C1292,'Policy Characteristics'!$C:$C,0))),"",INDEX('Policy Characteristics'!F:F,MATCH($C1292,'Policy Characteristics'!$C:$C,0)))</f>
        <v>0</v>
      </c>
      <c r="M1292" s="205">
        <f>IF(ISBLANK(INDEX('Policy Characteristics'!G:G,MATCH($C1292,'Policy Characteristics'!$C:$C,0))),"",INDEX('Policy Characteristics'!G:G,MATCH($C1292,'Policy Characteristics'!$C:$C,0)))</f>
        <v>1</v>
      </c>
      <c r="N1292" s="205">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00"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1684</v>
      </c>
      <c r="F1293" t="s">
        <v>1284</v>
      </c>
      <c r="G1293" s="88" t="s">
        <v>1691</v>
      </c>
      <c r="H1293" s="15">
        <v>2212</v>
      </c>
      <c r="I1293" s="213" t="s">
        <v>44</v>
      </c>
      <c r="J1293" s="202"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05">
        <f>IF(ISBLANK(INDEX('Policy Characteristics'!F:F,MATCH($C1293,'Policy Characteristics'!$C:$C,0))),"",INDEX('Policy Characteristics'!F:F,MATCH($C1293,'Policy Characteristics'!$C:$C,0)))</f>
        <v>0</v>
      </c>
      <c r="M1293" s="205">
        <f>IF(ISBLANK(INDEX('Policy Characteristics'!G:G,MATCH($C1293,'Policy Characteristics'!$C:$C,0))),"",INDEX('Policy Characteristics'!G:G,MATCH($C1293,'Policy Characteristics'!$C:$C,0)))</f>
        <v>1</v>
      </c>
      <c r="N1293" s="205">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00"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1685</v>
      </c>
      <c r="F1294" t="s">
        <v>1284</v>
      </c>
      <c r="G1294" s="88" t="s">
        <v>1692</v>
      </c>
      <c r="H1294" s="15">
        <v>2213</v>
      </c>
      <c r="I1294" s="213" t="s">
        <v>44</v>
      </c>
      <c r="J1294" s="202"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05">
        <f>IF(ISBLANK(INDEX('Policy Characteristics'!F:F,MATCH($C1294,'Policy Characteristics'!$C:$C,0))),"",INDEX('Policy Characteristics'!F:F,MATCH($C1294,'Policy Characteristics'!$C:$C,0)))</f>
        <v>0</v>
      </c>
      <c r="M1294" s="205">
        <f>IF(ISBLANK(INDEX('Policy Characteristics'!G:G,MATCH($C1294,'Policy Characteristics'!$C:$C,0))),"",INDEX('Policy Characteristics'!G:G,MATCH($C1294,'Policy Characteristics'!$C:$C,0)))</f>
        <v>1</v>
      </c>
      <c r="N1294" s="205">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00"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1686</v>
      </c>
      <c r="F1295" t="s">
        <v>1284</v>
      </c>
      <c r="G1295" s="88" t="s">
        <v>1693</v>
      </c>
      <c r="H1295" s="15">
        <v>2214</v>
      </c>
      <c r="I1295" s="213" t="s">
        <v>44</v>
      </c>
      <c r="J1295" s="202"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05">
        <f>IF(ISBLANK(INDEX('Policy Characteristics'!F:F,MATCH($C1295,'Policy Characteristics'!$C:$C,0))),"",INDEX('Policy Characteristics'!F:F,MATCH($C1295,'Policy Characteristics'!$C:$C,0)))</f>
        <v>0</v>
      </c>
      <c r="M1295" s="205">
        <f>IF(ISBLANK(INDEX('Policy Characteristics'!G:G,MATCH($C1295,'Policy Characteristics'!$C:$C,0))),"",INDEX('Policy Characteristics'!G:G,MATCH($C1295,'Policy Characteristics'!$C:$C,0)))</f>
        <v>1</v>
      </c>
      <c r="N1295" s="205">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00"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1687</v>
      </c>
      <c r="F1296" t="s">
        <v>1284</v>
      </c>
      <c r="G1296" s="88" t="s">
        <v>1694</v>
      </c>
      <c r="H1296" s="15">
        <v>2215</v>
      </c>
      <c r="I1296" s="213" t="s">
        <v>43</v>
      </c>
      <c r="J1296" s="202"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05">
        <f>IF(ISBLANK(INDEX('Policy Characteristics'!F:F,MATCH($C1296,'Policy Characteristics'!$C:$C,0))),"",INDEX('Policy Characteristics'!F:F,MATCH($C1296,'Policy Characteristics'!$C:$C,0)))</f>
        <v>0</v>
      </c>
      <c r="M1296" s="205">
        <f>IF(ISBLANK(INDEX('Policy Characteristics'!G:G,MATCH($C1296,'Policy Characteristics'!$C:$C,0))),"",INDEX('Policy Characteristics'!G:G,MATCH($C1296,'Policy Characteristics'!$C:$C,0)))</f>
        <v>1</v>
      </c>
      <c r="N1296" s="205">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00"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1688</v>
      </c>
      <c r="F1297" t="s">
        <v>1284</v>
      </c>
      <c r="G1297" s="88" t="s">
        <v>1695</v>
      </c>
      <c r="H1297" s="15">
        <v>2216</v>
      </c>
      <c r="I1297" s="213" t="s">
        <v>44</v>
      </c>
      <c r="J1297" s="202"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05">
        <f>IF(ISBLANK(INDEX('Policy Characteristics'!F:F,MATCH($C1297,'Policy Characteristics'!$C:$C,0))),"",INDEX('Policy Characteristics'!F:F,MATCH($C1297,'Policy Characteristics'!$C:$C,0)))</f>
        <v>0</v>
      </c>
      <c r="M1297" s="205">
        <f>IF(ISBLANK(INDEX('Policy Characteristics'!G:G,MATCH($C1297,'Policy Characteristics'!$C:$C,0))),"",INDEX('Policy Characteristics'!G:G,MATCH($C1297,'Policy Characteristics'!$C:$C,0)))</f>
        <v>1</v>
      </c>
      <c r="N1297" s="205">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00"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1824</v>
      </c>
      <c r="F1298" t="s">
        <v>1284</v>
      </c>
      <c r="G1298" s="88" t="s">
        <v>1824</v>
      </c>
      <c r="H1298" s="15">
        <v>2217</v>
      </c>
      <c r="I1298" s="213" t="s">
        <v>44</v>
      </c>
      <c r="J1298" s="202"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05">
        <f>IF(ISBLANK(INDEX('Policy Characteristics'!F:F,MATCH($C1298,'Policy Characteristics'!$C:$C,0))),"",INDEX('Policy Characteristics'!F:F,MATCH($C1298,'Policy Characteristics'!$C:$C,0)))</f>
        <v>0</v>
      </c>
      <c r="M1298" s="205">
        <f>IF(ISBLANK(INDEX('Policy Characteristics'!G:G,MATCH($C1298,'Policy Characteristics'!$C:$C,0))),"",INDEX('Policy Characteristics'!G:G,MATCH($C1298,'Policy Characteristics'!$C:$C,0)))</f>
        <v>1</v>
      </c>
      <c r="N1298" s="205">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00"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1682</v>
      </c>
      <c r="F1299" t="s">
        <v>1326</v>
      </c>
      <c r="G1299" s="88" t="s">
        <v>1689</v>
      </c>
      <c r="H1299" s="15">
        <v>2218</v>
      </c>
      <c r="I1299" s="213" t="s">
        <v>43</v>
      </c>
      <c r="J1299" s="202"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05">
        <f>IF(ISBLANK(INDEX('Policy Characteristics'!F:F,MATCH($C1299,'Policy Characteristics'!$C:$C,0))),"",INDEX('Policy Characteristics'!F:F,MATCH($C1299,'Policy Characteristics'!$C:$C,0)))</f>
        <v>0</v>
      </c>
      <c r="M1299" s="205">
        <f>IF(ISBLANK(INDEX('Policy Characteristics'!G:G,MATCH($C1299,'Policy Characteristics'!$C:$C,0))),"",INDEX('Policy Characteristics'!G:G,MATCH($C1299,'Policy Characteristics'!$C:$C,0)))</f>
        <v>1</v>
      </c>
      <c r="N1299" s="205">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00"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1683</v>
      </c>
      <c r="F1300" t="s">
        <v>1326</v>
      </c>
      <c r="G1300" s="88" t="s">
        <v>1690</v>
      </c>
      <c r="H1300" s="15">
        <v>2219</v>
      </c>
      <c r="I1300" s="213" t="s">
        <v>44</v>
      </c>
      <c r="J1300" s="202"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05">
        <f>IF(ISBLANK(INDEX('Policy Characteristics'!F:F,MATCH($C1300,'Policy Characteristics'!$C:$C,0))),"",INDEX('Policy Characteristics'!F:F,MATCH($C1300,'Policy Characteristics'!$C:$C,0)))</f>
        <v>0</v>
      </c>
      <c r="M1300" s="205">
        <f>IF(ISBLANK(INDEX('Policy Characteristics'!G:G,MATCH($C1300,'Policy Characteristics'!$C:$C,0))),"",INDEX('Policy Characteristics'!G:G,MATCH($C1300,'Policy Characteristics'!$C:$C,0)))</f>
        <v>1</v>
      </c>
      <c r="N1300" s="205">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00"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1684</v>
      </c>
      <c r="F1301" t="s">
        <v>1326</v>
      </c>
      <c r="G1301" s="88" t="s">
        <v>1691</v>
      </c>
      <c r="H1301" s="15">
        <v>2220</v>
      </c>
      <c r="I1301" s="213" t="s">
        <v>44</v>
      </c>
      <c r="J1301" s="202"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05">
        <f>IF(ISBLANK(INDEX('Policy Characteristics'!F:F,MATCH($C1301,'Policy Characteristics'!$C:$C,0))),"",INDEX('Policy Characteristics'!F:F,MATCH($C1301,'Policy Characteristics'!$C:$C,0)))</f>
        <v>0</v>
      </c>
      <c r="M1301" s="205">
        <f>IF(ISBLANK(INDEX('Policy Characteristics'!G:G,MATCH($C1301,'Policy Characteristics'!$C:$C,0))),"",INDEX('Policy Characteristics'!G:G,MATCH($C1301,'Policy Characteristics'!$C:$C,0)))</f>
        <v>1</v>
      </c>
      <c r="N1301" s="205">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00"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1685</v>
      </c>
      <c r="F1302" t="s">
        <v>1326</v>
      </c>
      <c r="G1302" s="88" t="s">
        <v>1692</v>
      </c>
      <c r="H1302" s="15">
        <v>2221</v>
      </c>
      <c r="I1302" s="213" t="s">
        <v>44</v>
      </c>
      <c r="J1302" s="202"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05">
        <f>IF(ISBLANK(INDEX('Policy Characteristics'!F:F,MATCH($C1302,'Policy Characteristics'!$C:$C,0))),"",INDEX('Policy Characteristics'!F:F,MATCH($C1302,'Policy Characteristics'!$C:$C,0)))</f>
        <v>0</v>
      </c>
      <c r="M1302" s="205">
        <f>IF(ISBLANK(INDEX('Policy Characteristics'!G:G,MATCH($C1302,'Policy Characteristics'!$C:$C,0))),"",INDEX('Policy Characteristics'!G:G,MATCH($C1302,'Policy Characteristics'!$C:$C,0)))</f>
        <v>1</v>
      </c>
      <c r="N1302" s="205">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00"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1686</v>
      </c>
      <c r="F1303" t="s">
        <v>1326</v>
      </c>
      <c r="G1303" s="88" t="s">
        <v>1693</v>
      </c>
      <c r="H1303" s="15">
        <v>2222</v>
      </c>
      <c r="I1303" s="213" t="s">
        <v>44</v>
      </c>
      <c r="J1303" s="202"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05">
        <f>IF(ISBLANK(INDEX('Policy Characteristics'!F:F,MATCH($C1303,'Policy Characteristics'!$C:$C,0))),"",INDEX('Policy Characteristics'!F:F,MATCH($C1303,'Policy Characteristics'!$C:$C,0)))</f>
        <v>0</v>
      </c>
      <c r="M1303" s="205">
        <f>IF(ISBLANK(INDEX('Policy Characteristics'!G:G,MATCH($C1303,'Policy Characteristics'!$C:$C,0))),"",INDEX('Policy Characteristics'!G:G,MATCH($C1303,'Policy Characteristics'!$C:$C,0)))</f>
        <v>1</v>
      </c>
      <c r="N1303" s="205">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00"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1687</v>
      </c>
      <c r="F1304" t="s">
        <v>1326</v>
      </c>
      <c r="G1304" s="88" t="s">
        <v>1694</v>
      </c>
      <c r="H1304" s="15">
        <v>2223</v>
      </c>
      <c r="I1304" s="213" t="s">
        <v>44</v>
      </c>
      <c r="J1304" s="202"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05">
        <f>IF(ISBLANK(INDEX('Policy Characteristics'!F:F,MATCH($C1304,'Policy Characteristics'!$C:$C,0))),"",INDEX('Policy Characteristics'!F:F,MATCH($C1304,'Policy Characteristics'!$C:$C,0)))</f>
        <v>0</v>
      </c>
      <c r="M1304" s="205">
        <f>IF(ISBLANK(INDEX('Policy Characteristics'!G:G,MATCH($C1304,'Policy Characteristics'!$C:$C,0))),"",INDEX('Policy Characteristics'!G:G,MATCH($C1304,'Policy Characteristics'!$C:$C,0)))</f>
        <v>1</v>
      </c>
      <c r="N1304" s="205">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00"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1688</v>
      </c>
      <c r="F1305" t="s">
        <v>1326</v>
      </c>
      <c r="G1305" s="88" t="s">
        <v>1695</v>
      </c>
      <c r="H1305" s="15">
        <v>2224</v>
      </c>
      <c r="I1305" s="213" t="s">
        <v>44</v>
      </c>
      <c r="J1305" s="202"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05">
        <f>IF(ISBLANK(INDEX('Policy Characteristics'!F:F,MATCH($C1305,'Policy Characteristics'!$C:$C,0))),"",INDEX('Policy Characteristics'!F:F,MATCH($C1305,'Policy Characteristics'!$C:$C,0)))</f>
        <v>0</v>
      </c>
      <c r="M1305" s="205">
        <f>IF(ISBLANK(INDEX('Policy Characteristics'!G:G,MATCH($C1305,'Policy Characteristics'!$C:$C,0))),"",INDEX('Policy Characteristics'!G:G,MATCH($C1305,'Policy Characteristics'!$C:$C,0)))</f>
        <v>1</v>
      </c>
      <c r="N1305" s="205">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00"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1824</v>
      </c>
      <c r="F1306" t="s">
        <v>1326</v>
      </c>
      <c r="G1306" s="88" t="s">
        <v>1824</v>
      </c>
      <c r="H1306" s="15">
        <v>2225</v>
      </c>
      <c r="I1306" s="213" t="s">
        <v>44</v>
      </c>
      <c r="J1306" s="202"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05">
        <f>IF(ISBLANK(INDEX('Policy Characteristics'!F:F,MATCH($C1306,'Policy Characteristics'!$C:$C,0))),"",INDEX('Policy Characteristics'!F:F,MATCH($C1306,'Policy Characteristics'!$C:$C,0)))</f>
        <v>0</v>
      </c>
      <c r="M1306" s="205">
        <f>IF(ISBLANK(INDEX('Policy Characteristics'!G:G,MATCH($C1306,'Policy Characteristics'!$C:$C,0))),"",INDEX('Policy Characteristics'!G:G,MATCH($C1306,'Policy Characteristics'!$C:$C,0)))</f>
        <v>1</v>
      </c>
      <c r="N1306" s="205">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00"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1682</v>
      </c>
      <c r="F1307" t="s">
        <v>1285</v>
      </c>
      <c r="G1307" s="88" t="s">
        <v>1689</v>
      </c>
      <c r="H1307" s="15">
        <v>2226</v>
      </c>
      <c r="I1307" s="213" t="s">
        <v>44</v>
      </c>
      <c r="J1307" s="202"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05">
        <f>IF(ISBLANK(INDEX('Policy Characteristics'!F:F,MATCH($C1307,'Policy Characteristics'!$C:$C,0))),"",INDEX('Policy Characteristics'!F:F,MATCH($C1307,'Policy Characteristics'!$C:$C,0)))</f>
        <v>0</v>
      </c>
      <c r="M1307" s="205">
        <f>IF(ISBLANK(INDEX('Policy Characteristics'!G:G,MATCH($C1307,'Policy Characteristics'!$C:$C,0))),"",INDEX('Policy Characteristics'!G:G,MATCH($C1307,'Policy Characteristics'!$C:$C,0)))</f>
        <v>1</v>
      </c>
      <c r="N1307" s="205">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00"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1683</v>
      </c>
      <c r="F1308" t="s">
        <v>1285</v>
      </c>
      <c r="G1308" s="88" t="s">
        <v>1690</v>
      </c>
      <c r="H1308" s="15">
        <v>2227</v>
      </c>
      <c r="I1308" s="213" t="s">
        <v>43</v>
      </c>
      <c r="J1308" s="202"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05">
        <f>IF(ISBLANK(INDEX('Policy Characteristics'!F:F,MATCH($C1308,'Policy Characteristics'!$C:$C,0))),"",INDEX('Policy Characteristics'!F:F,MATCH($C1308,'Policy Characteristics'!$C:$C,0)))</f>
        <v>0</v>
      </c>
      <c r="M1308" s="205">
        <f>IF(ISBLANK(INDEX('Policy Characteristics'!G:G,MATCH($C1308,'Policy Characteristics'!$C:$C,0))),"",INDEX('Policy Characteristics'!G:G,MATCH($C1308,'Policy Characteristics'!$C:$C,0)))</f>
        <v>1</v>
      </c>
      <c r="N1308" s="205">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00"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1684</v>
      </c>
      <c r="F1309" t="s">
        <v>1285</v>
      </c>
      <c r="G1309" s="88" t="s">
        <v>1691</v>
      </c>
      <c r="H1309" s="15">
        <v>2228</v>
      </c>
      <c r="I1309" s="213" t="s">
        <v>44</v>
      </c>
      <c r="J1309" s="202"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05">
        <f>IF(ISBLANK(INDEX('Policy Characteristics'!F:F,MATCH($C1309,'Policy Characteristics'!$C:$C,0))),"",INDEX('Policy Characteristics'!F:F,MATCH($C1309,'Policy Characteristics'!$C:$C,0)))</f>
        <v>0</v>
      </c>
      <c r="M1309" s="205">
        <f>IF(ISBLANK(INDEX('Policy Characteristics'!G:G,MATCH($C1309,'Policy Characteristics'!$C:$C,0))),"",INDEX('Policy Characteristics'!G:G,MATCH($C1309,'Policy Characteristics'!$C:$C,0)))</f>
        <v>1</v>
      </c>
      <c r="N1309" s="205">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00"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1685</v>
      </c>
      <c r="F1310" t="s">
        <v>1285</v>
      </c>
      <c r="G1310" s="88" t="s">
        <v>1692</v>
      </c>
      <c r="H1310" s="15">
        <v>2229</v>
      </c>
      <c r="I1310" s="213" t="s">
        <v>44</v>
      </c>
      <c r="J1310" s="202"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05">
        <f>IF(ISBLANK(INDEX('Policy Characteristics'!F:F,MATCH($C1310,'Policy Characteristics'!$C:$C,0))),"",INDEX('Policy Characteristics'!F:F,MATCH($C1310,'Policy Characteristics'!$C:$C,0)))</f>
        <v>0</v>
      </c>
      <c r="M1310" s="205">
        <f>IF(ISBLANK(INDEX('Policy Characteristics'!G:G,MATCH($C1310,'Policy Characteristics'!$C:$C,0))),"",INDEX('Policy Characteristics'!G:G,MATCH($C1310,'Policy Characteristics'!$C:$C,0)))</f>
        <v>1</v>
      </c>
      <c r="N1310" s="205">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00"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1686</v>
      </c>
      <c r="F1311" t="s">
        <v>1285</v>
      </c>
      <c r="G1311" s="88" t="s">
        <v>1693</v>
      </c>
      <c r="H1311" s="15">
        <v>2230</v>
      </c>
      <c r="I1311" s="213" t="s">
        <v>44</v>
      </c>
      <c r="J1311" s="202"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05">
        <f>IF(ISBLANK(INDEX('Policy Characteristics'!F:F,MATCH($C1311,'Policy Characteristics'!$C:$C,0))),"",INDEX('Policy Characteristics'!F:F,MATCH($C1311,'Policy Characteristics'!$C:$C,0)))</f>
        <v>0</v>
      </c>
      <c r="M1311" s="205">
        <f>IF(ISBLANK(INDEX('Policy Characteristics'!G:G,MATCH($C1311,'Policy Characteristics'!$C:$C,0))),"",INDEX('Policy Characteristics'!G:G,MATCH($C1311,'Policy Characteristics'!$C:$C,0)))</f>
        <v>1</v>
      </c>
      <c r="N1311" s="205">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00"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1687</v>
      </c>
      <c r="F1312" t="s">
        <v>1285</v>
      </c>
      <c r="G1312" s="88" t="s">
        <v>1694</v>
      </c>
      <c r="H1312" s="15">
        <v>2231</v>
      </c>
      <c r="I1312" s="213" t="s">
        <v>44</v>
      </c>
      <c r="J1312" s="202"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05">
        <f>IF(ISBLANK(INDEX('Policy Characteristics'!F:F,MATCH($C1312,'Policy Characteristics'!$C:$C,0))),"",INDEX('Policy Characteristics'!F:F,MATCH($C1312,'Policy Characteristics'!$C:$C,0)))</f>
        <v>0</v>
      </c>
      <c r="M1312" s="205">
        <f>IF(ISBLANK(INDEX('Policy Characteristics'!G:G,MATCH($C1312,'Policy Characteristics'!$C:$C,0))),"",INDEX('Policy Characteristics'!G:G,MATCH($C1312,'Policy Characteristics'!$C:$C,0)))</f>
        <v>1</v>
      </c>
      <c r="N1312" s="205">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00"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1688</v>
      </c>
      <c r="F1313" t="s">
        <v>1285</v>
      </c>
      <c r="G1313" s="88" t="s">
        <v>1695</v>
      </c>
      <c r="H1313" s="15">
        <v>2232</v>
      </c>
      <c r="I1313" s="213" t="s">
        <v>44</v>
      </c>
      <c r="J1313" s="202"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05">
        <f>IF(ISBLANK(INDEX('Policy Characteristics'!F:F,MATCH($C1313,'Policy Characteristics'!$C:$C,0))),"",INDEX('Policy Characteristics'!F:F,MATCH($C1313,'Policy Characteristics'!$C:$C,0)))</f>
        <v>0</v>
      </c>
      <c r="M1313" s="205">
        <f>IF(ISBLANK(INDEX('Policy Characteristics'!G:G,MATCH($C1313,'Policy Characteristics'!$C:$C,0))),"",INDEX('Policy Characteristics'!G:G,MATCH($C1313,'Policy Characteristics'!$C:$C,0)))</f>
        <v>1</v>
      </c>
      <c r="N1313" s="205">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00"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1824</v>
      </c>
      <c r="F1314" t="s">
        <v>1285</v>
      </c>
      <c r="G1314" s="88" t="s">
        <v>1824</v>
      </c>
      <c r="H1314" s="15">
        <v>2233</v>
      </c>
      <c r="I1314" s="213" t="s">
        <v>44</v>
      </c>
      <c r="J1314" s="202"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05">
        <f>IF(ISBLANK(INDEX('Policy Characteristics'!F:F,MATCH($C1314,'Policy Characteristics'!$C:$C,0))),"",INDEX('Policy Characteristics'!F:F,MATCH($C1314,'Policy Characteristics'!$C:$C,0)))</f>
        <v>0</v>
      </c>
      <c r="M1314" s="205">
        <f>IF(ISBLANK(INDEX('Policy Characteristics'!G:G,MATCH($C1314,'Policy Characteristics'!$C:$C,0))),"",INDEX('Policy Characteristics'!G:G,MATCH($C1314,'Policy Characteristics'!$C:$C,0)))</f>
        <v>1</v>
      </c>
      <c r="N1314" s="205">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00" t="str">
        <f>IF(ISBLANK(INDEX('Policy Characteristics'!B:B,MATCH($C1315,'Policy Characteristics'!$C:$C,0))),"",INDEX('Policy Characteristics'!B:B,MATCH($C1315,'Policy Characteristics'!$C:$C,0)))</f>
        <v>Improved System Design</v>
      </c>
      <c r="C1315" t="s">
        <v>282</v>
      </c>
      <c r="D1315" s="88"/>
      <c r="E1315" s="88"/>
      <c r="F1315" s="88"/>
      <c r="G1315" s="88"/>
      <c r="H1315" s="15">
        <v>54</v>
      </c>
      <c r="I1315" s="213" t="s">
        <v>43</v>
      </c>
      <c r="J1315" s="202"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05">
        <f>IF(ISBLANK(INDEX('Policy Characteristics'!F:F,MATCH($C1315,'Policy Characteristics'!$C:$C,0))),"",INDEX('Policy Characteristics'!F:F,MATCH($C1315,'Policy Characteristics'!$C:$C,0)))</f>
        <v>0</v>
      </c>
      <c r="M1315" s="205">
        <f>IF(ISBLANK(INDEX('Policy Characteristics'!G:G,MATCH($C1315,'Policy Characteristics'!$C:$C,0))),"",INDEX('Policy Characteristics'!G:G,MATCH($C1315,'Policy Characteristics'!$C:$C,0)))</f>
        <v>1</v>
      </c>
      <c r="N1315" s="205">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00"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13" t="s">
        <v>43</v>
      </c>
      <c r="J1316" s="202"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05">
        <f>IF(ISBLANK(INDEX('Policy Characteristics'!F:F,MATCH($C1316,'Policy Characteristics'!$C:$C,0))),"",INDEX('Policy Characteristics'!F:F,MATCH($C1316,'Policy Characteristics'!$C:$C,0)))</f>
        <v>0</v>
      </c>
      <c r="M1316" s="205">
        <f>IF(ISBLANK(INDEX('Policy Characteristics'!G:G,MATCH($C1316,'Policy Characteristics'!$C:$C,0))),"",INDEX('Policy Characteristics'!G:G,MATCH($C1316,'Policy Characteristics'!$C:$C,0)))</f>
        <v>0.25</v>
      </c>
      <c r="N1316" s="205">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00"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13" t="s">
        <v>44</v>
      </c>
      <c r="J1317" s="202"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05">
        <f>IF(ISBLANK(INDEX('Policy Characteristics'!F:F,MATCH($C1317,'Policy Characteristics'!$C:$C,0))),"",INDEX('Policy Characteristics'!F:F,MATCH($C1317,'Policy Characteristics'!$C:$C,0)))</f>
        <v>0</v>
      </c>
      <c r="M1317" s="205">
        <f>IF(ISBLANK(INDEX('Policy Characteristics'!G:G,MATCH($C1317,'Policy Characteristics'!$C:$C,0))),"",INDEX('Policy Characteristics'!G:G,MATCH($C1317,'Policy Characteristics'!$C:$C,0)))</f>
        <v>0.25</v>
      </c>
      <c r="N1317" s="205">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00"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13" t="s">
        <v>43</v>
      </c>
      <c r="J1318" s="202"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05">
        <f>IF(ISBLANK(INDEX('Policy Characteristics'!F:F,MATCH($C1318,'Policy Characteristics'!$C:$C,0))),"",INDEX('Policy Characteristics'!F:F,MATCH($C1318,'Policy Characteristics'!$C:$C,0)))</f>
        <v>0</v>
      </c>
      <c r="M1318" s="205">
        <f>IF(ISBLANK(INDEX('Policy Characteristics'!G:G,MATCH($C1318,'Policy Characteristics'!$C:$C,0))),"",INDEX('Policy Characteristics'!G:G,MATCH($C1318,'Policy Characteristics'!$C:$C,0)))</f>
        <v>0.25</v>
      </c>
      <c r="N1318" s="205">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00"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13" t="s">
        <v>44</v>
      </c>
      <c r="J1319" s="202"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05">
        <f>IF(ISBLANK(INDEX('Policy Characteristics'!F:F,MATCH($C1319,'Policy Characteristics'!$C:$C,0))),"",INDEX('Policy Characteristics'!F:F,MATCH($C1319,'Policy Characteristics'!$C:$C,0)))</f>
        <v>0</v>
      </c>
      <c r="M1319" s="205">
        <f>IF(ISBLANK(INDEX('Policy Characteristics'!G:G,MATCH($C1319,'Policy Characteristics'!$C:$C,0))),"",INDEX('Policy Characteristics'!G:G,MATCH($C1319,'Policy Characteristics'!$C:$C,0)))</f>
        <v>0.25</v>
      </c>
      <c r="N1319" s="205">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00"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13" t="s">
        <v>43</v>
      </c>
      <c r="J1320" s="202"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05">
        <f>IF(ISBLANK(INDEX('Policy Characteristics'!F:F,MATCH($C1320,'Policy Characteristics'!$C:$C,0))),"",INDEX('Policy Characteristics'!F:F,MATCH($C1320,'Policy Characteristics'!$C:$C,0)))</f>
        <v>0</v>
      </c>
      <c r="M1320" s="205">
        <f>IF(ISBLANK(INDEX('Policy Characteristics'!G:G,MATCH($C1320,'Policy Characteristics'!$C:$C,0))),"",INDEX('Policy Characteristics'!G:G,MATCH($C1320,'Policy Characteristics'!$C:$C,0)))</f>
        <v>0.25</v>
      </c>
      <c r="N1320" s="205">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00"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13" t="s">
        <v>44</v>
      </c>
      <c r="J1321" s="202"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05">
        <f>IF(ISBLANK(INDEX('Policy Characteristics'!F:F,MATCH($C1321,'Policy Characteristics'!$C:$C,0))),"",INDEX('Policy Characteristics'!F:F,MATCH($C1321,'Policy Characteristics'!$C:$C,0)))</f>
        <v>0</v>
      </c>
      <c r="M1321" s="205">
        <f>IF(ISBLANK(INDEX('Policy Characteristics'!G:G,MATCH($C1321,'Policy Characteristics'!$C:$C,0))),"",INDEX('Policy Characteristics'!G:G,MATCH($C1321,'Policy Characteristics'!$C:$C,0)))</f>
        <v>0.25</v>
      </c>
      <c r="N1321" s="205">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00"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13" t="s">
        <v>44</v>
      </c>
      <c r="J1322" s="202"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05">
        <f>IF(ISBLANK(INDEX('Policy Characteristics'!F:F,MATCH($C1322,'Policy Characteristics'!$C:$C,0))),"",INDEX('Policy Characteristics'!F:F,MATCH($C1322,'Policy Characteristics'!$C:$C,0)))</f>
        <v>0</v>
      </c>
      <c r="M1322" s="205">
        <f>IF(ISBLANK(INDEX('Policy Characteristics'!G:G,MATCH($C1322,'Policy Characteristics'!$C:$C,0))),"",INDEX('Policy Characteristics'!G:G,MATCH($C1322,'Policy Characteristics'!$C:$C,0)))</f>
        <v>0.25</v>
      </c>
      <c r="N1322" s="205">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00"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13" t="s">
        <v>43</v>
      </c>
      <c r="J1323" s="202"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05">
        <f>IF(ISBLANK(INDEX('Policy Characteristics'!F:F,MATCH($C1323,'Policy Characteristics'!$C:$C,0))),"",INDEX('Policy Characteristics'!F:F,MATCH($C1323,'Policy Characteristics'!$C:$C,0)))</f>
        <v>0</v>
      </c>
      <c r="M1323" s="205">
        <f>IF(ISBLANK(INDEX('Policy Characteristics'!G:G,MATCH($C1323,'Policy Characteristics'!$C:$C,0))),"",INDEX('Policy Characteristics'!G:G,MATCH($C1323,'Policy Characteristics'!$C:$C,0)))</f>
        <v>0.25</v>
      </c>
      <c r="N1323" s="205">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00"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13" t="s">
        <v>43</v>
      </c>
      <c r="J1324" s="202"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05">
        <f>IF(ISBLANK(INDEX('Policy Characteristics'!F:F,MATCH($C1324,'Policy Characteristics'!$C:$C,0))),"",INDEX('Policy Characteristics'!F:F,MATCH($C1324,'Policy Characteristics'!$C:$C,0)))</f>
        <v>0</v>
      </c>
      <c r="M1324" s="205">
        <f>IF(ISBLANK(INDEX('Policy Characteristics'!G:G,MATCH($C1324,'Policy Characteristics'!$C:$C,0))),"",INDEX('Policy Characteristics'!G:G,MATCH($C1324,'Policy Characteristics'!$C:$C,0)))</f>
        <v>0.25</v>
      </c>
      <c r="N1324" s="205">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00"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13" t="s">
        <v>44</v>
      </c>
      <c r="J1325" s="202"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05">
        <f>IF(ISBLANK(INDEX('Policy Characteristics'!F:F,MATCH($C1325,'Policy Characteristics'!$C:$C,0))),"",INDEX('Policy Characteristics'!F:F,MATCH($C1325,'Policy Characteristics'!$C:$C,0)))</f>
        <v>0</v>
      </c>
      <c r="M1325" s="205">
        <f>IF(ISBLANK(INDEX('Policy Characteristics'!G:G,MATCH($C1325,'Policy Characteristics'!$C:$C,0))),"",INDEX('Policy Characteristics'!G:G,MATCH($C1325,'Policy Characteristics'!$C:$C,0)))</f>
        <v>0.25</v>
      </c>
      <c r="N1325" s="205">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00"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13" t="s">
        <v>43</v>
      </c>
      <c r="J1326" s="202"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05">
        <f>IF(ISBLANK(INDEX('Policy Characteristics'!F:F,MATCH($C1326,'Policy Characteristics'!$C:$C,0))),"",INDEX('Policy Characteristics'!F:F,MATCH($C1326,'Policy Characteristics'!$C:$C,0)))</f>
        <v>0</v>
      </c>
      <c r="M1326" s="205">
        <f>IF(ISBLANK(INDEX('Policy Characteristics'!G:G,MATCH($C1326,'Policy Characteristics'!$C:$C,0))),"",INDEX('Policy Characteristics'!G:G,MATCH($C1326,'Policy Characteristics'!$C:$C,0)))</f>
        <v>0.25</v>
      </c>
      <c r="N1326" s="205">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00"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13" t="s">
        <v>43</v>
      </c>
      <c r="J1327" s="202"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05">
        <f>IF(ISBLANK(INDEX('Policy Characteristics'!F:F,MATCH($C1327,'Policy Characteristics'!$C:$C,0))),"",INDEX('Policy Characteristics'!F:F,MATCH($C1327,'Policy Characteristics'!$C:$C,0)))</f>
        <v>0</v>
      </c>
      <c r="M1327" s="205">
        <f>IF(ISBLANK(INDEX('Policy Characteristics'!G:G,MATCH($C1327,'Policy Characteristics'!$C:$C,0))),"",INDEX('Policy Characteristics'!G:G,MATCH($C1327,'Policy Characteristics'!$C:$C,0)))</f>
        <v>0.25</v>
      </c>
      <c r="N1327" s="205">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00"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13" t="s">
        <v>43</v>
      </c>
      <c r="J1328" s="202"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05">
        <f>IF(ISBLANK(INDEX('Policy Characteristics'!F:F,MATCH($C1328,'Policy Characteristics'!$C:$C,0))),"",INDEX('Policy Characteristics'!F:F,MATCH($C1328,'Policy Characteristics'!$C:$C,0)))</f>
        <v>0</v>
      </c>
      <c r="M1328" s="205">
        <f>IF(ISBLANK(INDEX('Policy Characteristics'!G:G,MATCH($C1328,'Policy Characteristics'!$C:$C,0))),"",INDEX('Policy Characteristics'!G:G,MATCH($C1328,'Policy Characteristics'!$C:$C,0)))</f>
        <v>0.25</v>
      </c>
      <c r="N1328" s="205">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00"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13" t="s">
        <v>44</v>
      </c>
      <c r="J1329" s="202"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05">
        <f>IF(ISBLANK(INDEX('Policy Characteristics'!F:F,MATCH($C1329,'Policy Characteristics'!$C:$C,0))),"",INDEX('Policy Characteristics'!F:F,MATCH($C1329,'Policy Characteristics'!$C:$C,0)))</f>
        <v>0</v>
      </c>
      <c r="M1329" s="205">
        <f>IF(ISBLANK(INDEX('Policy Characteristics'!G:G,MATCH($C1329,'Policy Characteristics'!$C:$C,0))),"",INDEX('Policy Characteristics'!G:G,MATCH($C1329,'Policy Characteristics'!$C:$C,0)))</f>
        <v>0.25</v>
      </c>
      <c r="N1329" s="205">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00"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13" t="s">
        <v>43</v>
      </c>
      <c r="J1330" s="202"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05">
        <f>IF(ISBLANK(INDEX('Policy Characteristics'!F:F,MATCH($C1330,'Policy Characteristics'!$C:$C,0))),"",INDEX('Policy Characteristics'!F:F,MATCH($C1330,'Policy Characteristics'!$C:$C,0)))</f>
        <v>0</v>
      </c>
      <c r="M1330" s="205">
        <f>IF(ISBLANK(INDEX('Policy Characteristics'!G:G,MATCH($C1330,'Policy Characteristics'!$C:$C,0))),"",INDEX('Policy Characteristics'!G:G,MATCH($C1330,'Policy Characteristics'!$C:$C,0)))</f>
        <v>0.25</v>
      </c>
      <c r="N1330" s="205">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00"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13" t="s">
        <v>44</v>
      </c>
      <c r="J1331" s="202"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05">
        <f>IF(ISBLANK(INDEX('Policy Characteristics'!F:F,MATCH($C1331,'Policy Characteristics'!$C:$C,0))),"",INDEX('Policy Characteristics'!F:F,MATCH($C1331,'Policy Characteristics'!$C:$C,0)))</f>
        <v>0</v>
      </c>
      <c r="M1331" s="205">
        <f>IF(ISBLANK(INDEX('Policy Characteristics'!G:G,MATCH($C1331,'Policy Characteristics'!$C:$C,0))),"",INDEX('Policy Characteristics'!G:G,MATCH($C1331,'Policy Characteristics'!$C:$C,0)))</f>
        <v>0.25</v>
      </c>
      <c r="N1331" s="205">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00"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13" t="s">
        <v>44</v>
      </c>
      <c r="J1332" s="202"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05">
        <f>IF(ISBLANK(INDEX('Policy Characteristics'!F:F,MATCH($C1332,'Policy Characteristics'!$C:$C,0))),"",INDEX('Policy Characteristics'!F:F,MATCH($C1332,'Policy Characteristics'!$C:$C,0)))</f>
        <v>0</v>
      </c>
      <c r="M1332" s="205">
        <f>IF(ISBLANK(INDEX('Policy Characteristics'!G:G,MATCH($C1332,'Policy Characteristics'!$C:$C,0))),"",INDEX('Policy Characteristics'!G:G,MATCH($C1332,'Policy Characteristics'!$C:$C,0)))</f>
        <v>0.25</v>
      </c>
      <c r="N1332" s="205">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00"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13" t="s">
        <v>43</v>
      </c>
      <c r="J1333" s="202"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05">
        <f>IF(ISBLANK(INDEX('Policy Characteristics'!F:F,MATCH($C1333,'Policy Characteristics'!$C:$C,0))),"",INDEX('Policy Characteristics'!F:F,MATCH($C1333,'Policy Characteristics'!$C:$C,0)))</f>
        <v>0</v>
      </c>
      <c r="M1333" s="205">
        <f>IF(ISBLANK(INDEX('Policy Characteristics'!G:G,MATCH($C1333,'Policy Characteristics'!$C:$C,0))),"",INDEX('Policy Characteristics'!G:G,MATCH($C1333,'Policy Characteristics'!$C:$C,0)))</f>
        <v>0.25</v>
      </c>
      <c r="N1333" s="205">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00"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13" t="s">
        <v>44</v>
      </c>
      <c r="J1334" s="202"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05">
        <f>IF(ISBLANK(INDEX('Policy Characteristics'!F:F,MATCH($C1334,'Policy Characteristics'!$C:$C,0))),"",INDEX('Policy Characteristics'!F:F,MATCH($C1334,'Policy Characteristics'!$C:$C,0)))</f>
        <v>0</v>
      </c>
      <c r="M1334" s="205">
        <f>IF(ISBLANK(INDEX('Policy Characteristics'!G:G,MATCH($C1334,'Policy Characteristics'!$C:$C,0))),"",INDEX('Policy Characteristics'!G:G,MATCH($C1334,'Policy Characteristics'!$C:$C,0)))</f>
        <v>0.25</v>
      </c>
      <c r="N1334" s="205">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00"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13" t="s">
        <v>44</v>
      </c>
      <c r="J1335" s="202"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05">
        <f>IF(ISBLANK(INDEX('Policy Characteristics'!F:F,MATCH($C1335,'Policy Characteristics'!$C:$C,0))),"",INDEX('Policy Characteristics'!F:F,MATCH($C1335,'Policy Characteristics'!$C:$C,0)))</f>
        <v>0</v>
      </c>
      <c r="M1335" s="205">
        <f>IF(ISBLANK(INDEX('Policy Characteristics'!G:G,MATCH($C1335,'Policy Characteristics'!$C:$C,0))),"",INDEX('Policy Characteristics'!G:G,MATCH($C1335,'Policy Characteristics'!$C:$C,0)))</f>
        <v>0.25</v>
      </c>
      <c r="N1335" s="205">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00"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13" t="s">
        <v>43</v>
      </c>
      <c r="J1336" s="202"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05">
        <f>IF(ISBLANK(INDEX('Policy Characteristics'!F:F,MATCH($C1336,'Policy Characteristics'!$C:$C,0))),"",INDEX('Policy Characteristics'!F:F,MATCH($C1336,'Policy Characteristics'!$C:$C,0)))</f>
        <v>0</v>
      </c>
      <c r="M1336" s="205">
        <f>IF(ISBLANK(INDEX('Policy Characteristics'!G:G,MATCH($C1336,'Policy Characteristics'!$C:$C,0))),"",INDEX('Policy Characteristics'!G:G,MATCH($C1336,'Policy Characteristics'!$C:$C,0)))</f>
        <v>0.25</v>
      </c>
      <c r="N1336" s="205">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00"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13" t="s">
        <v>44</v>
      </c>
      <c r="J1337" s="202"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05">
        <f>IF(ISBLANK(INDEX('Policy Characteristics'!F:F,MATCH($C1337,'Policy Characteristics'!$C:$C,0))),"",INDEX('Policy Characteristics'!F:F,MATCH($C1337,'Policy Characteristics'!$C:$C,0)))</f>
        <v>0</v>
      </c>
      <c r="M1337" s="205">
        <f>IF(ISBLANK(INDEX('Policy Characteristics'!G:G,MATCH($C1337,'Policy Characteristics'!$C:$C,0))),"",INDEX('Policy Characteristics'!G:G,MATCH($C1337,'Policy Characteristics'!$C:$C,0)))</f>
        <v>0.25</v>
      </c>
      <c r="N1337" s="205">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00"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13" t="s">
        <v>43</v>
      </c>
      <c r="J1338" s="202"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05">
        <f>IF(ISBLANK(INDEX('Policy Characteristics'!F:F,MATCH($C1338,'Policy Characteristics'!$C:$C,0))),"",INDEX('Policy Characteristics'!F:F,MATCH($C1338,'Policy Characteristics'!$C:$C,0)))</f>
        <v>0</v>
      </c>
      <c r="M1338" s="205">
        <f>IF(ISBLANK(INDEX('Policy Characteristics'!G:G,MATCH($C1338,'Policy Characteristics'!$C:$C,0))),"",INDEX('Policy Characteristics'!G:G,MATCH($C1338,'Policy Characteristics'!$C:$C,0)))</f>
        <v>0.25</v>
      </c>
      <c r="N1338" s="205">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00"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13" t="s">
        <v>44</v>
      </c>
      <c r="J1339" s="202"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05">
        <f>IF(ISBLANK(INDEX('Policy Characteristics'!F:F,MATCH($C1339,'Policy Characteristics'!$C:$C,0))),"",INDEX('Policy Characteristics'!F:F,MATCH($C1339,'Policy Characteristics'!$C:$C,0)))</f>
        <v>0</v>
      </c>
      <c r="M1339" s="205">
        <f>IF(ISBLANK(INDEX('Policy Characteristics'!G:G,MATCH($C1339,'Policy Characteristics'!$C:$C,0))),"",INDEX('Policy Characteristics'!G:G,MATCH($C1339,'Policy Characteristics'!$C:$C,0)))</f>
        <v>0.25</v>
      </c>
      <c r="N1339" s="205">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00"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13" t="s">
        <v>43</v>
      </c>
      <c r="J1340" s="202"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05">
        <f>IF(ISBLANK(INDEX('Policy Characteristics'!F:F,MATCH($C1340,'Policy Characteristics'!$C:$C,0))),"",INDEX('Policy Characteristics'!F:F,MATCH($C1340,'Policy Characteristics'!$C:$C,0)))</f>
        <v>0</v>
      </c>
      <c r="M1340" s="205">
        <f>IF(ISBLANK(INDEX('Policy Characteristics'!G:G,MATCH($C1340,'Policy Characteristics'!$C:$C,0))),"",INDEX('Policy Characteristics'!G:G,MATCH($C1340,'Policy Characteristics'!$C:$C,0)))</f>
        <v>0.25</v>
      </c>
      <c r="N1340" s="205">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00"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13" t="s">
        <v>44</v>
      </c>
      <c r="J1341" s="202"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05">
        <f>IF(ISBLANK(INDEX('Policy Characteristics'!F:F,MATCH($C1341,'Policy Characteristics'!$C:$C,0))),"",INDEX('Policy Characteristics'!F:F,MATCH($C1341,'Policy Characteristics'!$C:$C,0)))</f>
        <v>0</v>
      </c>
      <c r="M1341" s="205">
        <f>IF(ISBLANK(INDEX('Policy Characteristics'!G:G,MATCH($C1341,'Policy Characteristics'!$C:$C,0))),"",INDEX('Policy Characteristics'!G:G,MATCH($C1341,'Policy Characteristics'!$C:$C,0)))</f>
        <v>0.25</v>
      </c>
      <c r="N1341" s="205">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00"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13" t="s">
        <v>44</v>
      </c>
      <c r="J1342" s="202"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05">
        <f>IF(ISBLANK(INDEX('Policy Characteristics'!F:F,MATCH($C1342,'Policy Characteristics'!$C:$C,0))),"",INDEX('Policy Characteristics'!F:F,MATCH($C1342,'Policy Characteristics'!$C:$C,0)))</f>
        <v>0</v>
      </c>
      <c r="M1342" s="205">
        <f>IF(ISBLANK(INDEX('Policy Characteristics'!G:G,MATCH($C1342,'Policy Characteristics'!$C:$C,0))),"",INDEX('Policy Characteristics'!G:G,MATCH($C1342,'Policy Characteristics'!$C:$C,0)))</f>
        <v>0.25</v>
      </c>
      <c r="N1342" s="205">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00"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13" t="s">
        <v>43</v>
      </c>
      <c r="J1343" s="202"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05">
        <f>IF(ISBLANK(INDEX('Policy Characteristics'!F:F,MATCH($C1343,'Policy Characteristics'!$C:$C,0))),"",INDEX('Policy Characteristics'!F:F,MATCH($C1343,'Policy Characteristics'!$C:$C,0)))</f>
        <v>0</v>
      </c>
      <c r="M1343" s="205">
        <f>IF(ISBLANK(INDEX('Policy Characteristics'!G:G,MATCH($C1343,'Policy Characteristics'!$C:$C,0))),"",INDEX('Policy Characteristics'!G:G,MATCH($C1343,'Policy Characteristics'!$C:$C,0)))</f>
        <v>0.25</v>
      </c>
      <c r="N1343" s="205">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00"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13" t="s">
        <v>44</v>
      </c>
      <c r="J1344" s="202"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05">
        <f>IF(ISBLANK(INDEX('Policy Characteristics'!F:F,MATCH($C1344,'Policy Characteristics'!$C:$C,0))),"",INDEX('Policy Characteristics'!F:F,MATCH($C1344,'Policy Characteristics'!$C:$C,0)))</f>
        <v>0</v>
      </c>
      <c r="M1344" s="205">
        <f>IF(ISBLANK(INDEX('Policy Characteristics'!G:G,MATCH($C1344,'Policy Characteristics'!$C:$C,0))),"",INDEX('Policy Characteristics'!G:G,MATCH($C1344,'Policy Characteristics'!$C:$C,0)))</f>
        <v>0.25</v>
      </c>
      <c r="N1344" s="205">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00"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13" t="s">
        <v>44</v>
      </c>
      <c r="J1345" s="202"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05">
        <f>IF(ISBLANK(INDEX('Policy Characteristics'!F:F,MATCH($C1345,'Policy Characteristics'!$C:$C,0))),"",INDEX('Policy Characteristics'!F:F,MATCH($C1345,'Policy Characteristics'!$C:$C,0)))</f>
        <v>0</v>
      </c>
      <c r="M1345" s="205">
        <f>IF(ISBLANK(INDEX('Policy Characteristics'!G:G,MATCH($C1345,'Policy Characteristics'!$C:$C,0))),"",INDEX('Policy Characteristics'!G:G,MATCH($C1345,'Policy Characteristics'!$C:$C,0)))</f>
        <v>0.25</v>
      </c>
      <c r="N1345" s="205">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00"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13" t="s">
        <v>43</v>
      </c>
      <c r="J1346" s="202"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05">
        <f>IF(ISBLANK(INDEX('Policy Characteristics'!F:F,MATCH($C1346,'Policy Characteristics'!$C:$C,0))),"",INDEX('Policy Characteristics'!F:F,MATCH($C1346,'Policy Characteristics'!$C:$C,0)))</f>
        <v>0</v>
      </c>
      <c r="M1346" s="205">
        <f>IF(ISBLANK(INDEX('Policy Characteristics'!G:G,MATCH($C1346,'Policy Characteristics'!$C:$C,0))),"",INDEX('Policy Characteristics'!G:G,MATCH($C1346,'Policy Characteristics'!$C:$C,0)))</f>
        <v>0.25</v>
      </c>
      <c r="N1346" s="205">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00"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13" t="s">
        <v>44</v>
      </c>
      <c r="J1347" s="202"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05">
        <f>IF(ISBLANK(INDEX('Policy Characteristics'!F:F,MATCH($C1347,'Policy Characteristics'!$C:$C,0))),"",INDEX('Policy Characteristics'!F:F,MATCH($C1347,'Policy Characteristics'!$C:$C,0)))</f>
        <v>0</v>
      </c>
      <c r="M1347" s="205">
        <f>IF(ISBLANK(INDEX('Policy Characteristics'!G:G,MATCH($C1347,'Policy Characteristics'!$C:$C,0))),"",INDEX('Policy Characteristics'!G:G,MATCH($C1347,'Policy Characteristics'!$C:$C,0)))</f>
        <v>0.25</v>
      </c>
      <c r="N1347" s="205">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00"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13" t="s">
        <v>43</v>
      </c>
      <c r="J1348" s="202"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05">
        <f>IF(ISBLANK(INDEX('Policy Characteristics'!F:F,MATCH($C1348,'Policy Characteristics'!$C:$C,0))),"",INDEX('Policy Characteristics'!F:F,MATCH($C1348,'Policy Characteristics'!$C:$C,0)))</f>
        <v>0</v>
      </c>
      <c r="M1348" s="205">
        <f>IF(ISBLANK(INDEX('Policy Characteristics'!G:G,MATCH($C1348,'Policy Characteristics'!$C:$C,0))),"",INDEX('Policy Characteristics'!G:G,MATCH($C1348,'Policy Characteristics'!$C:$C,0)))</f>
        <v>0.25</v>
      </c>
      <c r="N1348" s="205">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00"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13" t="s">
        <v>44</v>
      </c>
      <c r="J1349" s="202"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05">
        <f>IF(ISBLANK(INDEX('Policy Characteristics'!F:F,MATCH($C1349,'Policy Characteristics'!$C:$C,0))),"",INDEX('Policy Characteristics'!F:F,MATCH($C1349,'Policy Characteristics'!$C:$C,0)))</f>
        <v>0</v>
      </c>
      <c r="M1349" s="205">
        <f>IF(ISBLANK(INDEX('Policy Characteristics'!G:G,MATCH($C1349,'Policy Characteristics'!$C:$C,0))),"",INDEX('Policy Characteristics'!G:G,MATCH($C1349,'Policy Characteristics'!$C:$C,0)))</f>
        <v>0.25</v>
      </c>
      <c r="N1349" s="205">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00"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13" t="s">
        <v>43</v>
      </c>
      <c r="J1350" s="202"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05">
        <f>IF(ISBLANK(INDEX('Policy Characteristics'!F:F,MATCH($C1350,'Policy Characteristics'!$C:$C,0))),"",INDEX('Policy Characteristics'!F:F,MATCH($C1350,'Policy Characteristics'!$C:$C,0)))</f>
        <v>0</v>
      </c>
      <c r="M1350" s="205">
        <f>IF(ISBLANK(INDEX('Policy Characteristics'!G:G,MATCH($C1350,'Policy Characteristics'!$C:$C,0))),"",INDEX('Policy Characteristics'!G:G,MATCH($C1350,'Policy Characteristics'!$C:$C,0)))</f>
        <v>0.25</v>
      </c>
      <c r="N1350" s="205">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00"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13" t="s">
        <v>44</v>
      </c>
      <c r="J1351" s="202"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05">
        <f>IF(ISBLANK(INDEX('Policy Characteristics'!F:F,MATCH($C1351,'Policy Characteristics'!$C:$C,0))),"",INDEX('Policy Characteristics'!F:F,MATCH($C1351,'Policy Characteristics'!$C:$C,0)))</f>
        <v>0</v>
      </c>
      <c r="M1351" s="205">
        <f>IF(ISBLANK(INDEX('Policy Characteristics'!G:G,MATCH($C1351,'Policy Characteristics'!$C:$C,0))),"",INDEX('Policy Characteristics'!G:G,MATCH($C1351,'Policy Characteristics'!$C:$C,0)))</f>
        <v>0.25</v>
      </c>
      <c r="N1351" s="205">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00"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13" t="s">
        <v>44</v>
      </c>
      <c r="J1352" s="202"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05">
        <f>IF(ISBLANK(INDEX('Policy Characteristics'!F:F,MATCH($C1352,'Policy Characteristics'!$C:$C,0))),"",INDEX('Policy Characteristics'!F:F,MATCH($C1352,'Policy Characteristics'!$C:$C,0)))</f>
        <v>0</v>
      </c>
      <c r="M1352" s="205">
        <f>IF(ISBLANK(INDEX('Policy Characteristics'!G:G,MATCH($C1352,'Policy Characteristics'!$C:$C,0))),"",INDEX('Policy Characteristics'!G:G,MATCH($C1352,'Policy Characteristics'!$C:$C,0)))</f>
        <v>0.25</v>
      </c>
      <c r="N1352" s="205">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00"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13" t="s">
        <v>43</v>
      </c>
      <c r="J1353" s="202"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05">
        <f>IF(ISBLANK(INDEX('Policy Characteristics'!F:F,MATCH($C1353,'Policy Characteristics'!$C:$C,0))),"",INDEX('Policy Characteristics'!F:F,MATCH($C1353,'Policy Characteristics'!$C:$C,0)))</f>
        <v>0</v>
      </c>
      <c r="M1353" s="205">
        <f>IF(ISBLANK(INDEX('Policy Characteristics'!G:G,MATCH($C1353,'Policy Characteristics'!$C:$C,0))),"",INDEX('Policy Characteristics'!G:G,MATCH($C1353,'Policy Characteristics'!$C:$C,0)))</f>
        <v>0.25</v>
      </c>
      <c r="N1353" s="205">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00"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13" t="s">
        <v>44</v>
      </c>
      <c r="J1354" s="202"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05">
        <f>IF(ISBLANK(INDEX('Policy Characteristics'!F:F,MATCH($C1354,'Policy Characteristics'!$C:$C,0))),"",INDEX('Policy Characteristics'!F:F,MATCH($C1354,'Policy Characteristics'!$C:$C,0)))</f>
        <v>0</v>
      </c>
      <c r="M1354" s="205">
        <f>IF(ISBLANK(INDEX('Policy Characteristics'!G:G,MATCH($C1354,'Policy Characteristics'!$C:$C,0))),"",INDEX('Policy Characteristics'!G:G,MATCH($C1354,'Policy Characteristics'!$C:$C,0)))</f>
        <v>0.25</v>
      </c>
      <c r="N1354" s="205">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00"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13" t="s">
        <v>44</v>
      </c>
      <c r="J1355" s="202"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05">
        <f>IF(ISBLANK(INDEX('Policy Characteristics'!F:F,MATCH($C1355,'Policy Characteristics'!$C:$C,0))),"",INDEX('Policy Characteristics'!F:F,MATCH($C1355,'Policy Characteristics'!$C:$C,0)))</f>
        <v>0</v>
      </c>
      <c r="M1355" s="205">
        <f>IF(ISBLANK(INDEX('Policy Characteristics'!G:G,MATCH($C1355,'Policy Characteristics'!$C:$C,0))),"",INDEX('Policy Characteristics'!G:G,MATCH($C1355,'Policy Characteristics'!$C:$C,0)))</f>
        <v>0.25</v>
      </c>
      <c r="N1355" s="205">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00"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13" t="s">
        <v>43</v>
      </c>
      <c r="J1356" s="202"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05">
        <f>IF(ISBLANK(INDEX('Policy Characteristics'!F:F,MATCH($C1356,'Policy Characteristics'!$C:$C,0))),"",INDEX('Policy Characteristics'!F:F,MATCH($C1356,'Policy Characteristics'!$C:$C,0)))</f>
        <v>0</v>
      </c>
      <c r="M1356" s="205">
        <f>IF(ISBLANK(INDEX('Policy Characteristics'!G:G,MATCH($C1356,'Policy Characteristics'!$C:$C,0))),"",INDEX('Policy Characteristics'!G:G,MATCH($C1356,'Policy Characteristics'!$C:$C,0)))</f>
        <v>0.25</v>
      </c>
      <c r="N1356" s="205">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00"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13" t="s">
        <v>43</v>
      </c>
      <c r="J1357" s="202"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05">
        <f>IF(ISBLANK(INDEX('Policy Characteristics'!F:F,MATCH($C1357,'Policy Characteristics'!$C:$C,0))),"",INDEX('Policy Characteristics'!F:F,MATCH($C1357,'Policy Characteristics'!$C:$C,0)))</f>
        <v>0</v>
      </c>
      <c r="M1357" s="205">
        <f>IF(ISBLANK(INDEX('Policy Characteristics'!G:G,MATCH($C1357,'Policy Characteristics'!$C:$C,0))),"",INDEX('Policy Characteristics'!G:G,MATCH($C1357,'Policy Characteristics'!$C:$C,0)))</f>
        <v>0.25</v>
      </c>
      <c r="N1357" s="205">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00"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13" t="s">
        <v>43</v>
      </c>
      <c r="J1358" s="202"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05">
        <f>IF(ISBLANK(INDEX('Policy Characteristics'!F:F,MATCH($C1358,'Policy Characteristics'!$C:$C,0))),"",INDEX('Policy Characteristics'!F:F,MATCH($C1358,'Policy Characteristics'!$C:$C,0)))</f>
        <v>0</v>
      </c>
      <c r="M1358" s="205">
        <f>IF(ISBLANK(INDEX('Policy Characteristics'!G:G,MATCH($C1358,'Policy Characteristics'!$C:$C,0))),"",INDEX('Policy Characteristics'!G:G,MATCH($C1358,'Policy Characteristics'!$C:$C,0)))</f>
        <v>0.25</v>
      </c>
      <c r="N1358" s="205">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00"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13" t="s">
        <v>44</v>
      </c>
      <c r="J1359" s="202"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05">
        <f>IF(ISBLANK(INDEX('Policy Characteristics'!F:F,MATCH($C1359,'Policy Characteristics'!$C:$C,0))),"",INDEX('Policy Characteristics'!F:F,MATCH($C1359,'Policy Characteristics'!$C:$C,0)))</f>
        <v>0</v>
      </c>
      <c r="M1359" s="205">
        <f>IF(ISBLANK(INDEX('Policy Characteristics'!G:G,MATCH($C1359,'Policy Characteristics'!$C:$C,0))),"",INDEX('Policy Characteristics'!G:G,MATCH($C1359,'Policy Characteristics'!$C:$C,0)))</f>
        <v>0.25</v>
      </c>
      <c r="N1359" s="205">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00"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13" t="s">
        <v>43</v>
      </c>
      <c r="J1360" s="202"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05">
        <f>IF(ISBLANK(INDEX('Policy Characteristics'!F:F,MATCH($C1360,'Policy Characteristics'!$C:$C,0))),"",INDEX('Policy Characteristics'!F:F,MATCH($C1360,'Policy Characteristics'!$C:$C,0)))</f>
        <v>0</v>
      </c>
      <c r="M1360" s="205">
        <f>IF(ISBLANK(INDEX('Policy Characteristics'!G:G,MATCH($C1360,'Policy Characteristics'!$C:$C,0))),"",INDEX('Policy Characteristics'!G:G,MATCH($C1360,'Policy Characteristics'!$C:$C,0)))</f>
        <v>0.25</v>
      </c>
      <c r="N1360" s="205">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00"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13" t="s">
        <v>44</v>
      </c>
      <c r="J1361" s="202"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05">
        <f>IF(ISBLANK(INDEX('Policy Characteristics'!F:F,MATCH($C1361,'Policy Characteristics'!$C:$C,0))),"",INDEX('Policy Characteristics'!F:F,MATCH($C1361,'Policy Characteristics'!$C:$C,0)))</f>
        <v>0</v>
      </c>
      <c r="M1361" s="205">
        <f>IF(ISBLANK(INDEX('Policy Characteristics'!G:G,MATCH($C1361,'Policy Characteristics'!$C:$C,0))),"",INDEX('Policy Characteristics'!G:G,MATCH($C1361,'Policy Characteristics'!$C:$C,0)))</f>
        <v>0.25</v>
      </c>
      <c r="N1361" s="205">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00"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13" t="s">
        <v>44</v>
      </c>
      <c r="J1362" s="202"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05">
        <f>IF(ISBLANK(INDEX('Policy Characteristics'!F:F,MATCH($C1362,'Policy Characteristics'!$C:$C,0))),"",INDEX('Policy Characteristics'!F:F,MATCH($C1362,'Policy Characteristics'!$C:$C,0)))</f>
        <v>0</v>
      </c>
      <c r="M1362" s="205">
        <f>IF(ISBLANK(INDEX('Policy Characteristics'!G:G,MATCH($C1362,'Policy Characteristics'!$C:$C,0))),"",INDEX('Policy Characteristics'!G:G,MATCH($C1362,'Policy Characteristics'!$C:$C,0)))</f>
        <v>0.25</v>
      </c>
      <c r="N1362" s="205">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00"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13" t="s">
        <v>43</v>
      </c>
      <c r="J1363" s="202"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05">
        <f>IF(ISBLANK(INDEX('Policy Characteristics'!F:F,MATCH($C1363,'Policy Characteristics'!$C:$C,0))),"",INDEX('Policy Characteristics'!F:F,MATCH($C1363,'Policy Characteristics'!$C:$C,0)))</f>
        <v>0</v>
      </c>
      <c r="M1363" s="205">
        <f>IF(ISBLANK(INDEX('Policy Characteristics'!G:G,MATCH($C1363,'Policy Characteristics'!$C:$C,0))),"",INDEX('Policy Characteristics'!G:G,MATCH($C1363,'Policy Characteristics'!$C:$C,0)))</f>
        <v>0.25</v>
      </c>
      <c r="N1363" s="205">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00"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13" t="s">
        <v>43</v>
      </c>
      <c r="J1364" s="202"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05">
        <f>IF(ISBLANK(INDEX('Policy Characteristics'!F:F,MATCH($C1364,'Policy Characteristics'!$C:$C,0))),"",INDEX('Policy Characteristics'!F:F,MATCH($C1364,'Policy Characteristics'!$C:$C,0)))</f>
        <v>0</v>
      </c>
      <c r="M1364" s="205">
        <f>IF(ISBLANK(INDEX('Policy Characteristics'!G:G,MATCH($C1364,'Policy Characteristics'!$C:$C,0))),"",INDEX('Policy Characteristics'!G:G,MATCH($C1364,'Policy Characteristics'!$C:$C,0)))</f>
        <v>0.25</v>
      </c>
      <c r="N1364" s="205">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00"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13" t="s">
        <v>44</v>
      </c>
      <c r="J1365" s="202"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05">
        <f>IF(ISBLANK(INDEX('Policy Characteristics'!F:F,MATCH($C1365,'Policy Characteristics'!$C:$C,0))),"",INDEX('Policy Characteristics'!F:F,MATCH($C1365,'Policy Characteristics'!$C:$C,0)))</f>
        <v>0</v>
      </c>
      <c r="M1365" s="205">
        <f>IF(ISBLANK(INDEX('Policy Characteristics'!G:G,MATCH($C1365,'Policy Characteristics'!$C:$C,0))),"",INDEX('Policy Characteristics'!G:G,MATCH($C1365,'Policy Characteristics'!$C:$C,0)))</f>
        <v>0.25</v>
      </c>
      <c r="N1365" s="205">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00"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13" t="s">
        <v>43</v>
      </c>
      <c r="J1366" s="202"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05">
        <f>IF(ISBLANK(INDEX('Policy Characteristics'!F:F,MATCH($C1366,'Policy Characteristics'!$C:$C,0))),"",INDEX('Policy Characteristics'!F:F,MATCH($C1366,'Policy Characteristics'!$C:$C,0)))</f>
        <v>0</v>
      </c>
      <c r="M1366" s="205">
        <f>IF(ISBLANK(INDEX('Policy Characteristics'!G:G,MATCH($C1366,'Policy Characteristics'!$C:$C,0))),"",INDEX('Policy Characteristics'!G:G,MATCH($C1366,'Policy Characteristics'!$C:$C,0)))</f>
        <v>0.25</v>
      </c>
      <c r="N1366" s="205">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00"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13" t="s">
        <v>43</v>
      </c>
      <c r="J1367" s="202"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05">
        <f>IF(ISBLANK(INDEX('Policy Characteristics'!F:F,MATCH($C1367,'Policy Characteristics'!$C:$C,0))),"",INDEX('Policy Characteristics'!F:F,MATCH($C1367,'Policy Characteristics'!$C:$C,0)))</f>
        <v>0</v>
      </c>
      <c r="M1367" s="205">
        <f>IF(ISBLANK(INDEX('Policy Characteristics'!G:G,MATCH($C1367,'Policy Characteristics'!$C:$C,0))),"",INDEX('Policy Characteristics'!G:G,MATCH($C1367,'Policy Characteristics'!$C:$C,0)))</f>
        <v>0.25</v>
      </c>
      <c r="N1367" s="205">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00"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13" t="s">
        <v>43</v>
      </c>
      <c r="J1368" s="202"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05">
        <f>IF(ISBLANK(INDEX('Policy Characteristics'!F:F,MATCH($C1368,'Policy Characteristics'!$C:$C,0))),"",INDEX('Policy Characteristics'!F:F,MATCH($C1368,'Policy Characteristics'!$C:$C,0)))</f>
        <v>0</v>
      </c>
      <c r="M1368" s="205">
        <f>IF(ISBLANK(INDEX('Policy Characteristics'!G:G,MATCH($C1368,'Policy Characteristics'!$C:$C,0))),"",INDEX('Policy Characteristics'!G:G,MATCH($C1368,'Policy Characteristics'!$C:$C,0)))</f>
        <v>0.25</v>
      </c>
      <c r="N1368" s="205">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00"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13" t="s">
        <v>44</v>
      </c>
      <c r="J1369" s="202"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05">
        <f>IF(ISBLANK(INDEX('Policy Characteristics'!F:F,MATCH($C1369,'Policy Characteristics'!$C:$C,0))),"",INDEX('Policy Characteristics'!F:F,MATCH($C1369,'Policy Characteristics'!$C:$C,0)))</f>
        <v>0</v>
      </c>
      <c r="M1369" s="205">
        <f>IF(ISBLANK(INDEX('Policy Characteristics'!G:G,MATCH($C1369,'Policy Characteristics'!$C:$C,0))),"",INDEX('Policy Characteristics'!G:G,MATCH($C1369,'Policy Characteristics'!$C:$C,0)))</f>
        <v>0.25</v>
      </c>
      <c r="N1369" s="205">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00"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13" t="s">
        <v>43</v>
      </c>
      <c r="J1370" s="202"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05">
        <f>IF(ISBLANK(INDEX('Policy Characteristics'!F:F,MATCH($C1370,'Policy Characteristics'!$C:$C,0))),"",INDEX('Policy Characteristics'!F:F,MATCH($C1370,'Policy Characteristics'!$C:$C,0)))</f>
        <v>0</v>
      </c>
      <c r="M1370" s="205">
        <f>IF(ISBLANK(INDEX('Policy Characteristics'!G:G,MATCH($C1370,'Policy Characteristics'!$C:$C,0))),"",INDEX('Policy Characteristics'!G:G,MATCH($C1370,'Policy Characteristics'!$C:$C,0)))</f>
        <v>0.25</v>
      </c>
      <c r="N1370" s="205">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00"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13" t="s">
        <v>44</v>
      </c>
      <c r="J1371" s="202"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05">
        <f>IF(ISBLANK(INDEX('Policy Characteristics'!F:F,MATCH($C1371,'Policy Characteristics'!$C:$C,0))),"",INDEX('Policy Characteristics'!F:F,MATCH($C1371,'Policy Characteristics'!$C:$C,0)))</f>
        <v>0</v>
      </c>
      <c r="M1371" s="205">
        <f>IF(ISBLANK(INDEX('Policy Characteristics'!G:G,MATCH($C1371,'Policy Characteristics'!$C:$C,0))),"",INDEX('Policy Characteristics'!G:G,MATCH($C1371,'Policy Characteristics'!$C:$C,0)))</f>
        <v>0.25</v>
      </c>
      <c r="N1371" s="205">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00"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13" t="s">
        <v>44</v>
      </c>
      <c r="J1372" s="202"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05">
        <f>IF(ISBLANK(INDEX('Policy Characteristics'!F:F,MATCH($C1372,'Policy Characteristics'!$C:$C,0))),"",INDEX('Policy Characteristics'!F:F,MATCH($C1372,'Policy Characteristics'!$C:$C,0)))</f>
        <v>0</v>
      </c>
      <c r="M1372" s="205">
        <f>IF(ISBLANK(INDEX('Policy Characteristics'!G:G,MATCH($C1372,'Policy Characteristics'!$C:$C,0))),"",INDEX('Policy Characteristics'!G:G,MATCH($C1372,'Policy Characteristics'!$C:$C,0)))</f>
        <v>0.25</v>
      </c>
      <c r="N1372" s="205">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00"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13" t="s">
        <v>43</v>
      </c>
      <c r="J1373" s="202"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05">
        <f>IF(ISBLANK(INDEX('Policy Characteristics'!F:F,MATCH($C1373,'Policy Characteristics'!$C:$C,0))),"",INDEX('Policy Characteristics'!F:F,MATCH($C1373,'Policy Characteristics'!$C:$C,0)))</f>
        <v>0</v>
      </c>
      <c r="M1373" s="205">
        <f>IF(ISBLANK(INDEX('Policy Characteristics'!G:G,MATCH($C1373,'Policy Characteristics'!$C:$C,0))),"",INDEX('Policy Characteristics'!G:G,MATCH($C1373,'Policy Characteristics'!$C:$C,0)))</f>
        <v>0.25</v>
      </c>
      <c r="N1373" s="205">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00"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13" t="s">
        <v>43</v>
      </c>
      <c r="J1374" s="202"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05">
        <f>IF(ISBLANK(INDEX('Policy Characteristics'!F:F,MATCH($C1374,'Policy Characteristics'!$C:$C,0))),"",INDEX('Policy Characteristics'!F:F,MATCH($C1374,'Policy Characteristics'!$C:$C,0)))</f>
        <v>0</v>
      </c>
      <c r="M1374" s="205">
        <f>IF(ISBLANK(INDEX('Policy Characteristics'!G:G,MATCH($C1374,'Policy Characteristics'!$C:$C,0))),"",INDEX('Policy Characteristics'!G:G,MATCH($C1374,'Policy Characteristics'!$C:$C,0)))</f>
        <v>0.25</v>
      </c>
      <c r="N1374" s="205">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00"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13" t="s">
        <v>44</v>
      </c>
      <c r="J1375" s="202"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05">
        <f>IF(ISBLANK(INDEX('Policy Characteristics'!F:F,MATCH($C1375,'Policy Characteristics'!$C:$C,0))),"",INDEX('Policy Characteristics'!F:F,MATCH($C1375,'Policy Characteristics'!$C:$C,0)))</f>
        <v>0</v>
      </c>
      <c r="M1375" s="205">
        <f>IF(ISBLANK(INDEX('Policy Characteristics'!G:G,MATCH($C1375,'Policy Characteristics'!$C:$C,0))),"",INDEX('Policy Characteristics'!G:G,MATCH($C1375,'Policy Characteristics'!$C:$C,0)))</f>
        <v>0.25</v>
      </c>
      <c r="N1375" s="205">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00"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13" t="s">
        <v>43</v>
      </c>
      <c r="J1376" s="202"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05">
        <f>IF(ISBLANK(INDEX('Policy Characteristics'!F:F,MATCH($C1376,'Policy Characteristics'!$C:$C,0))),"",INDEX('Policy Characteristics'!F:F,MATCH($C1376,'Policy Characteristics'!$C:$C,0)))</f>
        <v>0</v>
      </c>
      <c r="M1376" s="205">
        <f>IF(ISBLANK(INDEX('Policy Characteristics'!G:G,MATCH($C1376,'Policy Characteristics'!$C:$C,0))),"",INDEX('Policy Characteristics'!G:G,MATCH($C1376,'Policy Characteristics'!$C:$C,0)))</f>
        <v>0.25</v>
      </c>
      <c r="N1376" s="205">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00"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13" t="s">
        <v>43</v>
      </c>
      <c r="J1377" s="202"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05">
        <f>IF(ISBLANK(INDEX('Policy Characteristics'!F:F,MATCH($C1377,'Policy Characteristics'!$C:$C,0))),"",INDEX('Policy Characteristics'!F:F,MATCH($C1377,'Policy Characteristics'!$C:$C,0)))</f>
        <v>0</v>
      </c>
      <c r="M1377" s="205">
        <f>IF(ISBLANK(INDEX('Policy Characteristics'!G:G,MATCH($C1377,'Policy Characteristics'!$C:$C,0))),"",INDEX('Policy Characteristics'!G:G,MATCH($C1377,'Policy Characteristics'!$C:$C,0)))</f>
        <v>0.25</v>
      </c>
      <c r="N1377" s="205">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00"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13" t="s">
        <v>43</v>
      </c>
      <c r="J1378" s="202"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05">
        <f>IF(ISBLANK(INDEX('Policy Characteristics'!F:F,MATCH($C1378,'Policy Characteristics'!$C:$C,0))),"",INDEX('Policy Characteristics'!F:F,MATCH($C1378,'Policy Characteristics'!$C:$C,0)))</f>
        <v>0</v>
      </c>
      <c r="M1378" s="205">
        <f>IF(ISBLANK(INDEX('Policy Characteristics'!G:G,MATCH($C1378,'Policy Characteristics'!$C:$C,0))),"",INDEX('Policy Characteristics'!G:G,MATCH($C1378,'Policy Characteristics'!$C:$C,0)))</f>
        <v>0.25</v>
      </c>
      <c r="N1378" s="205">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00"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13" t="s">
        <v>44</v>
      </c>
      <c r="J1379" s="202"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05">
        <f>IF(ISBLANK(INDEX('Policy Characteristics'!F:F,MATCH($C1379,'Policy Characteristics'!$C:$C,0))),"",INDEX('Policy Characteristics'!F:F,MATCH($C1379,'Policy Characteristics'!$C:$C,0)))</f>
        <v>0</v>
      </c>
      <c r="M1379" s="205">
        <f>IF(ISBLANK(INDEX('Policy Characteristics'!G:G,MATCH($C1379,'Policy Characteristics'!$C:$C,0))),"",INDEX('Policy Characteristics'!G:G,MATCH($C1379,'Policy Characteristics'!$C:$C,0)))</f>
        <v>0.25</v>
      </c>
      <c r="N1379" s="205">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00"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13" t="s">
        <v>43</v>
      </c>
      <c r="J1380" s="202"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05">
        <f>IF(ISBLANK(INDEX('Policy Characteristics'!F:F,MATCH($C1380,'Policy Characteristics'!$C:$C,0))),"",INDEX('Policy Characteristics'!F:F,MATCH($C1380,'Policy Characteristics'!$C:$C,0)))</f>
        <v>0</v>
      </c>
      <c r="M1380" s="205">
        <f>IF(ISBLANK(INDEX('Policy Characteristics'!G:G,MATCH($C1380,'Policy Characteristics'!$C:$C,0))),"",INDEX('Policy Characteristics'!G:G,MATCH($C1380,'Policy Characteristics'!$C:$C,0)))</f>
        <v>0.25</v>
      </c>
      <c r="N1380" s="205">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00"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13" t="s">
        <v>44</v>
      </c>
      <c r="J1381" s="202"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05">
        <f>IF(ISBLANK(INDEX('Policy Characteristics'!F:F,MATCH($C1381,'Policy Characteristics'!$C:$C,0))),"",INDEX('Policy Characteristics'!F:F,MATCH($C1381,'Policy Characteristics'!$C:$C,0)))</f>
        <v>0</v>
      </c>
      <c r="M1381" s="205">
        <f>IF(ISBLANK(INDEX('Policy Characteristics'!G:G,MATCH($C1381,'Policy Characteristics'!$C:$C,0))),"",INDEX('Policy Characteristics'!G:G,MATCH($C1381,'Policy Characteristics'!$C:$C,0)))</f>
        <v>0.25</v>
      </c>
      <c r="N1381" s="205">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00"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13" t="s">
        <v>44</v>
      </c>
      <c r="J1382" s="202"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05">
        <f>IF(ISBLANK(INDEX('Policy Characteristics'!F:F,MATCH($C1382,'Policy Characteristics'!$C:$C,0))),"",INDEX('Policy Characteristics'!F:F,MATCH($C1382,'Policy Characteristics'!$C:$C,0)))</f>
        <v>0</v>
      </c>
      <c r="M1382" s="205">
        <f>IF(ISBLANK(INDEX('Policy Characteristics'!G:G,MATCH($C1382,'Policy Characteristics'!$C:$C,0))),"",INDEX('Policy Characteristics'!G:G,MATCH($C1382,'Policy Characteristics'!$C:$C,0)))</f>
        <v>0.25</v>
      </c>
      <c r="N1382" s="205">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00"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13" t="s">
        <v>43</v>
      </c>
      <c r="J1383" s="202"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05">
        <f>IF(ISBLANK(INDEX('Policy Characteristics'!F:F,MATCH($C1383,'Policy Characteristics'!$C:$C,0))),"",INDEX('Policy Characteristics'!F:F,MATCH($C1383,'Policy Characteristics'!$C:$C,0)))</f>
        <v>0</v>
      </c>
      <c r="M1383" s="205">
        <f>IF(ISBLANK(INDEX('Policy Characteristics'!G:G,MATCH($C1383,'Policy Characteristics'!$C:$C,0))),"",INDEX('Policy Characteristics'!G:G,MATCH($C1383,'Policy Characteristics'!$C:$C,0)))</f>
        <v>0.25</v>
      </c>
      <c r="N1383" s="205">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00"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13" t="s">
        <v>43</v>
      </c>
      <c r="J1384" s="202"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05">
        <f>IF(ISBLANK(INDEX('Policy Characteristics'!F:F,MATCH($C1384,'Policy Characteristics'!$C:$C,0))),"",INDEX('Policy Characteristics'!F:F,MATCH($C1384,'Policy Characteristics'!$C:$C,0)))</f>
        <v>0</v>
      </c>
      <c r="M1384" s="205">
        <f>IF(ISBLANK(INDEX('Policy Characteristics'!G:G,MATCH($C1384,'Policy Characteristics'!$C:$C,0))),"",INDEX('Policy Characteristics'!G:G,MATCH($C1384,'Policy Characteristics'!$C:$C,0)))</f>
        <v>0.25</v>
      </c>
      <c r="N1384" s="205">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00"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13" t="s">
        <v>44</v>
      </c>
      <c r="J1385" s="202"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05">
        <f>IF(ISBLANK(INDEX('Policy Characteristics'!F:F,MATCH($C1385,'Policy Characteristics'!$C:$C,0))),"",INDEX('Policy Characteristics'!F:F,MATCH($C1385,'Policy Characteristics'!$C:$C,0)))</f>
        <v>0</v>
      </c>
      <c r="M1385" s="205">
        <f>IF(ISBLANK(INDEX('Policy Characteristics'!G:G,MATCH($C1385,'Policy Characteristics'!$C:$C,0))),"",INDEX('Policy Characteristics'!G:G,MATCH($C1385,'Policy Characteristics'!$C:$C,0)))</f>
        <v>0.25</v>
      </c>
      <c r="N1385" s="205">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00"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13" t="s">
        <v>43</v>
      </c>
      <c r="J1386" s="202"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05">
        <f>IF(ISBLANK(INDEX('Policy Characteristics'!F:F,MATCH($C1386,'Policy Characteristics'!$C:$C,0))),"",INDEX('Policy Characteristics'!F:F,MATCH($C1386,'Policy Characteristics'!$C:$C,0)))</f>
        <v>0</v>
      </c>
      <c r="M1386" s="205">
        <f>IF(ISBLANK(INDEX('Policy Characteristics'!G:G,MATCH($C1386,'Policy Characteristics'!$C:$C,0))),"",INDEX('Policy Characteristics'!G:G,MATCH($C1386,'Policy Characteristics'!$C:$C,0)))</f>
        <v>0.25</v>
      </c>
      <c r="N1386" s="205">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00"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13" t="s">
        <v>43</v>
      </c>
      <c r="J1387" s="202"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05">
        <f>IF(ISBLANK(INDEX('Policy Characteristics'!F:F,MATCH($C1387,'Policy Characteristics'!$C:$C,0))),"",INDEX('Policy Characteristics'!F:F,MATCH($C1387,'Policy Characteristics'!$C:$C,0)))</f>
        <v>0</v>
      </c>
      <c r="M1387" s="205">
        <f>IF(ISBLANK(INDEX('Policy Characteristics'!G:G,MATCH($C1387,'Policy Characteristics'!$C:$C,0))),"",INDEX('Policy Characteristics'!G:G,MATCH($C1387,'Policy Characteristics'!$C:$C,0)))</f>
        <v>0.25</v>
      </c>
      <c r="N1387" s="205">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00"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13" t="s">
        <v>43</v>
      </c>
      <c r="J1388" s="202"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05">
        <f>IF(ISBLANK(INDEX('Policy Characteristics'!F:F,MATCH($C1388,'Policy Characteristics'!$C:$C,0))),"",INDEX('Policy Characteristics'!F:F,MATCH($C1388,'Policy Characteristics'!$C:$C,0)))</f>
        <v>0</v>
      </c>
      <c r="M1388" s="205">
        <f>IF(ISBLANK(INDEX('Policy Characteristics'!G:G,MATCH($C1388,'Policy Characteristics'!$C:$C,0))),"",INDEX('Policy Characteristics'!G:G,MATCH($C1388,'Policy Characteristics'!$C:$C,0)))</f>
        <v>0.25</v>
      </c>
      <c r="N1388" s="205">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00"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13" t="s">
        <v>44</v>
      </c>
      <c r="J1389" s="202"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05">
        <f>IF(ISBLANK(INDEX('Policy Characteristics'!F:F,MATCH($C1389,'Policy Characteristics'!$C:$C,0))),"",INDEX('Policy Characteristics'!F:F,MATCH($C1389,'Policy Characteristics'!$C:$C,0)))</f>
        <v>0</v>
      </c>
      <c r="M1389" s="205">
        <f>IF(ISBLANK(INDEX('Policy Characteristics'!G:G,MATCH($C1389,'Policy Characteristics'!$C:$C,0))),"",INDEX('Policy Characteristics'!G:G,MATCH($C1389,'Policy Characteristics'!$C:$C,0)))</f>
        <v>0.25</v>
      </c>
      <c r="N1389" s="205">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00"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13" t="s">
        <v>43</v>
      </c>
      <c r="J1390" s="202"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05">
        <f>IF(ISBLANK(INDEX('Policy Characteristics'!F:F,MATCH($C1390,'Policy Characteristics'!$C:$C,0))),"",INDEX('Policy Characteristics'!F:F,MATCH($C1390,'Policy Characteristics'!$C:$C,0)))</f>
        <v>0</v>
      </c>
      <c r="M1390" s="205">
        <f>IF(ISBLANK(INDEX('Policy Characteristics'!G:G,MATCH($C1390,'Policy Characteristics'!$C:$C,0))),"",INDEX('Policy Characteristics'!G:G,MATCH($C1390,'Policy Characteristics'!$C:$C,0)))</f>
        <v>0.25</v>
      </c>
      <c r="N1390" s="205">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00"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13" t="s">
        <v>44</v>
      </c>
      <c r="J1391" s="202"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05">
        <f>IF(ISBLANK(INDEX('Policy Characteristics'!F:F,MATCH($C1391,'Policy Characteristics'!$C:$C,0))),"",INDEX('Policy Characteristics'!F:F,MATCH($C1391,'Policy Characteristics'!$C:$C,0)))</f>
        <v>0</v>
      </c>
      <c r="M1391" s="205">
        <f>IF(ISBLANK(INDEX('Policy Characteristics'!G:G,MATCH($C1391,'Policy Characteristics'!$C:$C,0))),"",INDEX('Policy Characteristics'!G:G,MATCH($C1391,'Policy Characteristics'!$C:$C,0)))</f>
        <v>0.25</v>
      </c>
      <c r="N1391" s="205">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00"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13" t="s">
        <v>44</v>
      </c>
      <c r="J1392" s="202"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05">
        <f>IF(ISBLANK(INDEX('Policy Characteristics'!F:F,MATCH($C1392,'Policy Characteristics'!$C:$C,0))),"",INDEX('Policy Characteristics'!F:F,MATCH($C1392,'Policy Characteristics'!$C:$C,0)))</f>
        <v>0</v>
      </c>
      <c r="M1392" s="205">
        <f>IF(ISBLANK(INDEX('Policy Characteristics'!G:G,MATCH($C1392,'Policy Characteristics'!$C:$C,0))),"",INDEX('Policy Characteristics'!G:G,MATCH($C1392,'Policy Characteristics'!$C:$C,0)))</f>
        <v>0.25</v>
      </c>
      <c r="N1392" s="205">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00"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13" t="s">
        <v>43</v>
      </c>
      <c r="J1393" s="202"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05">
        <f>IF(ISBLANK(INDEX('Policy Characteristics'!F:F,MATCH($C1393,'Policy Characteristics'!$C:$C,0))),"",INDEX('Policy Characteristics'!F:F,MATCH($C1393,'Policy Characteristics'!$C:$C,0)))</f>
        <v>0</v>
      </c>
      <c r="M1393" s="205">
        <f>IF(ISBLANK(INDEX('Policy Characteristics'!G:G,MATCH($C1393,'Policy Characteristics'!$C:$C,0))),"",INDEX('Policy Characteristics'!G:G,MATCH($C1393,'Policy Characteristics'!$C:$C,0)))</f>
        <v>0.25</v>
      </c>
      <c r="N1393" s="205">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00"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13" t="s">
        <v>43</v>
      </c>
      <c r="J1394" s="202"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05">
        <f>IF(ISBLANK(INDEX('Policy Characteristics'!F:F,MATCH($C1394,'Policy Characteristics'!$C:$C,0))),"",INDEX('Policy Characteristics'!F:F,MATCH($C1394,'Policy Characteristics'!$C:$C,0)))</f>
        <v>0</v>
      </c>
      <c r="M1394" s="205">
        <f>IF(ISBLANK(INDEX('Policy Characteristics'!G:G,MATCH($C1394,'Policy Characteristics'!$C:$C,0))),"",INDEX('Policy Characteristics'!G:G,MATCH($C1394,'Policy Characteristics'!$C:$C,0)))</f>
        <v>0.25</v>
      </c>
      <c r="N1394" s="205">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00"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13" t="s">
        <v>44</v>
      </c>
      <c r="J1395" s="202"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05">
        <f>IF(ISBLANK(INDEX('Policy Characteristics'!F:F,MATCH($C1395,'Policy Characteristics'!$C:$C,0))),"",INDEX('Policy Characteristics'!F:F,MATCH($C1395,'Policy Characteristics'!$C:$C,0)))</f>
        <v>0</v>
      </c>
      <c r="M1395" s="205">
        <f>IF(ISBLANK(INDEX('Policy Characteristics'!G:G,MATCH($C1395,'Policy Characteristics'!$C:$C,0))),"",INDEX('Policy Characteristics'!G:G,MATCH($C1395,'Policy Characteristics'!$C:$C,0)))</f>
        <v>0.25</v>
      </c>
      <c r="N1395" s="205">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00"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13" t="s">
        <v>43</v>
      </c>
      <c r="J1396" s="202"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05">
        <f>IF(ISBLANK(INDEX('Policy Characteristics'!F:F,MATCH($C1396,'Policy Characteristics'!$C:$C,0))),"",INDEX('Policy Characteristics'!F:F,MATCH($C1396,'Policy Characteristics'!$C:$C,0)))</f>
        <v>0</v>
      </c>
      <c r="M1396" s="205">
        <f>IF(ISBLANK(INDEX('Policy Characteristics'!G:G,MATCH($C1396,'Policy Characteristics'!$C:$C,0))),"",INDEX('Policy Characteristics'!G:G,MATCH($C1396,'Policy Characteristics'!$C:$C,0)))</f>
        <v>0.25</v>
      </c>
      <c r="N1396" s="205">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00"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13" t="s">
        <v>43</v>
      </c>
      <c r="J1397" s="202"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05">
        <f>IF(ISBLANK(INDEX('Policy Characteristics'!F:F,MATCH($C1397,'Policy Characteristics'!$C:$C,0))),"",INDEX('Policy Characteristics'!F:F,MATCH($C1397,'Policy Characteristics'!$C:$C,0)))</f>
        <v>0</v>
      </c>
      <c r="M1397" s="205">
        <f>IF(ISBLANK(INDEX('Policy Characteristics'!G:G,MATCH($C1397,'Policy Characteristics'!$C:$C,0))),"",INDEX('Policy Characteristics'!G:G,MATCH($C1397,'Policy Characteristics'!$C:$C,0)))</f>
        <v>0.25</v>
      </c>
      <c r="N1397" s="205">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00"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13" t="s">
        <v>43</v>
      </c>
      <c r="J1398" s="202"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05">
        <f>IF(ISBLANK(INDEX('Policy Characteristics'!F:F,MATCH($C1398,'Policy Characteristics'!$C:$C,0))),"",INDEX('Policy Characteristics'!F:F,MATCH($C1398,'Policy Characteristics'!$C:$C,0)))</f>
        <v>0</v>
      </c>
      <c r="M1398" s="205">
        <f>IF(ISBLANK(INDEX('Policy Characteristics'!G:G,MATCH($C1398,'Policy Characteristics'!$C:$C,0))),"",INDEX('Policy Characteristics'!G:G,MATCH($C1398,'Policy Characteristics'!$C:$C,0)))</f>
        <v>0.25</v>
      </c>
      <c r="N1398" s="205">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00"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13" t="s">
        <v>43</v>
      </c>
      <c r="J1399" s="202"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05">
        <f>IF(ISBLANK(INDEX('Policy Characteristics'!F:F,MATCH($C1399,'Policy Characteristics'!$C:$C,0))),"",INDEX('Policy Characteristics'!F:F,MATCH($C1399,'Policy Characteristics'!$C:$C,0)))</f>
        <v>0</v>
      </c>
      <c r="M1399" s="205">
        <f>IF(ISBLANK(INDEX('Policy Characteristics'!G:G,MATCH($C1399,'Policy Characteristics'!$C:$C,0))),"",INDEX('Policy Characteristics'!G:G,MATCH($C1399,'Policy Characteristics'!$C:$C,0)))</f>
        <v>0.25</v>
      </c>
      <c r="N1399" s="205">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00"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13" t="s">
        <v>44</v>
      </c>
      <c r="J1400" s="202"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05">
        <f>IF(ISBLANK(INDEX('Policy Characteristics'!F:F,MATCH($C1400,'Policy Characteristics'!$C:$C,0))),"",INDEX('Policy Characteristics'!F:F,MATCH($C1400,'Policy Characteristics'!$C:$C,0)))</f>
        <v>0</v>
      </c>
      <c r="M1400" s="205">
        <f>IF(ISBLANK(INDEX('Policy Characteristics'!G:G,MATCH($C1400,'Policy Characteristics'!$C:$C,0))),"",INDEX('Policy Characteristics'!G:G,MATCH($C1400,'Policy Characteristics'!$C:$C,0)))</f>
        <v>0.25</v>
      </c>
      <c r="N1400" s="205">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00"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13" t="s">
        <v>44</v>
      </c>
      <c r="J1401" s="202"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05">
        <f>IF(ISBLANK(INDEX('Policy Characteristics'!F:F,MATCH($C1401,'Policy Characteristics'!$C:$C,0))),"",INDEX('Policy Characteristics'!F:F,MATCH($C1401,'Policy Characteristics'!$C:$C,0)))</f>
        <v>0</v>
      </c>
      <c r="M1401" s="205">
        <f>IF(ISBLANK(INDEX('Policy Characteristics'!G:G,MATCH($C1401,'Policy Characteristics'!$C:$C,0))),"",INDEX('Policy Characteristics'!G:G,MATCH($C1401,'Policy Characteristics'!$C:$C,0)))</f>
        <v>0.25</v>
      </c>
      <c r="N1401" s="205">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00"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13" t="s">
        <v>43</v>
      </c>
      <c r="J1402" s="202"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05">
        <f>IF(ISBLANK(INDEX('Policy Characteristics'!F:F,MATCH($C1402,'Policy Characteristics'!$C:$C,0))),"",INDEX('Policy Characteristics'!F:F,MATCH($C1402,'Policy Characteristics'!$C:$C,0)))</f>
        <v>0</v>
      </c>
      <c r="M1402" s="205">
        <f>IF(ISBLANK(INDEX('Policy Characteristics'!G:G,MATCH($C1402,'Policy Characteristics'!$C:$C,0))),"",INDEX('Policy Characteristics'!G:G,MATCH($C1402,'Policy Characteristics'!$C:$C,0)))</f>
        <v>0.25</v>
      </c>
      <c r="N1402" s="205">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00"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13" t="s">
        <v>44</v>
      </c>
      <c r="J1403" s="202"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05">
        <f>IF(ISBLANK(INDEX('Policy Characteristics'!F:F,MATCH($C1403,'Policy Characteristics'!$C:$C,0))),"",INDEX('Policy Characteristics'!F:F,MATCH($C1403,'Policy Characteristics'!$C:$C,0)))</f>
        <v>0</v>
      </c>
      <c r="M1403" s="205">
        <f>IF(ISBLANK(INDEX('Policy Characteristics'!G:G,MATCH($C1403,'Policy Characteristics'!$C:$C,0))),"",INDEX('Policy Characteristics'!G:G,MATCH($C1403,'Policy Characteristics'!$C:$C,0)))</f>
        <v>0.25</v>
      </c>
      <c r="N1403" s="205">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00"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13" t="s">
        <v>44</v>
      </c>
      <c r="J1404" s="202"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05">
        <f>IF(ISBLANK(INDEX('Policy Characteristics'!F:F,MATCH($C1404,'Policy Characteristics'!$C:$C,0))),"",INDEX('Policy Characteristics'!F:F,MATCH($C1404,'Policy Characteristics'!$C:$C,0)))</f>
        <v>0</v>
      </c>
      <c r="M1404" s="205">
        <f>IF(ISBLANK(INDEX('Policy Characteristics'!G:G,MATCH($C1404,'Policy Characteristics'!$C:$C,0))),"",INDEX('Policy Characteristics'!G:G,MATCH($C1404,'Policy Characteristics'!$C:$C,0)))</f>
        <v>0.25</v>
      </c>
      <c r="N1404" s="205">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00"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13" t="s">
        <v>44</v>
      </c>
      <c r="J1405" s="202"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05">
        <f>IF(ISBLANK(INDEX('Policy Characteristics'!F:F,MATCH($C1405,'Policy Characteristics'!$C:$C,0))),"",INDEX('Policy Characteristics'!F:F,MATCH($C1405,'Policy Characteristics'!$C:$C,0)))</f>
        <v>0</v>
      </c>
      <c r="M1405" s="205">
        <f>IF(ISBLANK(INDEX('Policy Characteristics'!G:G,MATCH($C1405,'Policy Characteristics'!$C:$C,0))),"",INDEX('Policy Characteristics'!G:G,MATCH($C1405,'Policy Characteristics'!$C:$C,0)))</f>
        <v>0.25</v>
      </c>
      <c r="N1405" s="205">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00"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13" t="s">
        <v>43</v>
      </c>
      <c r="J1406" s="202"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05">
        <f>IF(ISBLANK(INDEX('Policy Characteristics'!F:F,MATCH($C1406,'Policy Characteristics'!$C:$C,0))),"",INDEX('Policy Characteristics'!F:F,MATCH($C1406,'Policy Characteristics'!$C:$C,0)))</f>
        <v>0</v>
      </c>
      <c r="M1406" s="205">
        <f>IF(ISBLANK(INDEX('Policy Characteristics'!G:G,MATCH($C1406,'Policy Characteristics'!$C:$C,0))),"",INDEX('Policy Characteristics'!G:G,MATCH($C1406,'Policy Characteristics'!$C:$C,0)))</f>
        <v>0.25</v>
      </c>
      <c r="N1406" s="205">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00"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13" t="s">
        <v>43</v>
      </c>
      <c r="J1407" s="202"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05">
        <f>IF(ISBLANK(INDEX('Policy Characteristics'!F:F,MATCH($C1407,'Policy Characteristics'!$C:$C,0))),"",INDEX('Policy Characteristics'!F:F,MATCH($C1407,'Policy Characteristics'!$C:$C,0)))</f>
        <v>0</v>
      </c>
      <c r="M1407" s="205">
        <f>IF(ISBLANK(INDEX('Policy Characteristics'!G:G,MATCH($C1407,'Policy Characteristics'!$C:$C,0))),"",INDEX('Policy Characteristics'!G:G,MATCH($C1407,'Policy Characteristics'!$C:$C,0)))</f>
        <v>0.25</v>
      </c>
      <c r="N1407" s="205">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00"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13" t="s">
        <v>43</v>
      </c>
      <c r="J1408" s="202"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05">
        <f>IF(ISBLANK(INDEX('Policy Characteristics'!F:F,MATCH($C1408,'Policy Characteristics'!$C:$C,0))),"",INDEX('Policy Characteristics'!F:F,MATCH($C1408,'Policy Characteristics'!$C:$C,0)))</f>
        <v>0</v>
      </c>
      <c r="M1408" s="205">
        <f>IF(ISBLANK(INDEX('Policy Characteristics'!G:G,MATCH($C1408,'Policy Characteristics'!$C:$C,0))),"",INDEX('Policy Characteristics'!G:G,MATCH($C1408,'Policy Characteristics'!$C:$C,0)))</f>
        <v>0.25</v>
      </c>
      <c r="N1408" s="205">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00"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13" t="s">
        <v>44</v>
      </c>
      <c r="J1409" s="202"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05">
        <f>IF(ISBLANK(INDEX('Policy Characteristics'!F:F,MATCH($C1409,'Policy Characteristics'!$C:$C,0))),"",INDEX('Policy Characteristics'!F:F,MATCH($C1409,'Policy Characteristics'!$C:$C,0)))</f>
        <v>0</v>
      </c>
      <c r="M1409" s="205">
        <f>IF(ISBLANK(INDEX('Policy Characteristics'!G:G,MATCH($C1409,'Policy Characteristics'!$C:$C,0))),"",INDEX('Policy Characteristics'!G:G,MATCH($C1409,'Policy Characteristics'!$C:$C,0)))</f>
        <v>0.25</v>
      </c>
      <c r="N1409" s="205">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00"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13" t="s">
        <v>43</v>
      </c>
      <c r="J1410" s="202"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05">
        <f>IF(ISBLANK(INDEX('Policy Characteristics'!F:F,MATCH($C1410,'Policy Characteristics'!$C:$C,0))),"",INDEX('Policy Characteristics'!F:F,MATCH($C1410,'Policy Characteristics'!$C:$C,0)))</f>
        <v>0</v>
      </c>
      <c r="M1410" s="205">
        <f>IF(ISBLANK(INDEX('Policy Characteristics'!G:G,MATCH($C1410,'Policy Characteristics'!$C:$C,0))),"",INDEX('Policy Characteristics'!G:G,MATCH($C1410,'Policy Characteristics'!$C:$C,0)))</f>
        <v>0.25</v>
      </c>
      <c r="N1410" s="205">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00"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13" t="s">
        <v>44</v>
      </c>
      <c r="J1411" s="202"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05">
        <f>IF(ISBLANK(INDEX('Policy Characteristics'!F:F,MATCH($C1411,'Policy Characteristics'!$C:$C,0))),"",INDEX('Policy Characteristics'!F:F,MATCH($C1411,'Policy Characteristics'!$C:$C,0)))</f>
        <v>0</v>
      </c>
      <c r="M1411" s="205">
        <f>IF(ISBLANK(INDEX('Policy Characteristics'!G:G,MATCH($C1411,'Policy Characteristics'!$C:$C,0))),"",INDEX('Policy Characteristics'!G:G,MATCH($C1411,'Policy Characteristics'!$C:$C,0)))</f>
        <v>0.25</v>
      </c>
      <c r="N1411" s="205">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00"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13" t="s">
        <v>44</v>
      </c>
      <c r="J1412" s="202"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05">
        <f>IF(ISBLANK(INDEX('Policy Characteristics'!F:F,MATCH($C1412,'Policy Characteristics'!$C:$C,0))),"",INDEX('Policy Characteristics'!F:F,MATCH($C1412,'Policy Characteristics'!$C:$C,0)))</f>
        <v>0</v>
      </c>
      <c r="M1412" s="205">
        <f>IF(ISBLANK(INDEX('Policy Characteristics'!G:G,MATCH($C1412,'Policy Characteristics'!$C:$C,0))),"",INDEX('Policy Characteristics'!G:G,MATCH($C1412,'Policy Characteristics'!$C:$C,0)))</f>
        <v>0.25</v>
      </c>
      <c r="N1412" s="205">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00"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13" t="s">
        <v>43</v>
      </c>
      <c r="J1413" s="202"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05">
        <f>IF(ISBLANK(INDEX('Policy Characteristics'!F:F,MATCH($C1413,'Policy Characteristics'!$C:$C,0))),"",INDEX('Policy Characteristics'!F:F,MATCH($C1413,'Policy Characteristics'!$C:$C,0)))</f>
        <v>0</v>
      </c>
      <c r="M1413" s="205">
        <f>IF(ISBLANK(INDEX('Policy Characteristics'!G:G,MATCH($C1413,'Policy Characteristics'!$C:$C,0))),"",INDEX('Policy Characteristics'!G:G,MATCH($C1413,'Policy Characteristics'!$C:$C,0)))</f>
        <v>0.25</v>
      </c>
      <c r="N1413" s="205">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00"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13" t="s">
        <v>43</v>
      </c>
      <c r="J1414" s="202"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05">
        <f>IF(ISBLANK(INDEX('Policy Characteristics'!F:F,MATCH($C1414,'Policy Characteristics'!$C:$C,0))),"",INDEX('Policy Characteristics'!F:F,MATCH($C1414,'Policy Characteristics'!$C:$C,0)))</f>
        <v>0</v>
      </c>
      <c r="M1414" s="205">
        <f>IF(ISBLANK(INDEX('Policy Characteristics'!G:G,MATCH($C1414,'Policy Characteristics'!$C:$C,0))),"",INDEX('Policy Characteristics'!G:G,MATCH($C1414,'Policy Characteristics'!$C:$C,0)))</f>
        <v>0.25</v>
      </c>
      <c r="N1414" s="205">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00"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13" t="s">
        <v>44</v>
      </c>
      <c r="J1415" s="202"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05">
        <f>IF(ISBLANK(INDEX('Policy Characteristics'!F:F,MATCH($C1415,'Policy Characteristics'!$C:$C,0))),"",INDEX('Policy Characteristics'!F:F,MATCH($C1415,'Policy Characteristics'!$C:$C,0)))</f>
        <v>0</v>
      </c>
      <c r="M1415" s="205">
        <f>IF(ISBLANK(INDEX('Policy Characteristics'!G:G,MATCH($C1415,'Policy Characteristics'!$C:$C,0))),"",INDEX('Policy Characteristics'!G:G,MATCH($C1415,'Policy Characteristics'!$C:$C,0)))</f>
        <v>0.25</v>
      </c>
      <c r="N1415" s="205">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00"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13" t="s">
        <v>43</v>
      </c>
      <c r="J1416" s="202"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05">
        <f>IF(ISBLANK(INDEX('Policy Characteristics'!F:F,MATCH($C1416,'Policy Characteristics'!$C:$C,0))),"",INDEX('Policy Characteristics'!F:F,MATCH($C1416,'Policy Characteristics'!$C:$C,0)))</f>
        <v>0</v>
      </c>
      <c r="M1416" s="205">
        <f>IF(ISBLANK(INDEX('Policy Characteristics'!G:G,MATCH($C1416,'Policy Characteristics'!$C:$C,0))),"",INDEX('Policy Characteristics'!G:G,MATCH($C1416,'Policy Characteristics'!$C:$C,0)))</f>
        <v>0.25</v>
      </c>
      <c r="N1416" s="205">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00"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13" t="s">
        <v>43</v>
      </c>
      <c r="J1417" s="202"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05">
        <f>IF(ISBLANK(INDEX('Policy Characteristics'!F:F,MATCH($C1417,'Policy Characteristics'!$C:$C,0))),"",INDEX('Policy Characteristics'!F:F,MATCH($C1417,'Policy Characteristics'!$C:$C,0)))</f>
        <v>0</v>
      </c>
      <c r="M1417" s="205">
        <f>IF(ISBLANK(INDEX('Policy Characteristics'!G:G,MATCH($C1417,'Policy Characteristics'!$C:$C,0))),"",INDEX('Policy Characteristics'!G:G,MATCH($C1417,'Policy Characteristics'!$C:$C,0)))</f>
        <v>0.25</v>
      </c>
      <c r="N1417" s="205">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00"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13" t="s">
        <v>43</v>
      </c>
      <c r="J1418" s="202"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05">
        <f>IF(ISBLANK(INDEX('Policy Characteristics'!F:F,MATCH($C1418,'Policy Characteristics'!$C:$C,0))),"",INDEX('Policy Characteristics'!F:F,MATCH($C1418,'Policy Characteristics'!$C:$C,0)))</f>
        <v>0</v>
      </c>
      <c r="M1418" s="205">
        <f>IF(ISBLANK(INDEX('Policy Characteristics'!G:G,MATCH($C1418,'Policy Characteristics'!$C:$C,0))),"",INDEX('Policy Characteristics'!G:G,MATCH($C1418,'Policy Characteristics'!$C:$C,0)))</f>
        <v>0.25</v>
      </c>
      <c r="N1418" s="205">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00"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13" t="s">
        <v>44</v>
      </c>
      <c r="J1419" s="202"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05">
        <f>IF(ISBLANK(INDEX('Policy Characteristics'!F:F,MATCH($C1419,'Policy Characteristics'!$C:$C,0))),"",INDEX('Policy Characteristics'!F:F,MATCH($C1419,'Policy Characteristics'!$C:$C,0)))</f>
        <v>0</v>
      </c>
      <c r="M1419" s="205">
        <f>IF(ISBLANK(INDEX('Policy Characteristics'!G:G,MATCH($C1419,'Policy Characteristics'!$C:$C,0))),"",INDEX('Policy Characteristics'!G:G,MATCH($C1419,'Policy Characteristics'!$C:$C,0)))</f>
        <v>0.25</v>
      </c>
      <c r="N1419" s="205">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00"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13" t="s">
        <v>43</v>
      </c>
      <c r="J1420" s="202"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05">
        <f>IF(ISBLANK(INDEX('Policy Characteristics'!F:F,MATCH($C1420,'Policy Characteristics'!$C:$C,0))),"",INDEX('Policy Characteristics'!F:F,MATCH($C1420,'Policy Characteristics'!$C:$C,0)))</f>
        <v>0</v>
      </c>
      <c r="M1420" s="205">
        <f>IF(ISBLANK(INDEX('Policy Characteristics'!G:G,MATCH($C1420,'Policy Characteristics'!$C:$C,0))),"",INDEX('Policy Characteristics'!G:G,MATCH($C1420,'Policy Characteristics'!$C:$C,0)))</f>
        <v>0.25</v>
      </c>
      <c r="N1420" s="205">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00"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13" t="s">
        <v>44</v>
      </c>
      <c r="J1421" s="202"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05">
        <f>IF(ISBLANK(INDEX('Policy Characteristics'!F:F,MATCH($C1421,'Policy Characteristics'!$C:$C,0))),"",INDEX('Policy Characteristics'!F:F,MATCH($C1421,'Policy Characteristics'!$C:$C,0)))</f>
        <v>0</v>
      </c>
      <c r="M1421" s="205">
        <f>IF(ISBLANK(INDEX('Policy Characteristics'!G:G,MATCH($C1421,'Policy Characteristics'!$C:$C,0))),"",INDEX('Policy Characteristics'!G:G,MATCH($C1421,'Policy Characteristics'!$C:$C,0)))</f>
        <v>0.25</v>
      </c>
      <c r="N1421" s="205">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00"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13" t="s">
        <v>44</v>
      </c>
      <c r="J1422" s="202"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05">
        <f>IF(ISBLANK(INDEX('Policy Characteristics'!F:F,MATCH($C1422,'Policy Characteristics'!$C:$C,0))),"",INDEX('Policy Characteristics'!F:F,MATCH($C1422,'Policy Characteristics'!$C:$C,0)))</f>
        <v>0</v>
      </c>
      <c r="M1422" s="205">
        <f>IF(ISBLANK(INDEX('Policy Characteristics'!G:G,MATCH($C1422,'Policy Characteristics'!$C:$C,0))),"",INDEX('Policy Characteristics'!G:G,MATCH($C1422,'Policy Characteristics'!$C:$C,0)))</f>
        <v>0.25</v>
      </c>
      <c r="N1422" s="205">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00"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13" t="s">
        <v>44</v>
      </c>
      <c r="J1423" s="202"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05">
        <f>IF(ISBLANK(INDEX('Policy Characteristics'!F:F,MATCH($C1423,'Policy Characteristics'!$C:$C,0))),"",INDEX('Policy Characteristics'!F:F,MATCH($C1423,'Policy Characteristics'!$C:$C,0)))</f>
        <v>0</v>
      </c>
      <c r="M1423" s="205">
        <f>IF(ISBLANK(INDEX('Policy Characteristics'!G:G,MATCH($C1423,'Policy Characteristics'!$C:$C,0))),"",INDEX('Policy Characteristics'!G:G,MATCH($C1423,'Policy Characteristics'!$C:$C,0)))</f>
        <v>0.25</v>
      </c>
      <c r="N1423" s="205">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00"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13" t="s">
        <v>43</v>
      </c>
      <c r="J1424" s="202"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05">
        <f>IF(ISBLANK(INDEX('Policy Characteristics'!F:F,MATCH($C1424,'Policy Characteristics'!$C:$C,0))),"",INDEX('Policy Characteristics'!F:F,MATCH($C1424,'Policy Characteristics'!$C:$C,0)))</f>
        <v>0</v>
      </c>
      <c r="M1424" s="205">
        <f>IF(ISBLANK(INDEX('Policy Characteristics'!G:G,MATCH($C1424,'Policy Characteristics'!$C:$C,0))),"",INDEX('Policy Characteristics'!G:G,MATCH($C1424,'Policy Characteristics'!$C:$C,0)))</f>
        <v>0.25</v>
      </c>
      <c r="N1424" s="205">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00"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13" t="s">
        <v>44</v>
      </c>
      <c r="J1425" s="202"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05">
        <f>IF(ISBLANK(INDEX('Policy Characteristics'!F:F,MATCH($C1425,'Policy Characteristics'!$C:$C,0))),"",INDEX('Policy Characteristics'!F:F,MATCH($C1425,'Policy Characteristics'!$C:$C,0)))</f>
        <v>0</v>
      </c>
      <c r="M1425" s="205">
        <f>IF(ISBLANK(INDEX('Policy Characteristics'!G:G,MATCH($C1425,'Policy Characteristics'!$C:$C,0))),"",INDEX('Policy Characteristics'!G:G,MATCH($C1425,'Policy Characteristics'!$C:$C,0)))</f>
        <v>0.25</v>
      </c>
      <c r="N1425" s="205">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00"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13" t="s">
        <v>43</v>
      </c>
      <c r="J1426" s="202"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05">
        <f>IF(ISBLANK(INDEX('Policy Characteristics'!F:F,MATCH($C1426,'Policy Characteristics'!$C:$C,0))),"",INDEX('Policy Characteristics'!F:F,MATCH($C1426,'Policy Characteristics'!$C:$C,0)))</f>
        <v>0</v>
      </c>
      <c r="M1426" s="205">
        <f>IF(ISBLANK(INDEX('Policy Characteristics'!G:G,MATCH($C1426,'Policy Characteristics'!$C:$C,0))),"",INDEX('Policy Characteristics'!G:G,MATCH($C1426,'Policy Characteristics'!$C:$C,0)))</f>
        <v>0.25</v>
      </c>
      <c r="N1426" s="205">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00"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13" t="s">
        <v>44</v>
      </c>
      <c r="J1427" s="202"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05">
        <f>IF(ISBLANK(INDEX('Policy Characteristics'!F:F,MATCH($C1427,'Policy Characteristics'!$C:$C,0))),"",INDEX('Policy Characteristics'!F:F,MATCH($C1427,'Policy Characteristics'!$C:$C,0)))</f>
        <v>0</v>
      </c>
      <c r="M1427" s="205">
        <f>IF(ISBLANK(INDEX('Policy Characteristics'!G:G,MATCH($C1427,'Policy Characteristics'!$C:$C,0))),"",INDEX('Policy Characteristics'!G:G,MATCH($C1427,'Policy Characteristics'!$C:$C,0)))</f>
        <v>0.25</v>
      </c>
      <c r="N1427" s="205">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00"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13" t="s">
        <v>43</v>
      </c>
      <c r="J1428" s="202"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05">
        <f>IF(ISBLANK(INDEX('Policy Characteristics'!F:F,MATCH($C1428,'Policy Characteristics'!$C:$C,0))),"",INDEX('Policy Characteristics'!F:F,MATCH($C1428,'Policy Characteristics'!$C:$C,0)))</f>
        <v>0</v>
      </c>
      <c r="M1428" s="205">
        <f>IF(ISBLANK(INDEX('Policy Characteristics'!G:G,MATCH($C1428,'Policy Characteristics'!$C:$C,0))),"",INDEX('Policy Characteristics'!G:G,MATCH($C1428,'Policy Characteristics'!$C:$C,0)))</f>
        <v>0.25</v>
      </c>
      <c r="N1428" s="205">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00"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13" t="s">
        <v>44</v>
      </c>
      <c r="J1429" s="202"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05">
        <f>IF(ISBLANK(INDEX('Policy Characteristics'!F:F,MATCH($C1429,'Policy Characteristics'!$C:$C,0))),"",INDEX('Policy Characteristics'!F:F,MATCH($C1429,'Policy Characteristics'!$C:$C,0)))</f>
        <v>0</v>
      </c>
      <c r="M1429" s="205">
        <f>IF(ISBLANK(INDEX('Policy Characteristics'!G:G,MATCH($C1429,'Policy Characteristics'!$C:$C,0))),"",INDEX('Policy Characteristics'!G:G,MATCH($C1429,'Policy Characteristics'!$C:$C,0)))</f>
        <v>0.25</v>
      </c>
      <c r="N1429" s="205">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00"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13" t="s">
        <v>43</v>
      </c>
      <c r="J1430" s="202"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05">
        <f>IF(ISBLANK(INDEX('Policy Characteristics'!F:F,MATCH($C1430,'Policy Characteristics'!$C:$C,0))),"",INDEX('Policy Characteristics'!F:F,MATCH($C1430,'Policy Characteristics'!$C:$C,0)))</f>
        <v>0</v>
      </c>
      <c r="M1430" s="205">
        <f>IF(ISBLANK(INDEX('Policy Characteristics'!G:G,MATCH($C1430,'Policy Characteristics'!$C:$C,0))),"",INDEX('Policy Characteristics'!G:G,MATCH($C1430,'Policy Characteristics'!$C:$C,0)))</f>
        <v>0.25</v>
      </c>
      <c r="N1430" s="205">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00"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13" t="s">
        <v>44</v>
      </c>
      <c r="J1431" s="202"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05">
        <f>IF(ISBLANK(INDEX('Policy Characteristics'!F:F,MATCH($C1431,'Policy Characteristics'!$C:$C,0))),"",INDEX('Policy Characteristics'!F:F,MATCH($C1431,'Policy Characteristics'!$C:$C,0)))</f>
        <v>0</v>
      </c>
      <c r="M1431" s="205">
        <f>IF(ISBLANK(INDEX('Policy Characteristics'!G:G,MATCH($C1431,'Policy Characteristics'!$C:$C,0))),"",INDEX('Policy Characteristics'!G:G,MATCH($C1431,'Policy Characteristics'!$C:$C,0)))</f>
        <v>0.25</v>
      </c>
      <c r="N1431" s="205">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00"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13" t="s">
        <v>44</v>
      </c>
      <c r="J1432" s="202"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05">
        <f>IF(ISBLANK(INDEX('Policy Characteristics'!F:F,MATCH($C1432,'Policy Characteristics'!$C:$C,0))),"",INDEX('Policy Characteristics'!F:F,MATCH($C1432,'Policy Characteristics'!$C:$C,0)))</f>
        <v>0</v>
      </c>
      <c r="M1432" s="205">
        <f>IF(ISBLANK(INDEX('Policy Characteristics'!G:G,MATCH($C1432,'Policy Characteristics'!$C:$C,0))),"",INDEX('Policy Characteristics'!G:G,MATCH($C1432,'Policy Characteristics'!$C:$C,0)))</f>
        <v>0.25</v>
      </c>
      <c r="N1432" s="205">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00"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13" t="s">
        <v>44</v>
      </c>
      <c r="J1433" s="202"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05">
        <f>IF(ISBLANK(INDEX('Policy Characteristics'!F:F,MATCH($C1433,'Policy Characteristics'!$C:$C,0))),"",INDEX('Policy Characteristics'!F:F,MATCH($C1433,'Policy Characteristics'!$C:$C,0)))</f>
        <v>0</v>
      </c>
      <c r="M1433" s="205">
        <f>IF(ISBLANK(INDEX('Policy Characteristics'!G:G,MATCH($C1433,'Policy Characteristics'!$C:$C,0))),"",INDEX('Policy Characteristics'!G:G,MATCH($C1433,'Policy Characteristics'!$C:$C,0)))</f>
        <v>0.25</v>
      </c>
      <c r="N1433" s="205">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00"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13" t="s">
        <v>43</v>
      </c>
      <c r="J1434" s="202"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05">
        <f>IF(ISBLANK(INDEX('Policy Characteristics'!F:F,MATCH($C1434,'Policy Characteristics'!$C:$C,0))),"",INDEX('Policy Characteristics'!F:F,MATCH($C1434,'Policy Characteristics'!$C:$C,0)))</f>
        <v>0</v>
      </c>
      <c r="M1434" s="205">
        <f>IF(ISBLANK(INDEX('Policy Characteristics'!G:G,MATCH($C1434,'Policy Characteristics'!$C:$C,0))),"",INDEX('Policy Characteristics'!G:G,MATCH($C1434,'Policy Characteristics'!$C:$C,0)))</f>
        <v>0.25</v>
      </c>
      <c r="N1434" s="205">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00"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13" t="s">
        <v>44</v>
      </c>
      <c r="J1435" s="202"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05">
        <f>IF(ISBLANK(INDEX('Policy Characteristics'!F:F,MATCH($C1435,'Policy Characteristics'!$C:$C,0))),"",INDEX('Policy Characteristics'!F:F,MATCH($C1435,'Policy Characteristics'!$C:$C,0)))</f>
        <v>0</v>
      </c>
      <c r="M1435" s="205">
        <f>IF(ISBLANK(INDEX('Policy Characteristics'!G:G,MATCH($C1435,'Policy Characteristics'!$C:$C,0))),"",INDEX('Policy Characteristics'!G:G,MATCH($C1435,'Policy Characteristics'!$C:$C,0)))</f>
        <v>0.25</v>
      </c>
      <c r="N1435" s="205">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00"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13" t="s">
        <v>43</v>
      </c>
      <c r="J1436" s="202"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05">
        <f>IF(ISBLANK(INDEX('Policy Characteristics'!F:F,MATCH($C1436,'Policy Characteristics'!$C:$C,0))),"",INDEX('Policy Characteristics'!F:F,MATCH($C1436,'Policy Characteristics'!$C:$C,0)))</f>
        <v>0</v>
      </c>
      <c r="M1436" s="205">
        <f>IF(ISBLANK(INDEX('Policy Characteristics'!G:G,MATCH($C1436,'Policy Characteristics'!$C:$C,0))),"",INDEX('Policy Characteristics'!G:G,MATCH($C1436,'Policy Characteristics'!$C:$C,0)))</f>
        <v>0.25</v>
      </c>
      <c r="N1436" s="205">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00"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13" t="s">
        <v>43</v>
      </c>
      <c r="J1437" s="202"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05">
        <f>IF(ISBLANK(INDEX('Policy Characteristics'!F:F,MATCH($C1437,'Policy Characteristics'!$C:$C,0))),"",INDEX('Policy Characteristics'!F:F,MATCH($C1437,'Policy Characteristics'!$C:$C,0)))</f>
        <v>0</v>
      </c>
      <c r="M1437" s="205">
        <f>IF(ISBLANK(INDEX('Policy Characteristics'!G:G,MATCH($C1437,'Policy Characteristics'!$C:$C,0))),"",INDEX('Policy Characteristics'!G:G,MATCH($C1437,'Policy Characteristics'!$C:$C,0)))</f>
        <v>0.25</v>
      </c>
      <c r="N1437" s="205">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00"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13" t="s">
        <v>43</v>
      </c>
      <c r="J1438" s="202"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05">
        <f>IF(ISBLANK(INDEX('Policy Characteristics'!F:F,MATCH($C1438,'Policy Characteristics'!$C:$C,0))),"",INDEX('Policy Characteristics'!F:F,MATCH($C1438,'Policy Characteristics'!$C:$C,0)))</f>
        <v>0</v>
      </c>
      <c r="M1438" s="205">
        <f>IF(ISBLANK(INDEX('Policy Characteristics'!G:G,MATCH($C1438,'Policy Characteristics'!$C:$C,0))),"",INDEX('Policy Characteristics'!G:G,MATCH($C1438,'Policy Characteristics'!$C:$C,0)))</f>
        <v>0.25</v>
      </c>
      <c r="N1438" s="205">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00"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13" t="s">
        <v>44</v>
      </c>
      <c r="J1439" s="202"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05">
        <f>IF(ISBLANK(INDEX('Policy Characteristics'!F:F,MATCH($C1439,'Policy Characteristics'!$C:$C,0))),"",INDEX('Policy Characteristics'!F:F,MATCH($C1439,'Policy Characteristics'!$C:$C,0)))</f>
        <v>0</v>
      </c>
      <c r="M1439" s="205">
        <f>IF(ISBLANK(INDEX('Policy Characteristics'!G:G,MATCH($C1439,'Policy Characteristics'!$C:$C,0))),"",INDEX('Policy Characteristics'!G:G,MATCH($C1439,'Policy Characteristics'!$C:$C,0)))</f>
        <v>0.25</v>
      </c>
      <c r="N1439" s="205">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00"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13" t="s">
        <v>43</v>
      </c>
      <c r="J1440" s="202"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05">
        <f>IF(ISBLANK(INDEX('Policy Characteristics'!F:F,MATCH($C1440,'Policy Characteristics'!$C:$C,0))),"",INDEX('Policy Characteristics'!F:F,MATCH($C1440,'Policy Characteristics'!$C:$C,0)))</f>
        <v>0</v>
      </c>
      <c r="M1440" s="205">
        <f>IF(ISBLANK(INDEX('Policy Characteristics'!G:G,MATCH($C1440,'Policy Characteristics'!$C:$C,0))),"",INDEX('Policy Characteristics'!G:G,MATCH($C1440,'Policy Characteristics'!$C:$C,0)))</f>
        <v>0.25</v>
      </c>
      <c r="N1440" s="205">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00"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13" t="s">
        <v>44</v>
      </c>
      <c r="J1441" s="202"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05">
        <f>IF(ISBLANK(INDEX('Policy Characteristics'!F:F,MATCH($C1441,'Policy Characteristics'!$C:$C,0))),"",INDEX('Policy Characteristics'!F:F,MATCH($C1441,'Policy Characteristics'!$C:$C,0)))</f>
        <v>0</v>
      </c>
      <c r="M1441" s="205">
        <f>IF(ISBLANK(INDEX('Policy Characteristics'!G:G,MATCH($C1441,'Policy Characteristics'!$C:$C,0))),"",INDEX('Policy Characteristics'!G:G,MATCH($C1441,'Policy Characteristics'!$C:$C,0)))</f>
        <v>0.25</v>
      </c>
      <c r="N1441" s="205">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00"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13" t="s">
        <v>44</v>
      </c>
      <c r="J1442" s="202"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05">
        <f>IF(ISBLANK(INDEX('Policy Characteristics'!F:F,MATCH($C1442,'Policy Characteristics'!$C:$C,0))),"",INDEX('Policy Characteristics'!F:F,MATCH($C1442,'Policy Characteristics'!$C:$C,0)))</f>
        <v>0</v>
      </c>
      <c r="M1442" s="205">
        <f>IF(ISBLANK(INDEX('Policy Characteristics'!G:G,MATCH($C1442,'Policy Characteristics'!$C:$C,0))),"",INDEX('Policy Characteristics'!G:G,MATCH($C1442,'Policy Characteristics'!$C:$C,0)))</f>
        <v>0.25</v>
      </c>
      <c r="N1442" s="205">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00"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13" t="s">
        <v>43</v>
      </c>
      <c r="J1443" s="202"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05">
        <f>IF(ISBLANK(INDEX('Policy Characteristics'!F:F,MATCH($C1443,'Policy Characteristics'!$C:$C,0))),"",INDEX('Policy Characteristics'!F:F,MATCH($C1443,'Policy Characteristics'!$C:$C,0)))</f>
        <v>0</v>
      </c>
      <c r="M1443" s="205">
        <f>IF(ISBLANK(INDEX('Policy Characteristics'!G:G,MATCH($C1443,'Policy Characteristics'!$C:$C,0))),"",INDEX('Policy Characteristics'!G:G,MATCH($C1443,'Policy Characteristics'!$C:$C,0)))</f>
        <v>0.25</v>
      </c>
      <c r="N1443" s="205">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00"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13" t="s">
        <v>43</v>
      </c>
      <c r="J1444" s="202"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05">
        <f>IF(ISBLANK(INDEX('Policy Characteristics'!F:F,MATCH($C1444,'Policy Characteristics'!$C:$C,0))),"",INDEX('Policy Characteristics'!F:F,MATCH($C1444,'Policy Characteristics'!$C:$C,0)))</f>
        <v>0</v>
      </c>
      <c r="M1444" s="205">
        <f>IF(ISBLANK(INDEX('Policy Characteristics'!G:G,MATCH($C1444,'Policy Characteristics'!$C:$C,0))),"",INDEX('Policy Characteristics'!G:G,MATCH($C1444,'Policy Characteristics'!$C:$C,0)))</f>
        <v>0.25</v>
      </c>
      <c r="N1444" s="205">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00"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13" t="s">
        <v>44</v>
      </c>
      <c r="J1445" s="202"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05">
        <f>IF(ISBLANK(INDEX('Policy Characteristics'!F:F,MATCH($C1445,'Policy Characteristics'!$C:$C,0))),"",INDEX('Policy Characteristics'!F:F,MATCH($C1445,'Policy Characteristics'!$C:$C,0)))</f>
        <v>0</v>
      </c>
      <c r="M1445" s="205">
        <f>IF(ISBLANK(INDEX('Policy Characteristics'!G:G,MATCH($C1445,'Policy Characteristics'!$C:$C,0))),"",INDEX('Policy Characteristics'!G:G,MATCH($C1445,'Policy Characteristics'!$C:$C,0)))</f>
        <v>0.25</v>
      </c>
      <c r="N1445" s="205">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00"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13" t="s">
        <v>43</v>
      </c>
      <c r="J1446" s="202"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05">
        <f>IF(ISBLANK(INDEX('Policy Characteristics'!F:F,MATCH($C1446,'Policy Characteristics'!$C:$C,0))),"",INDEX('Policy Characteristics'!F:F,MATCH($C1446,'Policy Characteristics'!$C:$C,0)))</f>
        <v>0</v>
      </c>
      <c r="M1446" s="205">
        <f>IF(ISBLANK(INDEX('Policy Characteristics'!G:G,MATCH($C1446,'Policy Characteristics'!$C:$C,0))),"",INDEX('Policy Characteristics'!G:G,MATCH($C1446,'Policy Characteristics'!$C:$C,0)))</f>
        <v>0.25</v>
      </c>
      <c r="N1446" s="205">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00"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13" t="s">
        <v>43</v>
      </c>
      <c r="J1447" s="202"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05">
        <f>IF(ISBLANK(INDEX('Policy Characteristics'!F:F,MATCH($C1447,'Policy Characteristics'!$C:$C,0))),"",INDEX('Policy Characteristics'!F:F,MATCH($C1447,'Policy Characteristics'!$C:$C,0)))</f>
        <v>0</v>
      </c>
      <c r="M1447" s="205">
        <f>IF(ISBLANK(INDEX('Policy Characteristics'!G:G,MATCH($C1447,'Policy Characteristics'!$C:$C,0))),"",INDEX('Policy Characteristics'!G:G,MATCH($C1447,'Policy Characteristics'!$C:$C,0)))</f>
        <v>0.25</v>
      </c>
      <c r="N1447" s="205">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00"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13" t="s">
        <v>43</v>
      </c>
      <c r="J1448" s="202"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05">
        <f>IF(ISBLANK(INDEX('Policy Characteristics'!F:F,MATCH($C1448,'Policy Characteristics'!$C:$C,0))),"",INDEX('Policy Characteristics'!F:F,MATCH($C1448,'Policy Characteristics'!$C:$C,0)))</f>
        <v>0</v>
      </c>
      <c r="M1448" s="205">
        <f>IF(ISBLANK(INDEX('Policy Characteristics'!G:G,MATCH($C1448,'Policy Characteristics'!$C:$C,0))),"",INDEX('Policy Characteristics'!G:G,MATCH($C1448,'Policy Characteristics'!$C:$C,0)))</f>
        <v>0.25</v>
      </c>
      <c r="N1448" s="205">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00"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13" t="s">
        <v>44</v>
      </c>
      <c r="J1449" s="202"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05">
        <f>IF(ISBLANK(INDEX('Policy Characteristics'!F:F,MATCH($C1449,'Policy Characteristics'!$C:$C,0))),"",INDEX('Policy Characteristics'!F:F,MATCH($C1449,'Policy Characteristics'!$C:$C,0)))</f>
        <v>0</v>
      </c>
      <c r="M1449" s="205">
        <f>IF(ISBLANK(INDEX('Policy Characteristics'!G:G,MATCH($C1449,'Policy Characteristics'!$C:$C,0))),"",INDEX('Policy Characteristics'!G:G,MATCH($C1449,'Policy Characteristics'!$C:$C,0)))</f>
        <v>0.25</v>
      </c>
      <c r="N1449" s="205">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00"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13" t="s">
        <v>43</v>
      </c>
      <c r="J1450" s="202"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05">
        <f>IF(ISBLANK(INDEX('Policy Characteristics'!F:F,MATCH($C1450,'Policy Characteristics'!$C:$C,0))),"",INDEX('Policy Characteristics'!F:F,MATCH($C1450,'Policy Characteristics'!$C:$C,0)))</f>
        <v>0</v>
      </c>
      <c r="M1450" s="205">
        <f>IF(ISBLANK(INDEX('Policy Characteristics'!G:G,MATCH($C1450,'Policy Characteristics'!$C:$C,0))),"",INDEX('Policy Characteristics'!G:G,MATCH($C1450,'Policy Characteristics'!$C:$C,0)))</f>
        <v>0.25</v>
      </c>
      <c r="N1450" s="205">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00"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13" t="s">
        <v>44</v>
      </c>
      <c r="J1451" s="202"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05">
        <f>IF(ISBLANK(INDEX('Policy Characteristics'!F:F,MATCH($C1451,'Policy Characteristics'!$C:$C,0))),"",INDEX('Policy Characteristics'!F:F,MATCH($C1451,'Policy Characteristics'!$C:$C,0)))</f>
        <v>0</v>
      </c>
      <c r="M1451" s="205">
        <f>IF(ISBLANK(INDEX('Policy Characteristics'!G:G,MATCH($C1451,'Policy Characteristics'!$C:$C,0))),"",INDEX('Policy Characteristics'!G:G,MATCH($C1451,'Policy Characteristics'!$C:$C,0)))</f>
        <v>0.25</v>
      </c>
      <c r="N1451" s="205">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00"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13" t="s">
        <v>44</v>
      </c>
      <c r="J1452" s="202"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05">
        <f>IF(ISBLANK(INDEX('Policy Characteristics'!F:F,MATCH($C1452,'Policy Characteristics'!$C:$C,0))),"",INDEX('Policy Characteristics'!F:F,MATCH($C1452,'Policy Characteristics'!$C:$C,0)))</f>
        <v>0</v>
      </c>
      <c r="M1452" s="205">
        <f>IF(ISBLANK(INDEX('Policy Characteristics'!G:G,MATCH($C1452,'Policy Characteristics'!$C:$C,0))),"",INDEX('Policy Characteristics'!G:G,MATCH($C1452,'Policy Characteristics'!$C:$C,0)))</f>
        <v>0.25</v>
      </c>
      <c r="N1452" s="205">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00"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13" t="s">
        <v>43</v>
      </c>
      <c r="J1453" s="202"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05">
        <f>IF(ISBLANK(INDEX('Policy Characteristics'!F:F,MATCH($C1453,'Policy Characteristics'!$C:$C,0))),"",INDEX('Policy Characteristics'!F:F,MATCH($C1453,'Policy Characteristics'!$C:$C,0)))</f>
        <v>0</v>
      </c>
      <c r="M1453" s="205">
        <f>IF(ISBLANK(INDEX('Policy Characteristics'!G:G,MATCH($C1453,'Policy Characteristics'!$C:$C,0))),"",INDEX('Policy Characteristics'!G:G,MATCH($C1453,'Policy Characteristics'!$C:$C,0)))</f>
        <v>0.25</v>
      </c>
      <c r="N1453" s="205">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00"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13" t="s">
        <v>43</v>
      </c>
      <c r="J1454" s="202"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05">
        <f>IF(ISBLANK(INDEX('Policy Characteristics'!F:F,MATCH($C1454,'Policy Characteristics'!$C:$C,0))),"",INDEX('Policy Characteristics'!F:F,MATCH($C1454,'Policy Characteristics'!$C:$C,0)))</f>
        <v>0</v>
      </c>
      <c r="M1454" s="205">
        <f>IF(ISBLANK(INDEX('Policy Characteristics'!G:G,MATCH($C1454,'Policy Characteristics'!$C:$C,0))),"",INDEX('Policy Characteristics'!G:G,MATCH($C1454,'Policy Characteristics'!$C:$C,0)))</f>
        <v>0.25</v>
      </c>
      <c r="N1454" s="205">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00"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13" t="s">
        <v>44</v>
      </c>
      <c r="J1455" s="202"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05">
        <f>IF(ISBLANK(INDEX('Policy Characteristics'!F:F,MATCH($C1455,'Policy Characteristics'!$C:$C,0))),"",INDEX('Policy Characteristics'!F:F,MATCH($C1455,'Policy Characteristics'!$C:$C,0)))</f>
        <v>0</v>
      </c>
      <c r="M1455" s="205">
        <f>IF(ISBLANK(INDEX('Policy Characteristics'!G:G,MATCH($C1455,'Policy Characteristics'!$C:$C,0))),"",INDEX('Policy Characteristics'!G:G,MATCH($C1455,'Policy Characteristics'!$C:$C,0)))</f>
        <v>0.25</v>
      </c>
      <c r="N1455" s="205">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00"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13" t="s">
        <v>43</v>
      </c>
      <c r="J1456" s="202"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05">
        <f>IF(ISBLANK(INDEX('Policy Characteristics'!F:F,MATCH($C1456,'Policy Characteristics'!$C:$C,0))),"",INDEX('Policy Characteristics'!F:F,MATCH($C1456,'Policy Characteristics'!$C:$C,0)))</f>
        <v>0</v>
      </c>
      <c r="M1456" s="205">
        <f>IF(ISBLANK(INDEX('Policy Characteristics'!G:G,MATCH($C1456,'Policy Characteristics'!$C:$C,0))),"",INDEX('Policy Characteristics'!G:G,MATCH($C1456,'Policy Characteristics'!$C:$C,0)))</f>
        <v>0.25</v>
      </c>
      <c r="N1456" s="205">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00"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13" t="s">
        <v>43</v>
      </c>
      <c r="J1457" s="202"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05">
        <f>IF(ISBLANK(INDEX('Policy Characteristics'!F:F,MATCH($C1457,'Policy Characteristics'!$C:$C,0))),"",INDEX('Policy Characteristics'!F:F,MATCH($C1457,'Policy Characteristics'!$C:$C,0)))</f>
        <v>0</v>
      </c>
      <c r="M1457" s="205">
        <f>IF(ISBLANK(INDEX('Policy Characteristics'!G:G,MATCH($C1457,'Policy Characteristics'!$C:$C,0))),"",INDEX('Policy Characteristics'!G:G,MATCH($C1457,'Policy Characteristics'!$C:$C,0)))</f>
        <v>0.25</v>
      </c>
      <c r="N1457" s="205">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00"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13" t="s">
        <v>43</v>
      </c>
      <c r="J1458" s="202"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05">
        <f>IF(ISBLANK(INDEX('Policy Characteristics'!F:F,MATCH($C1458,'Policy Characteristics'!$C:$C,0))),"",INDEX('Policy Characteristics'!F:F,MATCH($C1458,'Policy Characteristics'!$C:$C,0)))</f>
        <v>0</v>
      </c>
      <c r="M1458" s="205">
        <f>IF(ISBLANK(INDEX('Policy Characteristics'!G:G,MATCH($C1458,'Policy Characteristics'!$C:$C,0))),"",INDEX('Policy Characteristics'!G:G,MATCH($C1458,'Policy Characteristics'!$C:$C,0)))</f>
        <v>0.25</v>
      </c>
      <c r="N1458" s="205">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00"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13" t="s">
        <v>44</v>
      </c>
      <c r="J1459" s="202"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05">
        <f>IF(ISBLANK(INDEX('Policy Characteristics'!F:F,MATCH($C1459,'Policy Characteristics'!$C:$C,0))),"",INDEX('Policy Characteristics'!F:F,MATCH($C1459,'Policy Characteristics'!$C:$C,0)))</f>
        <v>0</v>
      </c>
      <c r="M1459" s="205">
        <f>IF(ISBLANK(INDEX('Policy Characteristics'!G:G,MATCH($C1459,'Policy Characteristics'!$C:$C,0))),"",INDEX('Policy Characteristics'!G:G,MATCH($C1459,'Policy Characteristics'!$C:$C,0)))</f>
        <v>0.25</v>
      </c>
      <c r="N1459" s="205">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00"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13" t="s">
        <v>43</v>
      </c>
      <c r="J1460" s="202"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05">
        <f>IF(ISBLANK(INDEX('Policy Characteristics'!F:F,MATCH($C1460,'Policy Characteristics'!$C:$C,0))),"",INDEX('Policy Characteristics'!F:F,MATCH($C1460,'Policy Characteristics'!$C:$C,0)))</f>
        <v>0</v>
      </c>
      <c r="M1460" s="205">
        <f>IF(ISBLANK(INDEX('Policy Characteristics'!G:G,MATCH($C1460,'Policy Characteristics'!$C:$C,0))),"",INDEX('Policy Characteristics'!G:G,MATCH($C1460,'Policy Characteristics'!$C:$C,0)))</f>
        <v>0.25</v>
      </c>
      <c r="N1460" s="205">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00"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13" t="s">
        <v>44</v>
      </c>
      <c r="J1461" s="202"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05">
        <f>IF(ISBLANK(INDEX('Policy Characteristics'!F:F,MATCH($C1461,'Policy Characteristics'!$C:$C,0))),"",INDEX('Policy Characteristics'!F:F,MATCH($C1461,'Policy Characteristics'!$C:$C,0)))</f>
        <v>0</v>
      </c>
      <c r="M1461" s="205">
        <f>IF(ISBLANK(INDEX('Policy Characteristics'!G:G,MATCH($C1461,'Policy Characteristics'!$C:$C,0))),"",INDEX('Policy Characteristics'!G:G,MATCH($C1461,'Policy Characteristics'!$C:$C,0)))</f>
        <v>0.25</v>
      </c>
      <c r="N1461" s="205">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00"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13" t="s">
        <v>44</v>
      </c>
      <c r="J1462" s="202"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05">
        <f>IF(ISBLANK(INDEX('Policy Characteristics'!F:F,MATCH($C1462,'Policy Characteristics'!$C:$C,0))),"",INDEX('Policy Characteristics'!F:F,MATCH($C1462,'Policy Characteristics'!$C:$C,0)))</f>
        <v>0</v>
      </c>
      <c r="M1462" s="205">
        <f>IF(ISBLANK(INDEX('Policy Characteristics'!G:G,MATCH($C1462,'Policy Characteristics'!$C:$C,0))),"",INDEX('Policy Characteristics'!G:G,MATCH($C1462,'Policy Characteristics'!$C:$C,0)))</f>
        <v>0.25</v>
      </c>
      <c r="N1462" s="205">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00"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13" t="s">
        <v>43</v>
      </c>
      <c r="J1463" s="202"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05">
        <f>IF(ISBLANK(INDEX('Policy Characteristics'!F:F,MATCH($C1463,'Policy Characteristics'!$C:$C,0))),"",INDEX('Policy Characteristics'!F:F,MATCH($C1463,'Policy Characteristics'!$C:$C,0)))</f>
        <v>0</v>
      </c>
      <c r="M1463" s="205">
        <f>IF(ISBLANK(INDEX('Policy Characteristics'!G:G,MATCH($C1463,'Policy Characteristics'!$C:$C,0))),"",INDEX('Policy Characteristics'!G:G,MATCH($C1463,'Policy Characteristics'!$C:$C,0)))</f>
        <v>0.25</v>
      </c>
      <c r="N1463" s="205">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00"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13" t="s">
        <v>43</v>
      </c>
      <c r="J1464" s="202"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05">
        <f>IF(ISBLANK(INDEX('Policy Characteristics'!F:F,MATCH($C1464,'Policy Characteristics'!$C:$C,0))),"",INDEX('Policy Characteristics'!F:F,MATCH($C1464,'Policy Characteristics'!$C:$C,0)))</f>
        <v>0</v>
      </c>
      <c r="M1464" s="205">
        <f>IF(ISBLANK(INDEX('Policy Characteristics'!G:G,MATCH($C1464,'Policy Characteristics'!$C:$C,0))),"",INDEX('Policy Characteristics'!G:G,MATCH($C1464,'Policy Characteristics'!$C:$C,0)))</f>
        <v>0.25</v>
      </c>
      <c r="N1464" s="205">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00"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13" t="s">
        <v>44</v>
      </c>
      <c r="J1465" s="202"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05">
        <f>IF(ISBLANK(INDEX('Policy Characteristics'!F:F,MATCH($C1465,'Policy Characteristics'!$C:$C,0))),"",INDEX('Policy Characteristics'!F:F,MATCH($C1465,'Policy Characteristics'!$C:$C,0)))</f>
        <v>0</v>
      </c>
      <c r="M1465" s="205">
        <f>IF(ISBLANK(INDEX('Policy Characteristics'!G:G,MATCH($C1465,'Policy Characteristics'!$C:$C,0))),"",INDEX('Policy Characteristics'!G:G,MATCH($C1465,'Policy Characteristics'!$C:$C,0)))</f>
        <v>0.25</v>
      </c>
      <c r="N1465" s="205">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00"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13" t="s">
        <v>43</v>
      </c>
      <c r="J1466" s="202"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05">
        <f>IF(ISBLANK(INDEX('Policy Characteristics'!F:F,MATCH($C1466,'Policy Characteristics'!$C:$C,0))),"",INDEX('Policy Characteristics'!F:F,MATCH($C1466,'Policy Characteristics'!$C:$C,0)))</f>
        <v>0</v>
      </c>
      <c r="M1466" s="205">
        <f>IF(ISBLANK(INDEX('Policy Characteristics'!G:G,MATCH($C1466,'Policy Characteristics'!$C:$C,0))),"",INDEX('Policy Characteristics'!G:G,MATCH($C1466,'Policy Characteristics'!$C:$C,0)))</f>
        <v>0.25</v>
      </c>
      <c r="N1466" s="205">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00"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13" t="s">
        <v>44</v>
      </c>
      <c r="J1467" s="202"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05">
        <f>IF(ISBLANK(INDEX('Policy Characteristics'!F:F,MATCH($C1467,'Policy Characteristics'!$C:$C,0))),"",INDEX('Policy Characteristics'!F:F,MATCH($C1467,'Policy Characteristics'!$C:$C,0)))</f>
        <v>0</v>
      </c>
      <c r="M1467" s="205">
        <f>IF(ISBLANK(INDEX('Policy Characteristics'!G:G,MATCH($C1467,'Policy Characteristics'!$C:$C,0))),"",INDEX('Policy Characteristics'!G:G,MATCH($C1467,'Policy Characteristics'!$C:$C,0)))</f>
        <v>0.25</v>
      </c>
      <c r="N1467" s="205">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00"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13" t="s">
        <v>43</v>
      </c>
      <c r="J1468" s="202"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05">
        <f>IF(ISBLANK(INDEX('Policy Characteristics'!F:F,MATCH($C1468,'Policy Characteristics'!$C:$C,0))),"",INDEX('Policy Characteristics'!F:F,MATCH($C1468,'Policy Characteristics'!$C:$C,0)))</f>
        <v>0</v>
      </c>
      <c r="M1468" s="205">
        <f>IF(ISBLANK(INDEX('Policy Characteristics'!G:G,MATCH($C1468,'Policy Characteristics'!$C:$C,0))),"",INDEX('Policy Characteristics'!G:G,MATCH($C1468,'Policy Characteristics'!$C:$C,0)))</f>
        <v>0.25</v>
      </c>
      <c r="N1468" s="205">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00"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13" t="s">
        <v>44</v>
      </c>
      <c r="J1469" s="202"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05">
        <f>IF(ISBLANK(INDEX('Policy Characteristics'!F:F,MATCH($C1469,'Policy Characteristics'!$C:$C,0))),"",INDEX('Policy Characteristics'!F:F,MATCH($C1469,'Policy Characteristics'!$C:$C,0)))</f>
        <v>0</v>
      </c>
      <c r="M1469" s="205">
        <f>IF(ISBLANK(INDEX('Policy Characteristics'!G:G,MATCH($C1469,'Policy Characteristics'!$C:$C,0))),"",INDEX('Policy Characteristics'!G:G,MATCH($C1469,'Policy Characteristics'!$C:$C,0)))</f>
        <v>0.25</v>
      </c>
      <c r="N1469" s="205">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00"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13" t="s">
        <v>43</v>
      </c>
      <c r="J1470" s="202"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05">
        <f>IF(ISBLANK(INDEX('Policy Characteristics'!F:F,MATCH($C1470,'Policy Characteristics'!$C:$C,0))),"",INDEX('Policy Characteristics'!F:F,MATCH($C1470,'Policy Characteristics'!$C:$C,0)))</f>
        <v>0</v>
      </c>
      <c r="M1470" s="205">
        <f>IF(ISBLANK(INDEX('Policy Characteristics'!G:G,MATCH($C1470,'Policy Characteristics'!$C:$C,0))),"",INDEX('Policy Characteristics'!G:G,MATCH($C1470,'Policy Characteristics'!$C:$C,0)))</f>
        <v>0.25</v>
      </c>
      <c r="N1470" s="205">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00"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13" t="s">
        <v>44</v>
      </c>
      <c r="J1471" s="202"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05">
        <f>IF(ISBLANK(INDEX('Policy Characteristics'!F:F,MATCH($C1471,'Policy Characteristics'!$C:$C,0))),"",INDEX('Policy Characteristics'!F:F,MATCH($C1471,'Policy Characteristics'!$C:$C,0)))</f>
        <v>0</v>
      </c>
      <c r="M1471" s="205">
        <f>IF(ISBLANK(INDEX('Policy Characteristics'!G:G,MATCH($C1471,'Policy Characteristics'!$C:$C,0))),"",INDEX('Policy Characteristics'!G:G,MATCH($C1471,'Policy Characteristics'!$C:$C,0)))</f>
        <v>0.25</v>
      </c>
      <c r="N1471" s="205">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00"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13" t="s">
        <v>44</v>
      </c>
      <c r="J1472" s="202"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05">
        <f>IF(ISBLANK(INDEX('Policy Characteristics'!F:F,MATCH($C1472,'Policy Characteristics'!$C:$C,0))),"",INDEX('Policy Characteristics'!F:F,MATCH($C1472,'Policy Characteristics'!$C:$C,0)))</f>
        <v>0</v>
      </c>
      <c r="M1472" s="205">
        <f>IF(ISBLANK(INDEX('Policy Characteristics'!G:G,MATCH($C1472,'Policy Characteristics'!$C:$C,0))),"",INDEX('Policy Characteristics'!G:G,MATCH($C1472,'Policy Characteristics'!$C:$C,0)))</f>
        <v>0.25</v>
      </c>
      <c r="N1472" s="205">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00"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13" t="s">
        <v>44</v>
      </c>
      <c r="J1473" s="202"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05">
        <f>IF(ISBLANK(INDEX('Policy Characteristics'!F:F,MATCH($C1473,'Policy Characteristics'!$C:$C,0))),"",INDEX('Policy Characteristics'!F:F,MATCH($C1473,'Policy Characteristics'!$C:$C,0)))</f>
        <v>0</v>
      </c>
      <c r="M1473" s="205">
        <f>IF(ISBLANK(INDEX('Policy Characteristics'!G:G,MATCH($C1473,'Policy Characteristics'!$C:$C,0))),"",INDEX('Policy Characteristics'!G:G,MATCH($C1473,'Policy Characteristics'!$C:$C,0)))</f>
        <v>0.25</v>
      </c>
      <c r="N1473" s="205">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00"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13" t="s">
        <v>43</v>
      </c>
      <c r="J1474" s="202"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05">
        <f>IF(ISBLANK(INDEX('Policy Characteristics'!F:F,MATCH($C1474,'Policy Characteristics'!$C:$C,0))),"",INDEX('Policy Characteristics'!F:F,MATCH($C1474,'Policy Characteristics'!$C:$C,0)))</f>
        <v>0</v>
      </c>
      <c r="M1474" s="205">
        <f>IF(ISBLANK(INDEX('Policy Characteristics'!G:G,MATCH($C1474,'Policy Characteristics'!$C:$C,0))),"",INDEX('Policy Characteristics'!G:G,MATCH($C1474,'Policy Characteristics'!$C:$C,0)))</f>
        <v>0.25</v>
      </c>
      <c r="N1474" s="205">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00"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13" t="s">
        <v>44</v>
      </c>
      <c r="J1475" s="202"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05">
        <f>IF(ISBLANK(INDEX('Policy Characteristics'!F:F,MATCH($C1475,'Policy Characteristics'!$C:$C,0))),"",INDEX('Policy Characteristics'!F:F,MATCH($C1475,'Policy Characteristics'!$C:$C,0)))</f>
        <v>0</v>
      </c>
      <c r="M1475" s="205">
        <f>IF(ISBLANK(INDEX('Policy Characteristics'!G:G,MATCH($C1475,'Policy Characteristics'!$C:$C,0))),"",INDEX('Policy Characteristics'!G:G,MATCH($C1475,'Policy Characteristics'!$C:$C,0)))</f>
        <v>0.25</v>
      </c>
      <c r="N1475" s="205">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00"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13" t="s">
        <v>43</v>
      </c>
      <c r="J1476" s="202"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05">
        <f>IF(ISBLANK(INDEX('Policy Characteristics'!F:F,MATCH($C1476,'Policy Characteristics'!$C:$C,0))),"",INDEX('Policy Characteristics'!F:F,MATCH($C1476,'Policy Characteristics'!$C:$C,0)))</f>
        <v>0</v>
      </c>
      <c r="M1476" s="205">
        <f>IF(ISBLANK(INDEX('Policy Characteristics'!G:G,MATCH($C1476,'Policy Characteristics'!$C:$C,0))),"",INDEX('Policy Characteristics'!G:G,MATCH($C1476,'Policy Characteristics'!$C:$C,0)))</f>
        <v>0.25</v>
      </c>
      <c r="N1476" s="205">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00"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13" t="s">
        <v>44</v>
      </c>
      <c r="J1477" s="202"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05">
        <f>IF(ISBLANK(INDEX('Policy Characteristics'!F:F,MATCH($C1477,'Policy Characteristics'!$C:$C,0))),"",INDEX('Policy Characteristics'!F:F,MATCH($C1477,'Policy Characteristics'!$C:$C,0)))</f>
        <v>0</v>
      </c>
      <c r="M1477" s="205">
        <f>IF(ISBLANK(INDEX('Policy Characteristics'!G:G,MATCH($C1477,'Policy Characteristics'!$C:$C,0))),"",INDEX('Policy Characteristics'!G:G,MATCH($C1477,'Policy Characteristics'!$C:$C,0)))</f>
        <v>0.25</v>
      </c>
      <c r="N1477" s="205">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00"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13" t="s">
        <v>43</v>
      </c>
      <c r="J1478" s="202"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05">
        <f>IF(ISBLANK(INDEX('Policy Characteristics'!F:F,MATCH($C1478,'Policy Characteristics'!$C:$C,0))),"",INDEX('Policy Characteristics'!F:F,MATCH($C1478,'Policy Characteristics'!$C:$C,0)))</f>
        <v>0</v>
      </c>
      <c r="M1478" s="205">
        <f>IF(ISBLANK(INDEX('Policy Characteristics'!G:G,MATCH($C1478,'Policy Characteristics'!$C:$C,0))),"",INDEX('Policy Characteristics'!G:G,MATCH($C1478,'Policy Characteristics'!$C:$C,0)))</f>
        <v>0.25</v>
      </c>
      <c r="N1478" s="205">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00"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13" t="s">
        <v>44</v>
      </c>
      <c r="J1479" s="202"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05">
        <f>IF(ISBLANK(INDEX('Policy Characteristics'!F:F,MATCH($C1479,'Policy Characteristics'!$C:$C,0))),"",INDEX('Policy Characteristics'!F:F,MATCH($C1479,'Policy Characteristics'!$C:$C,0)))</f>
        <v>0</v>
      </c>
      <c r="M1479" s="205">
        <f>IF(ISBLANK(INDEX('Policy Characteristics'!G:G,MATCH($C1479,'Policy Characteristics'!$C:$C,0))),"",INDEX('Policy Characteristics'!G:G,MATCH($C1479,'Policy Characteristics'!$C:$C,0)))</f>
        <v>0.25</v>
      </c>
      <c r="N1479" s="205">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00"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13" t="s">
        <v>43</v>
      </c>
      <c r="J1480" s="202"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05">
        <f>IF(ISBLANK(INDEX('Policy Characteristics'!F:F,MATCH($C1480,'Policy Characteristics'!$C:$C,0))),"",INDEX('Policy Characteristics'!F:F,MATCH($C1480,'Policy Characteristics'!$C:$C,0)))</f>
        <v>0</v>
      </c>
      <c r="M1480" s="205">
        <f>IF(ISBLANK(INDEX('Policy Characteristics'!G:G,MATCH($C1480,'Policy Characteristics'!$C:$C,0))),"",INDEX('Policy Characteristics'!G:G,MATCH($C1480,'Policy Characteristics'!$C:$C,0)))</f>
        <v>0.25</v>
      </c>
      <c r="N1480" s="205">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00"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13" t="s">
        <v>44</v>
      </c>
      <c r="J1481" s="202"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05">
        <f>IF(ISBLANK(INDEX('Policy Characteristics'!F:F,MATCH($C1481,'Policy Characteristics'!$C:$C,0))),"",INDEX('Policy Characteristics'!F:F,MATCH($C1481,'Policy Characteristics'!$C:$C,0)))</f>
        <v>0</v>
      </c>
      <c r="M1481" s="205">
        <f>IF(ISBLANK(INDEX('Policy Characteristics'!G:G,MATCH($C1481,'Policy Characteristics'!$C:$C,0))),"",INDEX('Policy Characteristics'!G:G,MATCH($C1481,'Policy Characteristics'!$C:$C,0)))</f>
        <v>0.25</v>
      </c>
      <c r="N1481" s="205">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00"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13" t="s">
        <v>44</v>
      </c>
      <c r="J1482" s="202"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05">
        <f>IF(ISBLANK(INDEX('Policy Characteristics'!F:F,MATCH($C1482,'Policy Characteristics'!$C:$C,0))),"",INDEX('Policy Characteristics'!F:F,MATCH($C1482,'Policy Characteristics'!$C:$C,0)))</f>
        <v>0</v>
      </c>
      <c r="M1482" s="205">
        <f>IF(ISBLANK(INDEX('Policy Characteristics'!G:G,MATCH($C1482,'Policy Characteristics'!$C:$C,0))),"",INDEX('Policy Characteristics'!G:G,MATCH($C1482,'Policy Characteristics'!$C:$C,0)))</f>
        <v>0.25</v>
      </c>
      <c r="N1482" s="205">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00"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13" t="s">
        <v>44</v>
      </c>
      <c r="J1483" s="202"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05">
        <f>IF(ISBLANK(INDEX('Policy Characteristics'!F:F,MATCH($C1483,'Policy Characteristics'!$C:$C,0))),"",INDEX('Policy Characteristics'!F:F,MATCH($C1483,'Policy Characteristics'!$C:$C,0)))</f>
        <v>0</v>
      </c>
      <c r="M1483" s="205">
        <f>IF(ISBLANK(INDEX('Policy Characteristics'!G:G,MATCH($C1483,'Policy Characteristics'!$C:$C,0))),"",INDEX('Policy Characteristics'!G:G,MATCH($C1483,'Policy Characteristics'!$C:$C,0)))</f>
        <v>0.25</v>
      </c>
      <c r="N1483" s="205">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00"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13" t="s">
        <v>43</v>
      </c>
      <c r="J1484" s="202"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05">
        <f>IF(ISBLANK(INDEX('Policy Characteristics'!F:F,MATCH($C1484,'Policy Characteristics'!$C:$C,0))),"",INDEX('Policy Characteristics'!F:F,MATCH($C1484,'Policy Characteristics'!$C:$C,0)))</f>
        <v>0</v>
      </c>
      <c r="M1484" s="205">
        <f>IF(ISBLANK(INDEX('Policy Characteristics'!G:G,MATCH($C1484,'Policy Characteristics'!$C:$C,0))),"",INDEX('Policy Characteristics'!G:G,MATCH($C1484,'Policy Characteristics'!$C:$C,0)))</f>
        <v>0.25</v>
      </c>
      <c r="N1484" s="205">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00"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13" t="s">
        <v>44</v>
      </c>
      <c r="J1485" s="202"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05">
        <f>IF(ISBLANK(INDEX('Policy Characteristics'!F:F,MATCH($C1485,'Policy Characteristics'!$C:$C,0))),"",INDEX('Policy Characteristics'!F:F,MATCH($C1485,'Policy Characteristics'!$C:$C,0)))</f>
        <v>0</v>
      </c>
      <c r="M1485" s="205">
        <f>IF(ISBLANK(INDEX('Policy Characteristics'!G:G,MATCH($C1485,'Policy Characteristics'!$C:$C,0))),"",INDEX('Policy Characteristics'!G:G,MATCH($C1485,'Policy Characteristics'!$C:$C,0)))</f>
        <v>0.25</v>
      </c>
      <c r="N1485" s="205">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00"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13" t="s">
        <v>43</v>
      </c>
      <c r="J1486" s="202"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05">
        <f>IF(ISBLANK(INDEX('Policy Characteristics'!F:F,MATCH($C1486,'Policy Characteristics'!$C:$C,0))),"",INDEX('Policy Characteristics'!F:F,MATCH($C1486,'Policy Characteristics'!$C:$C,0)))</f>
        <v>0</v>
      </c>
      <c r="M1486" s="205">
        <f>IF(ISBLANK(INDEX('Policy Characteristics'!G:G,MATCH($C1486,'Policy Characteristics'!$C:$C,0))),"",INDEX('Policy Characteristics'!G:G,MATCH($C1486,'Policy Characteristics'!$C:$C,0)))</f>
        <v>0.25</v>
      </c>
      <c r="N1486" s="205">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00"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13" t="s">
        <v>44</v>
      </c>
      <c r="J1487" s="202"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05">
        <f>IF(ISBLANK(INDEX('Policy Characteristics'!F:F,MATCH($C1487,'Policy Characteristics'!$C:$C,0))),"",INDEX('Policy Characteristics'!F:F,MATCH($C1487,'Policy Characteristics'!$C:$C,0)))</f>
        <v>0</v>
      </c>
      <c r="M1487" s="205">
        <f>IF(ISBLANK(INDEX('Policy Characteristics'!G:G,MATCH($C1487,'Policy Characteristics'!$C:$C,0))),"",INDEX('Policy Characteristics'!G:G,MATCH($C1487,'Policy Characteristics'!$C:$C,0)))</f>
        <v>0.25</v>
      </c>
      <c r="N1487" s="205">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00"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13" t="s">
        <v>43</v>
      </c>
      <c r="J1488" s="202"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05">
        <f>IF(ISBLANK(INDEX('Policy Characteristics'!F:F,MATCH($C1488,'Policy Characteristics'!$C:$C,0))),"",INDEX('Policy Characteristics'!F:F,MATCH($C1488,'Policy Characteristics'!$C:$C,0)))</f>
        <v>0</v>
      </c>
      <c r="M1488" s="205">
        <f>IF(ISBLANK(INDEX('Policy Characteristics'!G:G,MATCH($C1488,'Policy Characteristics'!$C:$C,0))),"",INDEX('Policy Characteristics'!G:G,MATCH($C1488,'Policy Characteristics'!$C:$C,0)))</f>
        <v>0.25</v>
      </c>
      <c r="N1488" s="205">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00"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13" t="s">
        <v>44</v>
      </c>
      <c r="J1489" s="202"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05">
        <f>IF(ISBLANK(INDEX('Policy Characteristics'!F:F,MATCH($C1489,'Policy Characteristics'!$C:$C,0))),"",INDEX('Policy Characteristics'!F:F,MATCH($C1489,'Policy Characteristics'!$C:$C,0)))</f>
        <v>0</v>
      </c>
      <c r="M1489" s="205">
        <f>IF(ISBLANK(INDEX('Policy Characteristics'!G:G,MATCH($C1489,'Policy Characteristics'!$C:$C,0))),"",INDEX('Policy Characteristics'!G:G,MATCH($C1489,'Policy Characteristics'!$C:$C,0)))</f>
        <v>0.25</v>
      </c>
      <c r="N1489" s="205">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00"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13" t="s">
        <v>43</v>
      </c>
      <c r="J1490" s="202"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05">
        <f>IF(ISBLANK(INDEX('Policy Characteristics'!F:F,MATCH($C1490,'Policy Characteristics'!$C:$C,0))),"",INDEX('Policy Characteristics'!F:F,MATCH($C1490,'Policy Characteristics'!$C:$C,0)))</f>
        <v>0</v>
      </c>
      <c r="M1490" s="205">
        <f>IF(ISBLANK(INDEX('Policy Characteristics'!G:G,MATCH($C1490,'Policy Characteristics'!$C:$C,0))),"",INDEX('Policy Characteristics'!G:G,MATCH($C1490,'Policy Characteristics'!$C:$C,0)))</f>
        <v>0.25</v>
      </c>
      <c r="N1490" s="205">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00"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13" t="s">
        <v>44</v>
      </c>
      <c r="J1491" s="202"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05">
        <f>IF(ISBLANK(INDEX('Policy Characteristics'!F:F,MATCH($C1491,'Policy Characteristics'!$C:$C,0))),"",INDEX('Policy Characteristics'!F:F,MATCH($C1491,'Policy Characteristics'!$C:$C,0)))</f>
        <v>0</v>
      </c>
      <c r="M1491" s="205">
        <f>IF(ISBLANK(INDEX('Policy Characteristics'!G:G,MATCH($C1491,'Policy Characteristics'!$C:$C,0))),"",INDEX('Policy Characteristics'!G:G,MATCH($C1491,'Policy Characteristics'!$C:$C,0)))</f>
        <v>0.25</v>
      </c>
      <c r="N1491" s="205">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00"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13" t="s">
        <v>44</v>
      </c>
      <c r="J1492" s="202"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05">
        <f>IF(ISBLANK(INDEX('Policy Characteristics'!F:F,MATCH($C1492,'Policy Characteristics'!$C:$C,0))),"",INDEX('Policy Characteristics'!F:F,MATCH($C1492,'Policy Characteristics'!$C:$C,0)))</f>
        <v>0</v>
      </c>
      <c r="M1492" s="205">
        <f>IF(ISBLANK(INDEX('Policy Characteristics'!G:G,MATCH($C1492,'Policy Characteristics'!$C:$C,0))),"",INDEX('Policy Characteristics'!G:G,MATCH($C1492,'Policy Characteristics'!$C:$C,0)))</f>
        <v>0.25</v>
      </c>
      <c r="N1492" s="205">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00"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13" t="s">
        <v>44</v>
      </c>
      <c r="J1493" s="202"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05">
        <f>IF(ISBLANK(INDEX('Policy Characteristics'!F:F,MATCH($C1493,'Policy Characteristics'!$C:$C,0))),"",INDEX('Policy Characteristics'!F:F,MATCH($C1493,'Policy Characteristics'!$C:$C,0)))</f>
        <v>0</v>
      </c>
      <c r="M1493" s="205">
        <f>IF(ISBLANK(INDEX('Policy Characteristics'!G:G,MATCH($C1493,'Policy Characteristics'!$C:$C,0))),"",INDEX('Policy Characteristics'!G:G,MATCH($C1493,'Policy Characteristics'!$C:$C,0)))</f>
        <v>0.25</v>
      </c>
      <c r="N1493" s="205">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00"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13" t="s">
        <v>43</v>
      </c>
      <c r="J1494" s="202"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05">
        <f>IF(ISBLANK(INDEX('Policy Characteristics'!F:F,MATCH($C1494,'Policy Characteristics'!$C:$C,0))),"",INDEX('Policy Characteristics'!F:F,MATCH($C1494,'Policy Characteristics'!$C:$C,0)))</f>
        <v>0</v>
      </c>
      <c r="M1494" s="205">
        <f>IF(ISBLANK(INDEX('Policy Characteristics'!G:G,MATCH($C1494,'Policy Characteristics'!$C:$C,0))),"",INDEX('Policy Characteristics'!G:G,MATCH($C1494,'Policy Characteristics'!$C:$C,0)))</f>
        <v>0.25</v>
      </c>
      <c r="N1494" s="205">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00"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13" t="s">
        <v>44</v>
      </c>
      <c r="J1495" s="202"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05">
        <f>IF(ISBLANK(INDEX('Policy Characteristics'!F:F,MATCH($C1495,'Policy Characteristics'!$C:$C,0))),"",INDEX('Policy Characteristics'!F:F,MATCH($C1495,'Policy Characteristics'!$C:$C,0)))</f>
        <v>0</v>
      </c>
      <c r="M1495" s="205">
        <f>IF(ISBLANK(INDEX('Policy Characteristics'!G:G,MATCH($C1495,'Policy Characteristics'!$C:$C,0))),"",INDEX('Policy Characteristics'!G:G,MATCH($C1495,'Policy Characteristics'!$C:$C,0)))</f>
        <v>0.25</v>
      </c>
      <c r="N1495" s="205">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00"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13" t="s">
        <v>43</v>
      </c>
      <c r="J1496" s="202"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05">
        <f>IF(ISBLANK(INDEX('Policy Characteristics'!F:F,MATCH($C1496,'Policy Characteristics'!$C:$C,0))),"",INDEX('Policy Characteristics'!F:F,MATCH($C1496,'Policy Characteristics'!$C:$C,0)))</f>
        <v>0</v>
      </c>
      <c r="M1496" s="205">
        <f>IF(ISBLANK(INDEX('Policy Characteristics'!G:G,MATCH($C1496,'Policy Characteristics'!$C:$C,0))),"",INDEX('Policy Characteristics'!G:G,MATCH($C1496,'Policy Characteristics'!$C:$C,0)))</f>
        <v>0.25</v>
      </c>
      <c r="N1496" s="205">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00"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13" t="s">
        <v>43</v>
      </c>
      <c r="J1497" s="202"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05">
        <f>IF(ISBLANK(INDEX('Policy Characteristics'!F:F,MATCH($C1497,'Policy Characteristics'!$C:$C,0))),"",INDEX('Policy Characteristics'!F:F,MATCH($C1497,'Policy Characteristics'!$C:$C,0)))</f>
        <v>0</v>
      </c>
      <c r="M1497" s="205">
        <f>IF(ISBLANK(INDEX('Policy Characteristics'!G:G,MATCH($C1497,'Policy Characteristics'!$C:$C,0))),"",INDEX('Policy Characteristics'!G:G,MATCH($C1497,'Policy Characteristics'!$C:$C,0)))</f>
        <v>0.25</v>
      </c>
      <c r="N1497" s="205">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00"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13" t="s">
        <v>43</v>
      </c>
      <c r="J1498" s="202"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05">
        <f>IF(ISBLANK(INDEX('Policy Characteristics'!F:F,MATCH($C1498,'Policy Characteristics'!$C:$C,0))),"",INDEX('Policy Characteristics'!F:F,MATCH($C1498,'Policy Characteristics'!$C:$C,0)))</f>
        <v>0</v>
      </c>
      <c r="M1498" s="205">
        <f>IF(ISBLANK(INDEX('Policy Characteristics'!G:G,MATCH($C1498,'Policy Characteristics'!$C:$C,0))),"",INDEX('Policy Characteristics'!G:G,MATCH($C1498,'Policy Characteristics'!$C:$C,0)))</f>
        <v>0.25</v>
      </c>
      <c r="N1498" s="205">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00"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13" t="s">
        <v>44</v>
      </c>
      <c r="J1499" s="202"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05">
        <f>IF(ISBLANK(INDEX('Policy Characteristics'!F:F,MATCH($C1499,'Policy Characteristics'!$C:$C,0))),"",INDEX('Policy Characteristics'!F:F,MATCH($C1499,'Policy Characteristics'!$C:$C,0)))</f>
        <v>0</v>
      </c>
      <c r="M1499" s="205">
        <f>IF(ISBLANK(INDEX('Policy Characteristics'!G:G,MATCH($C1499,'Policy Characteristics'!$C:$C,0))),"",INDEX('Policy Characteristics'!G:G,MATCH($C1499,'Policy Characteristics'!$C:$C,0)))</f>
        <v>0.25</v>
      </c>
      <c r="N1499" s="205">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00"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13" t="s">
        <v>43</v>
      </c>
      <c r="J1500" s="202"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05">
        <f>IF(ISBLANK(INDEX('Policy Characteristics'!F:F,MATCH($C1500,'Policy Characteristics'!$C:$C,0))),"",INDEX('Policy Characteristics'!F:F,MATCH($C1500,'Policy Characteristics'!$C:$C,0)))</f>
        <v>0</v>
      </c>
      <c r="M1500" s="205">
        <f>IF(ISBLANK(INDEX('Policy Characteristics'!G:G,MATCH($C1500,'Policy Characteristics'!$C:$C,0))),"",INDEX('Policy Characteristics'!G:G,MATCH($C1500,'Policy Characteristics'!$C:$C,0)))</f>
        <v>0.25</v>
      </c>
      <c r="N1500" s="205">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00"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13" t="s">
        <v>44</v>
      </c>
      <c r="J1501" s="202"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05">
        <f>IF(ISBLANK(INDEX('Policy Characteristics'!F:F,MATCH($C1501,'Policy Characteristics'!$C:$C,0))),"",INDEX('Policy Characteristics'!F:F,MATCH($C1501,'Policy Characteristics'!$C:$C,0)))</f>
        <v>0</v>
      </c>
      <c r="M1501" s="205">
        <f>IF(ISBLANK(INDEX('Policy Characteristics'!G:G,MATCH($C1501,'Policy Characteristics'!$C:$C,0))),"",INDEX('Policy Characteristics'!G:G,MATCH($C1501,'Policy Characteristics'!$C:$C,0)))</f>
        <v>0.25</v>
      </c>
      <c r="N1501" s="205">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00"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13" t="s">
        <v>44</v>
      </c>
      <c r="J1502" s="202"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05">
        <f>IF(ISBLANK(INDEX('Policy Characteristics'!F:F,MATCH($C1502,'Policy Characteristics'!$C:$C,0))),"",INDEX('Policy Characteristics'!F:F,MATCH($C1502,'Policy Characteristics'!$C:$C,0)))</f>
        <v>0</v>
      </c>
      <c r="M1502" s="205">
        <f>IF(ISBLANK(INDEX('Policy Characteristics'!G:G,MATCH($C1502,'Policy Characteristics'!$C:$C,0))),"",INDEX('Policy Characteristics'!G:G,MATCH($C1502,'Policy Characteristics'!$C:$C,0)))</f>
        <v>0.25</v>
      </c>
      <c r="N1502" s="205">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00"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13" t="s">
        <v>44</v>
      </c>
      <c r="J1503" s="202"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05">
        <f>IF(ISBLANK(INDEX('Policy Characteristics'!F:F,MATCH($C1503,'Policy Characteristics'!$C:$C,0))),"",INDEX('Policy Characteristics'!F:F,MATCH($C1503,'Policy Characteristics'!$C:$C,0)))</f>
        <v>0</v>
      </c>
      <c r="M1503" s="205">
        <f>IF(ISBLANK(INDEX('Policy Characteristics'!G:G,MATCH($C1503,'Policy Characteristics'!$C:$C,0))),"",INDEX('Policy Characteristics'!G:G,MATCH($C1503,'Policy Characteristics'!$C:$C,0)))</f>
        <v>0.25</v>
      </c>
      <c r="N1503" s="205">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00"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13" t="s">
        <v>43</v>
      </c>
      <c r="J1504" s="202"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05">
        <f>IF(ISBLANK(INDEX('Policy Characteristics'!F:F,MATCH($C1504,'Policy Characteristics'!$C:$C,0))),"",INDEX('Policy Characteristics'!F:F,MATCH($C1504,'Policy Characteristics'!$C:$C,0)))</f>
        <v>0</v>
      </c>
      <c r="M1504" s="205">
        <f>IF(ISBLANK(INDEX('Policy Characteristics'!G:G,MATCH($C1504,'Policy Characteristics'!$C:$C,0))),"",INDEX('Policy Characteristics'!G:G,MATCH($C1504,'Policy Characteristics'!$C:$C,0)))</f>
        <v>0.25</v>
      </c>
      <c r="N1504" s="205">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00"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13" t="s">
        <v>44</v>
      </c>
      <c r="J1505" s="202"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05">
        <f>IF(ISBLANK(INDEX('Policy Characteristics'!F:F,MATCH($C1505,'Policy Characteristics'!$C:$C,0))),"",INDEX('Policy Characteristics'!F:F,MATCH($C1505,'Policy Characteristics'!$C:$C,0)))</f>
        <v>0</v>
      </c>
      <c r="M1505" s="205">
        <f>IF(ISBLANK(INDEX('Policy Characteristics'!G:G,MATCH($C1505,'Policy Characteristics'!$C:$C,0))),"",INDEX('Policy Characteristics'!G:G,MATCH($C1505,'Policy Characteristics'!$C:$C,0)))</f>
        <v>0.25</v>
      </c>
      <c r="N1505" s="205">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00"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13" t="s">
        <v>43</v>
      </c>
      <c r="J1506" s="202"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05">
        <f>IF(ISBLANK(INDEX('Policy Characteristics'!F:F,MATCH($C1506,'Policy Characteristics'!$C:$C,0))),"",INDEX('Policy Characteristics'!F:F,MATCH($C1506,'Policy Characteristics'!$C:$C,0)))</f>
        <v>0</v>
      </c>
      <c r="M1506" s="205">
        <f>IF(ISBLANK(INDEX('Policy Characteristics'!G:G,MATCH($C1506,'Policy Characteristics'!$C:$C,0))),"",INDEX('Policy Characteristics'!G:G,MATCH($C1506,'Policy Characteristics'!$C:$C,0)))</f>
        <v>0.25</v>
      </c>
      <c r="N1506" s="205">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00"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13" t="s">
        <v>43</v>
      </c>
      <c r="J1507" s="202"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05">
        <f>IF(ISBLANK(INDEX('Policy Characteristics'!F:F,MATCH($C1507,'Policy Characteristics'!$C:$C,0))),"",INDEX('Policy Characteristics'!F:F,MATCH($C1507,'Policy Characteristics'!$C:$C,0)))</f>
        <v>0</v>
      </c>
      <c r="M1507" s="205">
        <f>IF(ISBLANK(INDEX('Policy Characteristics'!G:G,MATCH($C1507,'Policy Characteristics'!$C:$C,0))),"",INDEX('Policy Characteristics'!G:G,MATCH($C1507,'Policy Characteristics'!$C:$C,0)))</f>
        <v>0.25</v>
      </c>
      <c r="N1507" s="205">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00"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13" t="s">
        <v>43</v>
      </c>
      <c r="J1508" s="202"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05">
        <f>IF(ISBLANK(INDEX('Policy Characteristics'!F:F,MATCH($C1508,'Policy Characteristics'!$C:$C,0))),"",INDEX('Policy Characteristics'!F:F,MATCH($C1508,'Policy Characteristics'!$C:$C,0)))</f>
        <v>0</v>
      </c>
      <c r="M1508" s="205">
        <f>IF(ISBLANK(INDEX('Policy Characteristics'!G:G,MATCH($C1508,'Policy Characteristics'!$C:$C,0))),"",INDEX('Policy Characteristics'!G:G,MATCH($C1508,'Policy Characteristics'!$C:$C,0)))</f>
        <v>0.25</v>
      </c>
      <c r="N1508" s="205">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00"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13" t="s">
        <v>44</v>
      </c>
      <c r="J1509" s="202"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05">
        <f>IF(ISBLANK(INDEX('Policy Characteristics'!F:F,MATCH($C1509,'Policy Characteristics'!$C:$C,0))),"",INDEX('Policy Characteristics'!F:F,MATCH($C1509,'Policy Characteristics'!$C:$C,0)))</f>
        <v>0</v>
      </c>
      <c r="M1509" s="205">
        <f>IF(ISBLANK(INDEX('Policy Characteristics'!G:G,MATCH($C1509,'Policy Characteristics'!$C:$C,0))),"",INDEX('Policy Characteristics'!G:G,MATCH($C1509,'Policy Characteristics'!$C:$C,0)))</f>
        <v>0.25</v>
      </c>
      <c r="N1509" s="205">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00"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13" t="s">
        <v>43</v>
      </c>
      <c r="J1510" s="202"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05">
        <f>IF(ISBLANK(INDEX('Policy Characteristics'!F:F,MATCH($C1510,'Policy Characteristics'!$C:$C,0))),"",INDEX('Policy Characteristics'!F:F,MATCH($C1510,'Policy Characteristics'!$C:$C,0)))</f>
        <v>0</v>
      </c>
      <c r="M1510" s="205">
        <f>IF(ISBLANK(INDEX('Policy Characteristics'!G:G,MATCH($C1510,'Policy Characteristics'!$C:$C,0))),"",INDEX('Policy Characteristics'!G:G,MATCH($C1510,'Policy Characteristics'!$C:$C,0)))</f>
        <v>0.25</v>
      </c>
      <c r="N1510" s="205">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00"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13" t="s">
        <v>44</v>
      </c>
      <c r="J1511" s="202"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05">
        <f>IF(ISBLANK(INDEX('Policy Characteristics'!F:F,MATCH($C1511,'Policy Characteristics'!$C:$C,0))),"",INDEX('Policy Characteristics'!F:F,MATCH($C1511,'Policy Characteristics'!$C:$C,0)))</f>
        <v>0</v>
      </c>
      <c r="M1511" s="205">
        <f>IF(ISBLANK(INDEX('Policy Characteristics'!G:G,MATCH($C1511,'Policy Characteristics'!$C:$C,0))),"",INDEX('Policy Characteristics'!G:G,MATCH($C1511,'Policy Characteristics'!$C:$C,0)))</f>
        <v>0.25</v>
      </c>
      <c r="N1511" s="205">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00"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13" t="s">
        <v>44</v>
      </c>
      <c r="J1512" s="202"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05">
        <f>IF(ISBLANK(INDEX('Policy Characteristics'!F:F,MATCH($C1512,'Policy Characteristics'!$C:$C,0))),"",INDEX('Policy Characteristics'!F:F,MATCH($C1512,'Policy Characteristics'!$C:$C,0)))</f>
        <v>0</v>
      </c>
      <c r="M1512" s="205">
        <f>IF(ISBLANK(INDEX('Policy Characteristics'!G:G,MATCH($C1512,'Policy Characteristics'!$C:$C,0))),"",INDEX('Policy Characteristics'!G:G,MATCH($C1512,'Policy Characteristics'!$C:$C,0)))</f>
        <v>0.25</v>
      </c>
      <c r="N1512" s="205">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00"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13" t="s">
        <v>43</v>
      </c>
      <c r="J1513" s="202"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05">
        <f>IF(ISBLANK(INDEX('Policy Characteristics'!F:F,MATCH($C1513,'Policy Characteristics'!$C:$C,0))),"",INDEX('Policy Characteristics'!F:F,MATCH($C1513,'Policy Characteristics'!$C:$C,0)))</f>
        <v>0</v>
      </c>
      <c r="M1513" s="205">
        <f>IF(ISBLANK(INDEX('Policy Characteristics'!G:G,MATCH($C1513,'Policy Characteristics'!$C:$C,0))),"",INDEX('Policy Characteristics'!G:G,MATCH($C1513,'Policy Characteristics'!$C:$C,0)))</f>
        <v>0.25</v>
      </c>
      <c r="N1513" s="205">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00"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13" t="s">
        <v>43</v>
      </c>
      <c r="J1514" s="202"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05">
        <f>IF(ISBLANK(INDEX('Policy Characteristics'!F:F,MATCH($C1514,'Policy Characteristics'!$C:$C,0))),"",INDEX('Policy Characteristics'!F:F,MATCH($C1514,'Policy Characteristics'!$C:$C,0)))</f>
        <v>0</v>
      </c>
      <c r="M1514" s="205">
        <f>IF(ISBLANK(INDEX('Policy Characteristics'!G:G,MATCH($C1514,'Policy Characteristics'!$C:$C,0))),"",INDEX('Policy Characteristics'!G:G,MATCH($C1514,'Policy Characteristics'!$C:$C,0)))</f>
        <v>0.25</v>
      </c>
      <c r="N1514" s="205">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00"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13" t="s">
        <v>44</v>
      </c>
      <c r="J1515" s="202"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05">
        <f>IF(ISBLANK(INDEX('Policy Characteristics'!F:F,MATCH($C1515,'Policy Characteristics'!$C:$C,0))),"",INDEX('Policy Characteristics'!F:F,MATCH($C1515,'Policy Characteristics'!$C:$C,0)))</f>
        <v>0</v>
      </c>
      <c r="M1515" s="205">
        <f>IF(ISBLANK(INDEX('Policy Characteristics'!G:G,MATCH($C1515,'Policy Characteristics'!$C:$C,0))),"",INDEX('Policy Characteristics'!G:G,MATCH($C1515,'Policy Characteristics'!$C:$C,0)))</f>
        <v>0.25</v>
      </c>
      <c r="N1515" s="205">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00"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13" t="s">
        <v>43</v>
      </c>
      <c r="J1516" s="202"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05">
        <f>IF(ISBLANK(INDEX('Policy Characteristics'!F:F,MATCH($C1516,'Policy Characteristics'!$C:$C,0))),"",INDEX('Policy Characteristics'!F:F,MATCH($C1516,'Policy Characteristics'!$C:$C,0)))</f>
        <v>0</v>
      </c>
      <c r="M1516" s="205">
        <f>IF(ISBLANK(INDEX('Policy Characteristics'!G:G,MATCH($C1516,'Policy Characteristics'!$C:$C,0))),"",INDEX('Policy Characteristics'!G:G,MATCH($C1516,'Policy Characteristics'!$C:$C,0)))</f>
        <v>0.25</v>
      </c>
      <c r="N1516" s="205">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00"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13" t="s">
        <v>43</v>
      </c>
      <c r="J1517" s="202"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05">
        <f>IF(ISBLANK(INDEX('Policy Characteristics'!F:F,MATCH($C1517,'Policy Characteristics'!$C:$C,0))),"",INDEX('Policy Characteristics'!F:F,MATCH($C1517,'Policy Characteristics'!$C:$C,0)))</f>
        <v>0</v>
      </c>
      <c r="M1517" s="205">
        <f>IF(ISBLANK(INDEX('Policy Characteristics'!G:G,MATCH($C1517,'Policy Characteristics'!$C:$C,0))),"",INDEX('Policy Characteristics'!G:G,MATCH($C1517,'Policy Characteristics'!$C:$C,0)))</f>
        <v>0.25</v>
      </c>
      <c r="N1517" s="205">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00"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13" t="s">
        <v>43</v>
      </c>
      <c r="J1518" s="202"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05">
        <f>IF(ISBLANK(INDEX('Policy Characteristics'!F:F,MATCH($C1518,'Policy Characteristics'!$C:$C,0))),"",INDEX('Policy Characteristics'!F:F,MATCH($C1518,'Policy Characteristics'!$C:$C,0)))</f>
        <v>0</v>
      </c>
      <c r="M1518" s="205">
        <f>IF(ISBLANK(INDEX('Policy Characteristics'!G:G,MATCH($C1518,'Policy Characteristics'!$C:$C,0))),"",INDEX('Policy Characteristics'!G:G,MATCH($C1518,'Policy Characteristics'!$C:$C,0)))</f>
        <v>0.25</v>
      </c>
      <c r="N1518" s="205">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00"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13" t="s">
        <v>44</v>
      </c>
      <c r="J1519" s="202"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05">
        <f>IF(ISBLANK(INDEX('Policy Characteristics'!F:F,MATCH($C1519,'Policy Characteristics'!$C:$C,0))),"",INDEX('Policy Characteristics'!F:F,MATCH($C1519,'Policy Characteristics'!$C:$C,0)))</f>
        <v>0</v>
      </c>
      <c r="M1519" s="205">
        <f>IF(ISBLANK(INDEX('Policy Characteristics'!G:G,MATCH($C1519,'Policy Characteristics'!$C:$C,0))),"",INDEX('Policy Characteristics'!G:G,MATCH($C1519,'Policy Characteristics'!$C:$C,0)))</f>
        <v>0.25</v>
      </c>
      <c r="N1519" s="205">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00"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13" t="s">
        <v>43</v>
      </c>
      <c r="J1520" s="202"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05">
        <f>IF(ISBLANK(INDEX('Policy Characteristics'!F:F,MATCH($C1520,'Policy Characteristics'!$C:$C,0))),"",INDEX('Policy Characteristics'!F:F,MATCH($C1520,'Policy Characteristics'!$C:$C,0)))</f>
        <v>0</v>
      </c>
      <c r="M1520" s="205">
        <f>IF(ISBLANK(INDEX('Policy Characteristics'!G:G,MATCH($C1520,'Policy Characteristics'!$C:$C,0))),"",INDEX('Policy Characteristics'!G:G,MATCH($C1520,'Policy Characteristics'!$C:$C,0)))</f>
        <v>0.25</v>
      </c>
      <c r="N1520" s="205">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00"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13" t="s">
        <v>44</v>
      </c>
      <c r="J1521" s="202"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05">
        <f>IF(ISBLANK(INDEX('Policy Characteristics'!F:F,MATCH($C1521,'Policy Characteristics'!$C:$C,0))),"",INDEX('Policy Characteristics'!F:F,MATCH($C1521,'Policy Characteristics'!$C:$C,0)))</f>
        <v>0</v>
      </c>
      <c r="M1521" s="205">
        <f>IF(ISBLANK(INDEX('Policy Characteristics'!G:G,MATCH($C1521,'Policy Characteristics'!$C:$C,0))),"",INDEX('Policy Characteristics'!G:G,MATCH($C1521,'Policy Characteristics'!$C:$C,0)))</f>
        <v>0.25</v>
      </c>
      <c r="N1521" s="205">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00"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13" t="s">
        <v>44</v>
      </c>
      <c r="J1522" s="202"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05">
        <f>IF(ISBLANK(INDEX('Policy Characteristics'!F:F,MATCH($C1522,'Policy Characteristics'!$C:$C,0))),"",INDEX('Policy Characteristics'!F:F,MATCH($C1522,'Policy Characteristics'!$C:$C,0)))</f>
        <v>0</v>
      </c>
      <c r="M1522" s="205">
        <f>IF(ISBLANK(INDEX('Policy Characteristics'!G:G,MATCH($C1522,'Policy Characteristics'!$C:$C,0))),"",INDEX('Policy Characteristics'!G:G,MATCH($C1522,'Policy Characteristics'!$C:$C,0)))</f>
        <v>0.25</v>
      </c>
      <c r="N1522" s="205">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00"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13" t="s">
        <v>43</v>
      </c>
      <c r="J1523" s="202"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05">
        <f>IF(ISBLANK(INDEX('Policy Characteristics'!F:F,MATCH($C1523,'Policy Characteristics'!$C:$C,0))),"",INDEX('Policy Characteristics'!F:F,MATCH($C1523,'Policy Characteristics'!$C:$C,0)))</f>
        <v>0</v>
      </c>
      <c r="M1523" s="205">
        <f>IF(ISBLANK(INDEX('Policy Characteristics'!G:G,MATCH($C1523,'Policy Characteristics'!$C:$C,0))),"",INDEX('Policy Characteristics'!G:G,MATCH($C1523,'Policy Characteristics'!$C:$C,0)))</f>
        <v>0.25</v>
      </c>
      <c r="N1523" s="205">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00"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13" t="s">
        <v>43</v>
      </c>
      <c r="J1524" s="202"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05">
        <f>IF(ISBLANK(INDEX('Policy Characteristics'!F:F,MATCH($C1524,'Policy Characteristics'!$C:$C,0))),"",INDEX('Policy Characteristics'!F:F,MATCH($C1524,'Policy Characteristics'!$C:$C,0)))</f>
        <v>0</v>
      </c>
      <c r="M1524" s="205">
        <f>IF(ISBLANK(INDEX('Policy Characteristics'!G:G,MATCH($C1524,'Policy Characteristics'!$C:$C,0))),"",INDEX('Policy Characteristics'!G:G,MATCH($C1524,'Policy Characteristics'!$C:$C,0)))</f>
        <v>0.25</v>
      </c>
      <c r="N1524" s="205">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00"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13" t="s">
        <v>44</v>
      </c>
      <c r="J1525" s="202"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05">
        <f>IF(ISBLANK(INDEX('Policy Characteristics'!F:F,MATCH($C1525,'Policy Characteristics'!$C:$C,0))),"",INDEX('Policy Characteristics'!F:F,MATCH($C1525,'Policy Characteristics'!$C:$C,0)))</f>
        <v>0</v>
      </c>
      <c r="M1525" s="205">
        <f>IF(ISBLANK(INDEX('Policy Characteristics'!G:G,MATCH($C1525,'Policy Characteristics'!$C:$C,0))),"",INDEX('Policy Characteristics'!G:G,MATCH($C1525,'Policy Characteristics'!$C:$C,0)))</f>
        <v>0.25</v>
      </c>
      <c r="N1525" s="205">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00"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13" t="s">
        <v>43</v>
      </c>
      <c r="J1526" s="202"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05">
        <f>IF(ISBLANK(INDEX('Policy Characteristics'!F:F,MATCH($C1526,'Policy Characteristics'!$C:$C,0))),"",INDEX('Policy Characteristics'!F:F,MATCH($C1526,'Policy Characteristics'!$C:$C,0)))</f>
        <v>0</v>
      </c>
      <c r="M1526" s="205">
        <f>IF(ISBLANK(INDEX('Policy Characteristics'!G:G,MATCH($C1526,'Policy Characteristics'!$C:$C,0))),"",INDEX('Policy Characteristics'!G:G,MATCH($C1526,'Policy Characteristics'!$C:$C,0)))</f>
        <v>0.25</v>
      </c>
      <c r="N1526" s="205">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00"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13" t="s">
        <v>43</v>
      </c>
      <c r="J1527" s="202"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05">
        <f>IF(ISBLANK(INDEX('Policy Characteristics'!F:F,MATCH($C1527,'Policy Characteristics'!$C:$C,0))),"",INDEX('Policy Characteristics'!F:F,MATCH($C1527,'Policy Characteristics'!$C:$C,0)))</f>
        <v>0</v>
      </c>
      <c r="M1527" s="205">
        <f>IF(ISBLANK(INDEX('Policy Characteristics'!G:G,MATCH($C1527,'Policy Characteristics'!$C:$C,0))),"",INDEX('Policy Characteristics'!G:G,MATCH($C1527,'Policy Characteristics'!$C:$C,0)))</f>
        <v>0.25</v>
      </c>
      <c r="N1527" s="205">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00"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13" t="s">
        <v>43</v>
      </c>
      <c r="J1528" s="202"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05">
        <f>IF(ISBLANK(INDEX('Policy Characteristics'!F:F,MATCH($C1528,'Policy Characteristics'!$C:$C,0))),"",INDEX('Policy Characteristics'!F:F,MATCH($C1528,'Policy Characteristics'!$C:$C,0)))</f>
        <v>0</v>
      </c>
      <c r="M1528" s="205">
        <f>IF(ISBLANK(INDEX('Policy Characteristics'!G:G,MATCH($C1528,'Policy Characteristics'!$C:$C,0))),"",INDEX('Policy Characteristics'!G:G,MATCH($C1528,'Policy Characteristics'!$C:$C,0)))</f>
        <v>0.25</v>
      </c>
      <c r="N1528" s="205">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00"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13" t="s">
        <v>44</v>
      </c>
      <c r="J1529" s="202"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05">
        <f>IF(ISBLANK(INDEX('Policy Characteristics'!F:F,MATCH($C1529,'Policy Characteristics'!$C:$C,0))),"",INDEX('Policy Characteristics'!F:F,MATCH($C1529,'Policy Characteristics'!$C:$C,0)))</f>
        <v>0</v>
      </c>
      <c r="M1529" s="205">
        <f>IF(ISBLANK(INDEX('Policy Characteristics'!G:G,MATCH($C1529,'Policy Characteristics'!$C:$C,0))),"",INDEX('Policy Characteristics'!G:G,MATCH($C1529,'Policy Characteristics'!$C:$C,0)))</f>
        <v>0.25</v>
      </c>
      <c r="N1529" s="205">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00"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13" t="s">
        <v>43</v>
      </c>
      <c r="J1530" s="202"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05">
        <f>IF(ISBLANK(INDEX('Policy Characteristics'!F:F,MATCH($C1530,'Policy Characteristics'!$C:$C,0))),"",INDEX('Policy Characteristics'!F:F,MATCH($C1530,'Policy Characteristics'!$C:$C,0)))</f>
        <v>0</v>
      </c>
      <c r="M1530" s="205">
        <f>IF(ISBLANK(INDEX('Policy Characteristics'!G:G,MATCH($C1530,'Policy Characteristics'!$C:$C,0))),"",INDEX('Policy Characteristics'!G:G,MATCH($C1530,'Policy Characteristics'!$C:$C,0)))</f>
        <v>0.25</v>
      </c>
      <c r="N1530" s="205">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00"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13" t="s">
        <v>44</v>
      </c>
      <c r="J1531" s="202"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05">
        <f>IF(ISBLANK(INDEX('Policy Characteristics'!F:F,MATCH($C1531,'Policy Characteristics'!$C:$C,0))),"",INDEX('Policy Characteristics'!F:F,MATCH($C1531,'Policy Characteristics'!$C:$C,0)))</f>
        <v>0</v>
      </c>
      <c r="M1531" s="205">
        <f>IF(ISBLANK(INDEX('Policy Characteristics'!G:G,MATCH($C1531,'Policy Characteristics'!$C:$C,0))),"",INDEX('Policy Characteristics'!G:G,MATCH($C1531,'Policy Characteristics'!$C:$C,0)))</f>
        <v>0.25</v>
      </c>
      <c r="N1531" s="205">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00"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13" t="s">
        <v>44</v>
      </c>
      <c r="J1532" s="202"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05">
        <f>IF(ISBLANK(INDEX('Policy Characteristics'!F:F,MATCH($C1532,'Policy Characteristics'!$C:$C,0))),"",INDEX('Policy Characteristics'!F:F,MATCH($C1532,'Policy Characteristics'!$C:$C,0)))</f>
        <v>0</v>
      </c>
      <c r="M1532" s="205">
        <f>IF(ISBLANK(INDEX('Policy Characteristics'!G:G,MATCH($C1532,'Policy Characteristics'!$C:$C,0))),"",INDEX('Policy Characteristics'!G:G,MATCH($C1532,'Policy Characteristics'!$C:$C,0)))</f>
        <v>0.25</v>
      </c>
      <c r="N1532" s="205">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00"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13" t="s">
        <v>43</v>
      </c>
      <c r="J1533" s="202"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05">
        <f>IF(ISBLANK(INDEX('Policy Characteristics'!F:F,MATCH($C1533,'Policy Characteristics'!$C:$C,0))),"",INDEX('Policy Characteristics'!F:F,MATCH($C1533,'Policy Characteristics'!$C:$C,0)))</f>
        <v>0</v>
      </c>
      <c r="M1533" s="205">
        <f>IF(ISBLANK(INDEX('Policy Characteristics'!G:G,MATCH($C1533,'Policy Characteristics'!$C:$C,0))),"",INDEX('Policy Characteristics'!G:G,MATCH($C1533,'Policy Characteristics'!$C:$C,0)))</f>
        <v>0.25</v>
      </c>
      <c r="N1533" s="205">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00"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13" t="s">
        <v>43</v>
      </c>
      <c r="J1534" s="202"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05">
        <f>IF(ISBLANK(INDEX('Policy Characteristics'!F:F,MATCH($C1534,'Policy Characteristics'!$C:$C,0))),"",INDEX('Policy Characteristics'!F:F,MATCH($C1534,'Policy Characteristics'!$C:$C,0)))</f>
        <v>0</v>
      </c>
      <c r="M1534" s="205">
        <f>IF(ISBLANK(INDEX('Policy Characteristics'!G:G,MATCH($C1534,'Policy Characteristics'!$C:$C,0))),"",INDEX('Policy Characteristics'!G:G,MATCH($C1534,'Policy Characteristics'!$C:$C,0)))</f>
        <v>0.25</v>
      </c>
      <c r="N1534" s="205">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00"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13" t="s">
        <v>44</v>
      </c>
      <c r="J1535" s="202"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05">
        <f>IF(ISBLANK(INDEX('Policy Characteristics'!F:F,MATCH($C1535,'Policy Characteristics'!$C:$C,0))),"",INDEX('Policy Characteristics'!F:F,MATCH($C1535,'Policy Characteristics'!$C:$C,0)))</f>
        <v>0</v>
      </c>
      <c r="M1535" s="205">
        <f>IF(ISBLANK(INDEX('Policy Characteristics'!G:G,MATCH($C1535,'Policy Characteristics'!$C:$C,0))),"",INDEX('Policy Characteristics'!G:G,MATCH($C1535,'Policy Characteristics'!$C:$C,0)))</f>
        <v>0.25</v>
      </c>
      <c r="N1535" s="205">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00"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01" t="s">
        <v>44</v>
      </c>
      <c r="J1536" s="202"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05">
        <f>IF(ISBLANK(INDEX('Policy Characteristics'!F:F,MATCH($C1536,'Policy Characteristics'!$C:$C,0))),"",INDEX('Policy Characteristics'!F:F,MATCH($C1536,'Policy Characteristics'!$C:$C,0)))</f>
        <v>0</v>
      </c>
      <c r="M1536" s="205">
        <f>IF(ISBLANK(INDEX('Policy Characteristics'!G:G,MATCH($C1536,'Policy Characteristics'!$C:$C,0))),"",INDEX('Policy Characteristics'!G:G,MATCH($C1536,'Policy Characteristics'!$C:$C,0)))</f>
        <v>0.25</v>
      </c>
      <c r="N1536" s="205">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00"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13" t="s">
        <v>44</v>
      </c>
      <c r="J1537" s="202"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05">
        <f>IF(ISBLANK(INDEX('Policy Characteristics'!F:F,MATCH($C1537,'Policy Characteristics'!$C:$C,0))),"",INDEX('Policy Characteristics'!F:F,MATCH($C1537,'Policy Characteristics'!$C:$C,0)))</f>
        <v>0</v>
      </c>
      <c r="M1537" s="205">
        <f>IF(ISBLANK(INDEX('Policy Characteristics'!G:G,MATCH($C1537,'Policy Characteristics'!$C:$C,0))),"",INDEX('Policy Characteristics'!G:G,MATCH($C1537,'Policy Characteristics'!$C:$C,0)))</f>
        <v>0.25</v>
      </c>
      <c r="N1537" s="205">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00"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13" t="s">
        <v>43</v>
      </c>
      <c r="J1538" s="202"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05">
        <f>IF(ISBLANK(INDEX('Policy Characteristics'!F:F,MATCH($C1538,'Policy Characteristics'!$C:$C,0))),"",INDEX('Policy Characteristics'!F:F,MATCH($C1538,'Policy Characteristics'!$C:$C,0)))</f>
        <v>0</v>
      </c>
      <c r="M1538" s="205">
        <f>IF(ISBLANK(INDEX('Policy Characteristics'!G:G,MATCH($C1538,'Policy Characteristics'!$C:$C,0))),"",INDEX('Policy Characteristics'!G:G,MATCH($C1538,'Policy Characteristics'!$C:$C,0)))</f>
        <v>0.25</v>
      </c>
      <c r="N1538" s="205">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00"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13" t="s">
        <v>44</v>
      </c>
      <c r="J1539" s="202"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05">
        <f>IF(ISBLANK(INDEX('Policy Characteristics'!F:F,MATCH($C1539,'Policy Characteristics'!$C:$C,0))),"",INDEX('Policy Characteristics'!F:F,MATCH($C1539,'Policy Characteristics'!$C:$C,0)))</f>
        <v>0</v>
      </c>
      <c r="M1539" s="205">
        <f>IF(ISBLANK(INDEX('Policy Characteristics'!G:G,MATCH($C1539,'Policy Characteristics'!$C:$C,0))),"",INDEX('Policy Characteristics'!G:G,MATCH($C1539,'Policy Characteristics'!$C:$C,0)))</f>
        <v>0.25</v>
      </c>
      <c r="N1539" s="205">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00"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13" t="s">
        <v>44</v>
      </c>
      <c r="J1540" s="202"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05">
        <f>IF(ISBLANK(INDEX('Policy Characteristics'!F:F,MATCH($C1540,'Policy Characteristics'!$C:$C,0))),"",INDEX('Policy Characteristics'!F:F,MATCH($C1540,'Policy Characteristics'!$C:$C,0)))</f>
        <v>0</v>
      </c>
      <c r="M1540" s="205">
        <f>IF(ISBLANK(INDEX('Policy Characteristics'!G:G,MATCH($C1540,'Policy Characteristics'!$C:$C,0))),"",INDEX('Policy Characteristics'!G:G,MATCH($C1540,'Policy Characteristics'!$C:$C,0)))</f>
        <v>0.25</v>
      </c>
      <c r="N1540" s="205">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00"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13" t="s">
        <v>44</v>
      </c>
      <c r="J1541" s="202"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05">
        <f>IF(ISBLANK(INDEX('Policy Characteristics'!F:F,MATCH($C1541,'Policy Characteristics'!$C:$C,0))),"",INDEX('Policy Characteristics'!F:F,MATCH($C1541,'Policy Characteristics'!$C:$C,0)))</f>
        <v>0</v>
      </c>
      <c r="M1541" s="205">
        <f>IF(ISBLANK(INDEX('Policy Characteristics'!G:G,MATCH($C1541,'Policy Characteristics'!$C:$C,0))),"",INDEX('Policy Characteristics'!G:G,MATCH($C1541,'Policy Characteristics'!$C:$C,0)))</f>
        <v>0.25</v>
      </c>
      <c r="N1541" s="205">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00"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13" t="s">
        <v>44</v>
      </c>
      <c r="J1542" s="202"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05">
        <f>IF(ISBLANK(INDEX('Policy Characteristics'!F:F,MATCH($C1542,'Policy Characteristics'!$C:$C,0))),"",INDEX('Policy Characteristics'!F:F,MATCH($C1542,'Policy Characteristics'!$C:$C,0)))</f>
        <v>0</v>
      </c>
      <c r="M1542" s="205">
        <f>IF(ISBLANK(INDEX('Policy Characteristics'!G:G,MATCH($C1542,'Policy Characteristics'!$C:$C,0))),"",INDEX('Policy Characteristics'!G:G,MATCH($C1542,'Policy Characteristics'!$C:$C,0)))</f>
        <v>0.25</v>
      </c>
      <c r="N1542" s="205">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00"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13" t="s">
        <v>44</v>
      </c>
      <c r="J1543" s="202"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05">
        <f>IF(ISBLANK(INDEX('Policy Characteristics'!F:F,MATCH($C1543,'Policy Characteristics'!$C:$C,0))),"",INDEX('Policy Characteristics'!F:F,MATCH($C1543,'Policy Characteristics'!$C:$C,0)))</f>
        <v>0</v>
      </c>
      <c r="M1543" s="205">
        <f>IF(ISBLANK(INDEX('Policy Characteristics'!G:G,MATCH($C1543,'Policy Characteristics'!$C:$C,0))),"",INDEX('Policy Characteristics'!G:G,MATCH($C1543,'Policy Characteristics'!$C:$C,0)))</f>
        <v>0.25</v>
      </c>
      <c r="N1543" s="205">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00"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13" t="s">
        <v>44</v>
      </c>
      <c r="J1544" s="202"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05">
        <f>IF(ISBLANK(INDEX('Policy Characteristics'!F:F,MATCH($C1544,'Policy Characteristics'!$C:$C,0))),"",INDEX('Policy Characteristics'!F:F,MATCH($C1544,'Policy Characteristics'!$C:$C,0)))</f>
        <v>0</v>
      </c>
      <c r="M1544" s="205">
        <f>IF(ISBLANK(INDEX('Policy Characteristics'!G:G,MATCH($C1544,'Policy Characteristics'!$C:$C,0))),"",INDEX('Policy Characteristics'!G:G,MATCH($C1544,'Policy Characteristics'!$C:$C,0)))</f>
        <v>0.25</v>
      </c>
      <c r="N1544" s="205">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00"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13" t="s">
        <v>44</v>
      </c>
      <c r="J1545" s="202"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05">
        <f>IF(ISBLANK(INDEX('Policy Characteristics'!F:F,MATCH($C1545,'Policy Characteristics'!$C:$C,0))),"",INDEX('Policy Characteristics'!F:F,MATCH($C1545,'Policy Characteristics'!$C:$C,0)))</f>
        <v>0</v>
      </c>
      <c r="M1545" s="205">
        <f>IF(ISBLANK(INDEX('Policy Characteristics'!G:G,MATCH($C1545,'Policy Characteristics'!$C:$C,0))),"",INDEX('Policy Characteristics'!G:G,MATCH($C1545,'Policy Characteristics'!$C:$C,0)))</f>
        <v>0.25</v>
      </c>
      <c r="N1545" s="205">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00"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13" t="s">
        <v>43</v>
      </c>
      <c r="J1546" s="202"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05">
        <f>IF(ISBLANK(INDEX('Policy Characteristics'!F:F,MATCH($C1546,'Policy Characteristics'!$C:$C,0))),"",INDEX('Policy Characteristics'!F:F,MATCH($C1546,'Policy Characteristics'!$C:$C,0)))</f>
        <v>0</v>
      </c>
      <c r="M1546" s="205">
        <f>IF(ISBLANK(INDEX('Policy Characteristics'!G:G,MATCH($C1546,'Policy Characteristics'!$C:$C,0))),"",INDEX('Policy Characteristics'!G:G,MATCH($C1546,'Policy Characteristics'!$C:$C,0)))</f>
        <v>0.25</v>
      </c>
      <c r="N1546" s="205">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00"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13" t="s">
        <v>44</v>
      </c>
      <c r="J1547" s="202"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05">
        <f>IF(ISBLANK(INDEX('Policy Characteristics'!F:F,MATCH($C1547,'Policy Characteristics'!$C:$C,0))),"",INDEX('Policy Characteristics'!F:F,MATCH($C1547,'Policy Characteristics'!$C:$C,0)))</f>
        <v>0</v>
      </c>
      <c r="M1547" s="205">
        <f>IF(ISBLANK(INDEX('Policy Characteristics'!G:G,MATCH($C1547,'Policy Characteristics'!$C:$C,0))),"",INDEX('Policy Characteristics'!G:G,MATCH($C1547,'Policy Characteristics'!$C:$C,0)))</f>
        <v>0.25</v>
      </c>
      <c r="N1547" s="205">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00"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13" t="s">
        <v>44</v>
      </c>
      <c r="J1548" s="202"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05">
        <f>IF(ISBLANK(INDEX('Policy Characteristics'!F:F,MATCH($C1548,'Policy Characteristics'!$C:$C,0))),"",INDEX('Policy Characteristics'!F:F,MATCH($C1548,'Policy Characteristics'!$C:$C,0)))</f>
        <v>0</v>
      </c>
      <c r="M1548" s="205">
        <f>IF(ISBLANK(INDEX('Policy Characteristics'!G:G,MATCH($C1548,'Policy Characteristics'!$C:$C,0))),"",INDEX('Policy Characteristics'!G:G,MATCH($C1548,'Policy Characteristics'!$C:$C,0)))</f>
        <v>0.25</v>
      </c>
      <c r="N1548" s="205">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00"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13" t="s">
        <v>44</v>
      </c>
      <c r="J1549" s="202"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05">
        <f>IF(ISBLANK(INDEX('Policy Characteristics'!F:F,MATCH($C1549,'Policy Characteristics'!$C:$C,0))),"",INDEX('Policy Characteristics'!F:F,MATCH($C1549,'Policy Characteristics'!$C:$C,0)))</f>
        <v>0</v>
      </c>
      <c r="M1549" s="205">
        <f>IF(ISBLANK(INDEX('Policy Characteristics'!G:G,MATCH($C1549,'Policy Characteristics'!$C:$C,0))),"",INDEX('Policy Characteristics'!G:G,MATCH($C1549,'Policy Characteristics'!$C:$C,0)))</f>
        <v>0.25</v>
      </c>
      <c r="N1549" s="205">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00"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13" t="s">
        <v>44</v>
      </c>
      <c r="J1550" s="202"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05">
        <f>IF(ISBLANK(INDEX('Policy Characteristics'!F:F,MATCH($C1550,'Policy Characteristics'!$C:$C,0))),"",INDEX('Policy Characteristics'!F:F,MATCH($C1550,'Policy Characteristics'!$C:$C,0)))</f>
        <v>0</v>
      </c>
      <c r="M1550" s="205">
        <f>IF(ISBLANK(INDEX('Policy Characteristics'!G:G,MATCH($C1550,'Policy Characteristics'!$C:$C,0))),"",INDEX('Policy Characteristics'!G:G,MATCH($C1550,'Policy Characteristics'!$C:$C,0)))</f>
        <v>0.25</v>
      </c>
      <c r="N1550" s="205">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00"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13" t="s">
        <v>44</v>
      </c>
      <c r="J1551" s="202"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05">
        <f>IF(ISBLANK(INDEX('Policy Characteristics'!F:F,MATCH($C1551,'Policy Characteristics'!$C:$C,0))),"",INDEX('Policy Characteristics'!F:F,MATCH($C1551,'Policy Characteristics'!$C:$C,0)))</f>
        <v>0</v>
      </c>
      <c r="M1551" s="205">
        <f>IF(ISBLANK(INDEX('Policy Characteristics'!G:G,MATCH($C1551,'Policy Characteristics'!$C:$C,0))),"",INDEX('Policy Characteristics'!G:G,MATCH($C1551,'Policy Characteristics'!$C:$C,0)))</f>
        <v>0.25</v>
      </c>
      <c r="N1551" s="205">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00"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13" t="s">
        <v>44</v>
      </c>
      <c r="J1552" s="202"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05">
        <f>IF(ISBLANK(INDEX('Policy Characteristics'!F:F,MATCH($C1552,'Policy Characteristics'!$C:$C,0))),"",INDEX('Policy Characteristics'!F:F,MATCH($C1552,'Policy Characteristics'!$C:$C,0)))</f>
        <v>0</v>
      </c>
      <c r="M1552" s="205">
        <f>IF(ISBLANK(INDEX('Policy Characteristics'!G:G,MATCH($C1552,'Policy Characteristics'!$C:$C,0))),"",INDEX('Policy Characteristics'!G:G,MATCH($C1552,'Policy Characteristics'!$C:$C,0)))</f>
        <v>0.25</v>
      </c>
      <c r="N1552" s="205">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00"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13" t="s">
        <v>44</v>
      </c>
      <c r="J1553" s="202"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05">
        <f>IF(ISBLANK(INDEX('Policy Characteristics'!F:F,MATCH($C1553,'Policy Characteristics'!$C:$C,0))),"",INDEX('Policy Characteristics'!F:F,MATCH($C1553,'Policy Characteristics'!$C:$C,0)))</f>
        <v>0</v>
      </c>
      <c r="M1553" s="205">
        <f>IF(ISBLANK(INDEX('Policy Characteristics'!G:G,MATCH($C1553,'Policy Characteristics'!$C:$C,0))),"",INDEX('Policy Characteristics'!G:G,MATCH($C1553,'Policy Characteristics'!$C:$C,0)))</f>
        <v>0.25</v>
      </c>
      <c r="N1553" s="205">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00"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13" t="s">
        <v>44</v>
      </c>
      <c r="J1554" s="202"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05">
        <f>IF(ISBLANK(INDEX('Policy Characteristics'!F:F,MATCH($C1554,'Policy Characteristics'!$C:$C,0))),"",INDEX('Policy Characteristics'!F:F,MATCH($C1554,'Policy Characteristics'!$C:$C,0)))</f>
        <v>0</v>
      </c>
      <c r="M1554" s="205">
        <f>IF(ISBLANK(INDEX('Policy Characteristics'!G:G,MATCH($C1554,'Policy Characteristics'!$C:$C,0))),"",INDEX('Policy Characteristics'!G:G,MATCH($C1554,'Policy Characteristics'!$C:$C,0)))</f>
        <v>0.25</v>
      </c>
      <c r="N1554" s="205">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00"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13" t="s">
        <v>44</v>
      </c>
      <c r="J1555" s="202"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05">
        <f>IF(ISBLANK(INDEX('Policy Characteristics'!F:F,MATCH($C1555,'Policy Characteristics'!$C:$C,0))),"",INDEX('Policy Characteristics'!F:F,MATCH($C1555,'Policy Characteristics'!$C:$C,0)))</f>
        <v>0</v>
      </c>
      <c r="M1555" s="205">
        <f>IF(ISBLANK(INDEX('Policy Characteristics'!G:G,MATCH($C1555,'Policy Characteristics'!$C:$C,0))),"",INDEX('Policy Characteristics'!G:G,MATCH($C1555,'Policy Characteristics'!$C:$C,0)))</f>
        <v>0.25</v>
      </c>
      <c r="N1555" s="205">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00"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13" t="s">
        <v>43</v>
      </c>
      <c r="J1556" s="202"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05">
        <f>IF(ISBLANK(INDEX('Policy Characteristics'!F:F,MATCH($C1556,'Policy Characteristics'!$C:$C,0))),"",INDEX('Policy Characteristics'!F:F,MATCH($C1556,'Policy Characteristics'!$C:$C,0)))</f>
        <v>0</v>
      </c>
      <c r="M1556" s="205">
        <f>IF(ISBLANK(INDEX('Policy Characteristics'!G:G,MATCH($C1556,'Policy Characteristics'!$C:$C,0))),"",INDEX('Policy Characteristics'!G:G,MATCH($C1556,'Policy Characteristics'!$C:$C,0)))</f>
        <v>0.25</v>
      </c>
      <c r="N1556" s="205">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00"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13" t="s">
        <v>44</v>
      </c>
      <c r="J1557" s="202"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05">
        <f>IF(ISBLANK(INDEX('Policy Characteristics'!F:F,MATCH($C1557,'Policy Characteristics'!$C:$C,0))),"",INDEX('Policy Characteristics'!F:F,MATCH($C1557,'Policy Characteristics'!$C:$C,0)))</f>
        <v>0</v>
      </c>
      <c r="M1557" s="205">
        <f>IF(ISBLANK(INDEX('Policy Characteristics'!G:G,MATCH($C1557,'Policy Characteristics'!$C:$C,0))),"",INDEX('Policy Characteristics'!G:G,MATCH($C1557,'Policy Characteristics'!$C:$C,0)))</f>
        <v>0.25</v>
      </c>
      <c r="N1557" s="205">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00"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13" t="s">
        <v>43</v>
      </c>
      <c r="J1558" s="202"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05">
        <f>IF(ISBLANK(INDEX('Policy Characteristics'!F:F,MATCH($C1558,'Policy Characteristics'!$C:$C,0))),"",INDEX('Policy Characteristics'!F:F,MATCH($C1558,'Policy Characteristics'!$C:$C,0)))</f>
        <v>0</v>
      </c>
      <c r="M1558" s="205">
        <f>IF(ISBLANK(INDEX('Policy Characteristics'!G:G,MATCH($C1558,'Policy Characteristics'!$C:$C,0))),"",INDEX('Policy Characteristics'!G:G,MATCH($C1558,'Policy Characteristics'!$C:$C,0)))</f>
        <v>0.25</v>
      </c>
      <c r="N1558" s="205">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00"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13" t="s">
        <v>44</v>
      </c>
      <c r="J1559" s="202"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05">
        <f>IF(ISBLANK(INDEX('Policy Characteristics'!F:F,MATCH($C1559,'Policy Characteristics'!$C:$C,0))),"",INDEX('Policy Characteristics'!F:F,MATCH($C1559,'Policy Characteristics'!$C:$C,0)))</f>
        <v>0</v>
      </c>
      <c r="M1559" s="205">
        <f>IF(ISBLANK(INDEX('Policy Characteristics'!G:G,MATCH($C1559,'Policy Characteristics'!$C:$C,0))),"",INDEX('Policy Characteristics'!G:G,MATCH($C1559,'Policy Characteristics'!$C:$C,0)))</f>
        <v>0.25</v>
      </c>
      <c r="N1559" s="205">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00"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13" t="s">
        <v>43</v>
      </c>
      <c r="J1560" s="202"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05">
        <f>IF(ISBLANK(INDEX('Policy Characteristics'!F:F,MATCH($C1560,'Policy Characteristics'!$C:$C,0))),"",INDEX('Policy Characteristics'!F:F,MATCH($C1560,'Policy Characteristics'!$C:$C,0)))</f>
        <v>0</v>
      </c>
      <c r="M1560" s="205">
        <f>IF(ISBLANK(INDEX('Policy Characteristics'!G:G,MATCH($C1560,'Policy Characteristics'!$C:$C,0))),"",INDEX('Policy Characteristics'!G:G,MATCH($C1560,'Policy Characteristics'!$C:$C,0)))</f>
        <v>0.25</v>
      </c>
      <c r="N1560" s="205">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00"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13" t="s">
        <v>44</v>
      </c>
      <c r="J1561" s="202"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05">
        <f>IF(ISBLANK(INDEX('Policy Characteristics'!F:F,MATCH($C1561,'Policy Characteristics'!$C:$C,0))),"",INDEX('Policy Characteristics'!F:F,MATCH($C1561,'Policy Characteristics'!$C:$C,0)))</f>
        <v>0</v>
      </c>
      <c r="M1561" s="205">
        <f>IF(ISBLANK(INDEX('Policy Characteristics'!G:G,MATCH($C1561,'Policy Characteristics'!$C:$C,0))),"",INDEX('Policy Characteristics'!G:G,MATCH($C1561,'Policy Characteristics'!$C:$C,0)))</f>
        <v>0.25</v>
      </c>
      <c r="N1561" s="205">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00"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13" t="s">
        <v>44</v>
      </c>
      <c r="J1562" s="202"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05">
        <f>IF(ISBLANK(INDEX('Policy Characteristics'!F:F,MATCH($C1562,'Policy Characteristics'!$C:$C,0))),"",INDEX('Policy Characteristics'!F:F,MATCH($C1562,'Policy Characteristics'!$C:$C,0)))</f>
        <v>0</v>
      </c>
      <c r="M1562" s="205">
        <f>IF(ISBLANK(INDEX('Policy Characteristics'!G:G,MATCH($C1562,'Policy Characteristics'!$C:$C,0))),"",INDEX('Policy Characteristics'!G:G,MATCH($C1562,'Policy Characteristics'!$C:$C,0)))</f>
        <v>0.25</v>
      </c>
      <c r="N1562" s="205">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00"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13" t="s">
        <v>43</v>
      </c>
      <c r="J1563" s="202"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05">
        <f>IF(ISBLANK(INDEX('Policy Characteristics'!F:F,MATCH($C1563,'Policy Characteristics'!$C:$C,0))),"",INDEX('Policy Characteristics'!F:F,MATCH($C1563,'Policy Characteristics'!$C:$C,0)))</f>
        <v>0</v>
      </c>
      <c r="M1563" s="205">
        <f>IF(ISBLANK(INDEX('Policy Characteristics'!G:G,MATCH($C1563,'Policy Characteristics'!$C:$C,0))),"",INDEX('Policy Characteristics'!G:G,MATCH($C1563,'Policy Characteristics'!$C:$C,0)))</f>
        <v>0.25</v>
      </c>
      <c r="N1563" s="205">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00"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13" t="s">
        <v>43</v>
      </c>
      <c r="J1564" s="202"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05">
        <f>IF(ISBLANK(INDEX('Policy Characteristics'!F:F,MATCH($C1564,'Policy Characteristics'!$C:$C,0))),"",INDEX('Policy Characteristics'!F:F,MATCH($C1564,'Policy Characteristics'!$C:$C,0)))</f>
        <v>0</v>
      </c>
      <c r="M1564" s="205">
        <f>IF(ISBLANK(INDEX('Policy Characteristics'!G:G,MATCH($C1564,'Policy Characteristics'!$C:$C,0))),"",INDEX('Policy Characteristics'!G:G,MATCH($C1564,'Policy Characteristics'!$C:$C,0)))</f>
        <v>0.25</v>
      </c>
      <c r="N1564" s="205">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00"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13" t="s">
        <v>44</v>
      </c>
      <c r="J1565" s="202"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05">
        <f>IF(ISBLANK(INDEX('Policy Characteristics'!F:F,MATCH($C1565,'Policy Characteristics'!$C:$C,0))),"",INDEX('Policy Characteristics'!F:F,MATCH($C1565,'Policy Characteristics'!$C:$C,0)))</f>
        <v>0</v>
      </c>
      <c r="M1565" s="205">
        <f>IF(ISBLANK(INDEX('Policy Characteristics'!G:G,MATCH($C1565,'Policy Characteristics'!$C:$C,0))),"",INDEX('Policy Characteristics'!G:G,MATCH($C1565,'Policy Characteristics'!$C:$C,0)))</f>
        <v>0.25</v>
      </c>
      <c r="N1565" s="205">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00"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13" t="s">
        <v>43</v>
      </c>
      <c r="J1566" s="202"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05">
        <f>IF(ISBLANK(INDEX('Policy Characteristics'!F:F,MATCH($C1566,'Policy Characteristics'!$C:$C,0))),"",INDEX('Policy Characteristics'!F:F,MATCH($C1566,'Policy Characteristics'!$C:$C,0)))</f>
        <v>0</v>
      </c>
      <c r="M1566" s="205">
        <f>IF(ISBLANK(INDEX('Policy Characteristics'!G:G,MATCH($C1566,'Policy Characteristics'!$C:$C,0))),"",INDEX('Policy Characteristics'!G:G,MATCH($C1566,'Policy Characteristics'!$C:$C,0)))</f>
        <v>1</v>
      </c>
      <c r="N1566" s="205">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00"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13" t="s">
        <v>43</v>
      </c>
      <c r="J1567" s="202"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05">
        <f>IF(ISBLANK(INDEX('Policy Characteristics'!F:F,MATCH($C1567,'Policy Characteristics'!$C:$C,0))),"",INDEX('Policy Characteristics'!F:F,MATCH($C1567,'Policy Characteristics'!$C:$C,0)))</f>
        <v>0</v>
      </c>
      <c r="M1567" s="205">
        <f>IF(ISBLANK(INDEX('Policy Characteristics'!G:G,MATCH($C1567,'Policy Characteristics'!$C:$C,0))),"",INDEX('Policy Characteristics'!G:G,MATCH($C1567,'Policy Characteristics'!$C:$C,0)))</f>
        <v>1</v>
      </c>
      <c r="N1567" s="205">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00"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13" t="s">
        <v>43</v>
      </c>
      <c r="J1568" s="202"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05">
        <f>IF(ISBLANK(INDEX('Policy Characteristics'!F:F,MATCH($C1568,'Policy Characteristics'!$C:$C,0))),"",INDEX('Policy Characteristics'!F:F,MATCH($C1568,'Policy Characteristics'!$C:$C,0)))</f>
        <v>0</v>
      </c>
      <c r="M1568" s="205">
        <f>IF(ISBLANK(INDEX('Policy Characteristics'!G:G,MATCH($C1568,'Policy Characteristics'!$C:$C,0))),"",INDEX('Policy Characteristics'!G:G,MATCH($C1568,'Policy Characteristics'!$C:$C,0)))</f>
        <v>1</v>
      </c>
      <c r="N1568" s="205">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00"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13" t="s">
        <v>43</v>
      </c>
      <c r="J1569" s="202"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05">
        <f>IF(ISBLANK(INDEX('Policy Characteristics'!F:F,MATCH($C1569,'Policy Characteristics'!$C:$C,0))),"",INDEX('Policy Characteristics'!F:F,MATCH($C1569,'Policy Characteristics'!$C:$C,0)))</f>
        <v>0</v>
      </c>
      <c r="M1569" s="205">
        <f>IF(ISBLANK(INDEX('Policy Characteristics'!G:G,MATCH($C1569,'Policy Characteristics'!$C:$C,0))),"",INDEX('Policy Characteristics'!G:G,MATCH($C1569,'Policy Characteristics'!$C:$C,0)))</f>
        <v>1</v>
      </c>
      <c r="N1569" s="205">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00"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13" t="s">
        <v>43</v>
      </c>
      <c r="J1570" s="202"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05">
        <f>IF(ISBLANK(INDEX('Policy Characteristics'!F:F,MATCH($C1570,'Policy Characteristics'!$C:$C,0))),"",INDEX('Policy Characteristics'!F:F,MATCH($C1570,'Policy Characteristics'!$C:$C,0)))</f>
        <v>0</v>
      </c>
      <c r="M1570" s="205">
        <f>IF(ISBLANK(INDEX('Policy Characteristics'!G:G,MATCH($C1570,'Policy Characteristics'!$C:$C,0))),"",INDEX('Policy Characteristics'!G:G,MATCH($C1570,'Policy Characteristics'!$C:$C,0)))</f>
        <v>1</v>
      </c>
      <c r="N1570" s="205">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00"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13" t="s">
        <v>43</v>
      </c>
      <c r="J1571" s="202"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05">
        <f>IF(ISBLANK(INDEX('Policy Characteristics'!F:F,MATCH($C1571,'Policy Characteristics'!$C:$C,0))),"",INDEX('Policy Characteristics'!F:F,MATCH($C1571,'Policy Characteristics'!$C:$C,0)))</f>
        <v>0</v>
      </c>
      <c r="M1571" s="205">
        <f>IF(ISBLANK(INDEX('Policy Characteristics'!G:G,MATCH($C1571,'Policy Characteristics'!$C:$C,0))),"",INDEX('Policy Characteristics'!G:G,MATCH($C1571,'Policy Characteristics'!$C:$C,0)))</f>
        <v>1</v>
      </c>
      <c r="N1571" s="205">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00"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13" t="s">
        <v>43</v>
      </c>
      <c r="J1572" s="202"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05">
        <f>IF(ISBLANK(INDEX('Policy Characteristics'!F:F,MATCH($C1572,'Policy Characteristics'!$C:$C,0))),"",INDEX('Policy Characteristics'!F:F,MATCH($C1572,'Policy Characteristics'!$C:$C,0)))</f>
        <v>0</v>
      </c>
      <c r="M1572" s="205">
        <f>IF(ISBLANK(INDEX('Policy Characteristics'!G:G,MATCH($C1572,'Policy Characteristics'!$C:$C,0))),"",INDEX('Policy Characteristics'!G:G,MATCH($C1572,'Policy Characteristics'!$C:$C,0)))</f>
        <v>1</v>
      </c>
      <c r="N1572" s="205">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00"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13" t="s">
        <v>43</v>
      </c>
      <c r="J1573" s="202"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05">
        <f>IF(ISBLANK(INDEX('Policy Characteristics'!F:F,MATCH($C1573,'Policy Characteristics'!$C:$C,0))),"",INDEX('Policy Characteristics'!F:F,MATCH($C1573,'Policy Characteristics'!$C:$C,0)))</f>
        <v>0</v>
      </c>
      <c r="M1573" s="205">
        <f>IF(ISBLANK(INDEX('Policy Characteristics'!G:G,MATCH($C1573,'Policy Characteristics'!$C:$C,0))),"",INDEX('Policy Characteristics'!G:G,MATCH($C1573,'Policy Characteristics'!$C:$C,0)))</f>
        <v>1</v>
      </c>
      <c r="N1573" s="205">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00"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13" t="s">
        <v>43</v>
      </c>
      <c r="J1574" s="202"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05">
        <f>IF(ISBLANK(INDEX('Policy Characteristics'!F:F,MATCH($C1574,'Policy Characteristics'!$C:$C,0))),"",INDEX('Policy Characteristics'!F:F,MATCH($C1574,'Policy Characteristics'!$C:$C,0)))</f>
        <v>0</v>
      </c>
      <c r="M1574" s="205">
        <f>IF(ISBLANK(INDEX('Policy Characteristics'!G:G,MATCH($C1574,'Policy Characteristics'!$C:$C,0))),"",INDEX('Policy Characteristics'!G:G,MATCH($C1574,'Policy Characteristics'!$C:$C,0)))</f>
        <v>1</v>
      </c>
      <c r="N1574" s="205">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00"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13" t="s">
        <v>43</v>
      </c>
      <c r="J1575" s="202"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05">
        <f>IF(ISBLANK(INDEX('Policy Characteristics'!F:F,MATCH($C1575,'Policy Characteristics'!$C:$C,0))),"",INDEX('Policy Characteristics'!F:F,MATCH($C1575,'Policy Characteristics'!$C:$C,0)))</f>
        <v>0</v>
      </c>
      <c r="M1575" s="205">
        <f>IF(ISBLANK(INDEX('Policy Characteristics'!G:G,MATCH($C1575,'Policy Characteristics'!$C:$C,0))),"",INDEX('Policy Characteristics'!G:G,MATCH($C1575,'Policy Characteristics'!$C:$C,0)))</f>
        <v>1</v>
      </c>
      <c r="N1575" s="205">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00"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13" t="s">
        <v>43</v>
      </c>
      <c r="J1576" s="202"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05">
        <f>IF(ISBLANK(INDEX('Policy Characteristics'!F:F,MATCH($C1576,'Policy Characteristics'!$C:$C,0))),"",INDEX('Policy Characteristics'!F:F,MATCH($C1576,'Policy Characteristics'!$C:$C,0)))</f>
        <v>0</v>
      </c>
      <c r="M1576" s="205">
        <f>IF(ISBLANK(INDEX('Policy Characteristics'!G:G,MATCH($C1576,'Policy Characteristics'!$C:$C,0))),"",INDEX('Policy Characteristics'!G:G,MATCH($C1576,'Policy Characteristics'!$C:$C,0)))</f>
        <v>1</v>
      </c>
      <c r="N1576" s="205">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00" t="str">
        <f>IF(ISBLANK(INDEX('Policy Characteristics'!B:B,MATCH($C1577,'Policy Characteristics'!$C:$C,0))),"",INDEX('Policy Characteristics'!B:B,MATCH($C1577,'Policy Characteristics'!$C:$C,0)))</f>
        <v>N2O Abatement</v>
      </c>
      <c r="C1577" t="s">
        <v>1455</v>
      </c>
      <c r="D1577" s="88"/>
      <c r="E1577" s="88"/>
      <c r="G1577" s="88"/>
      <c r="H1577" s="15">
        <v>1562</v>
      </c>
      <c r="I1577" s="213" t="s">
        <v>43</v>
      </c>
      <c r="J1577" s="202"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05">
        <f>IF(ISBLANK(INDEX('Policy Characteristics'!F:F,MATCH($C1577,'Policy Characteristics'!$C:$C,0))),"",INDEX('Policy Characteristics'!F:F,MATCH($C1577,'Policy Characteristics'!$C:$C,0)))</f>
        <v>0</v>
      </c>
      <c r="M1577" s="205">
        <f>IF(ISBLANK(INDEX('Policy Characteristics'!G:G,MATCH($C1577,'Policy Characteristics'!$C:$C,0))),"",INDEX('Policy Characteristics'!G:G,MATCH($C1577,'Policy Characteristics'!$C:$C,0)))</f>
        <v>1</v>
      </c>
      <c r="N1577" s="205">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00" t="str">
        <f>IF(ISBLANK(INDEX('Policy Characteristics'!B:B,MATCH($C1578,'Policy Characteristics'!$C:$C,0))),"",INDEX('Policy Characteristics'!B:B,MATCH($C1578,'Policy Characteristics'!$C:$C,0)))</f>
        <v>Non BAU Increase in Process Emissions</v>
      </c>
      <c r="C1578" t="s">
        <v>1941</v>
      </c>
      <c r="D1578" s="88" t="s">
        <v>2548</v>
      </c>
      <c r="E1578" s="88"/>
      <c r="F1578" s="88" t="s">
        <v>2549</v>
      </c>
      <c r="G1578" s="88"/>
      <c r="H1578" s="15">
        <v>2751</v>
      </c>
      <c r="I1578" s="213" t="s">
        <v>44</v>
      </c>
      <c r="J1578" s="202"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05">
        <f>IF(ISBLANK(INDEX('Policy Characteristics'!F:F,MATCH($C1578,'Policy Characteristics'!$C:$C,0))),"",INDEX('Policy Characteristics'!F:F,MATCH($C1578,'Policy Characteristics'!$C:$C,0)))</f>
        <v>0</v>
      </c>
      <c r="M1578" s="205">
        <f>IF(ISBLANK(INDEX('Policy Characteristics'!G:G,MATCH($C1578,'Policy Characteristics'!$C:$C,0))),"",INDEX('Policy Characteristics'!G:G,MATCH($C1578,'Policy Characteristics'!$C:$C,0)))</f>
        <v>1</v>
      </c>
      <c r="N1578" s="205">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00"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2550</v>
      </c>
      <c r="E1579" s="88"/>
      <c r="F1579" s="88" t="s">
        <v>2551</v>
      </c>
      <c r="G1579" s="88"/>
      <c r="H1579" s="15">
        <v>2752</v>
      </c>
      <c r="I1579" s="213" t="s">
        <v>43</v>
      </c>
      <c r="J1579" s="202"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05">
        <f>IF(ISBLANK(INDEX('Policy Characteristics'!F:F,MATCH($C1579,'Policy Characteristics'!$C:$C,0))),"",INDEX('Policy Characteristics'!F:F,MATCH($C1579,'Policy Characteristics'!$C:$C,0)))</f>
        <v>0</v>
      </c>
      <c r="M1579" s="205">
        <f>IF(ISBLANK(INDEX('Policy Characteristics'!G:G,MATCH($C1579,'Policy Characteristics'!$C:$C,0))),"",INDEX('Policy Characteristics'!G:G,MATCH($C1579,'Policy Characteristics'!$C:$C,0)))</f>
        <v>1</v>
      </c>
      <c r="N1579" s="205">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00"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2552</v>
      </c>
      <c r="E1580" s="88"/>
      <c r="F1580" s="88" t="s">
        <v>2553</v>
      </c>
      <c r="G1580" s="88"/>
      <c r="H1580" s="15">
        <v>2753</v>
      </c>
      <c r="I1580" s="213" t="s">
        <v>43</v>
      </c>
      <c r="J1580" s="202"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05">
        <f>IF(ISBLANK(INDEX('Policy Characteristics'!F:F,MATCH($C1580,'Policy Characteristics'!$C:$C,0))),"",INDEX('Policy Characteristics'!F:F,MATCH($C1580,'Policy Characteristics'!$C:$C,0)))</f>
        <v>0</v>
      </c>
      <c r="M1580" s="205">
        <f>IF(ISBLANK(INDEX('Policy Characteristics'!G:G,MATCH($C1580,'Policy Characteristics'!$C:$C,0))),"",INDEX('Policy Characteristics'!G:G,MATCH($C1580,'Policy Characteristics'!$C:$C,0)))</f>
        <v>1</v>
      </c>
      <c r="N1580" s="205">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00"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2554</v>
      </c>
      <c r="E1581" s="88"/>
      <c r="F1581" s="88" t="s">
        <v>2555</v>
      </c>
      <c r="G1581" s="88"/>
      <c r="H1581" s="15">
        <v>2754</v>
      </c>
      <c r="I1581" s="213" t="s">
        <v>43</v>
      </c>
      <c r="J1581" s="202"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05">
        <f>IF(ISBLANK(INDEX('Policy Characteristics'!F:F,MATCH($C1581,'Policy Characteristics'!$C:$C,0))),"",INDEX('Policy Characteristics'!F:F,MATCH($C1581,'Policy Characteristics'!$C:$C,0)))</f>
        <v>0</v>
      </c>
      <c r="M1581" s="205">
        <f>IF(ISBLANK(INDEX('Policy Characteristics'!G:G,MATCH($C1581,'Policy Characteristics'!$C:$C,0))),"",INDEX('Policy Characteristics'!G:G,MATCH($C1581,'Policy Characteristics'!$C:$C,0)))</f>
        <v>1</v>
      </c>
      <c r="N1581" s="205">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00"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2556</v>
      </c>
      <c r="E1582" s="88"/>
      <c r="F1582" s="88" t="s">
        <v>2557</v>
      </c>
      <c r="G1582" s="88"/>
      <c r="H1582" s="15">
        <v>2755</v>
      </c>
      <c r="I1582" s="213" t="s">
        <v>43</v>
      </c>
      <c r="J1582" s="202"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05">
        <f>IF(ISBLANK(INDEX('Policy Characteristics'!F:F,MATCH($C1582,'Policy Characteristics'!$C:$C,0))),"",INDEX('Policy Characteristics'!F:F,MATCH($C1582,'Policy Characteristics'!$C:$C,0)))</f>
        <v>0</v>
      </c>
      <c r="M1582" s="205">
        <f>IF(ISBLANK(INDEX('Policy Characteristics'!G:G,MATCH($C1582,'Policy Characteristics'!$C:$C,0))),"",INDEX('Policy Characteristics'!G:G,MATCH($C1582,'Policy Characteristics'!$C:$C,0)))</f>
        <v>1</v>
      </c>
      <c r="N1582" s="205">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00"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2558</v>
      </c>
      <c r="E1583" s="88"/>
      <c r="F1583" s="88" t="s">
        <v>2559</v>
      </c>
      <c r="G1583" s="88"/>
      <c r="H1583" s="15">
        <v>2756</v>
      </c>
      <c r="I1583" s="213" t="s">
        <v>44</v>
      </c>
      <c r="J1583" s="202"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05">
        <f>IF(ISBLANK(INDEX('Policy Characteristics'!F:F,MATCH($C1583,'Policy Characteristics'!$C:$C,0))),"",INDEX('Policy Characteristics'!F:F,MATCH($C1583,'Policy Characteristics'!$C:$C,0)))</f>
        <v>0</v>
      </c>
      <c r="M1583" s="205">
        <f>IF(ISBLANK(INDEX('Policy Characteristics'!G:G,MATCH($C1583,'Policy Characteristics'!$C:$C,0))),"",INDEX('Policy Characteristics'!G:G,MATCH($C1583,'Policy Characteristics'!$C:$C,0)))</f>
        <v>1</v>
      </c>
      <c r="N1583" s="205">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00"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2560</v>
      </c>
      <c r="E1584" s="88"/>
      <c r="F1584" s="88" t="s">
        <v>2561</v>
      </c>
      <c r="G1584" s="88"/>
      <c r="H1584" s="15">
        <v>2757</v>
      </c>
      <c r="I1584" s="213" t="s">
        <v>44</v>
      </c>
      <c r="J1584" s="202"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05">
        <f>IF(ISBLANK(INDEX('Policy Characteristics'!F:F,MATCH($C1584,'Policy Characteristics'!$C:$C,0))),"",INDEX('Policy Characteristics'!F:F,MATCH($C1584,'Policy Characteristics'!$C:$C,0)))</f>
        <v>0</v>
      </c>
      <c r="M1584" s="205">
        <f>IF(ISBLANK(INDEX('Policy Characteristics'!G:G,MATCH($C1584,'Policy Characteristics'!$C:$C,0))),"",INDEX('Policy Characteristics'!G:G,MATCH($C1584,'Policy Characteristics'!$C:$C,0)))</f>
        <v>1</v>
      </c>
      <c r="N1584" s="205">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00"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2562</v>
      </c>
      <c r="E1585" s="88"/>
      <c r="F1585" s="88" t="s">
        <v>2563</v>
      </c>
      <c r="G1585" s="88"/>
      <c r="H1585" s="15">
        <v>2758</v>
      </c>
      <c r="I1585" s="213" t="s">
        <v>44</v>
      </c>
      <c r="J1585" s="202"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05">
        <f>IF(ISBLANK(INDEX('Policy Characteristics'!F:F,MATCH($C1585,'Policy Characteristics'!$C:$C,0))),"",INDEX('Policy Characteristics'!F:F,MATCH($C1585,'Policy Characteristics'!$C:$C,0)))</f>
        <v>0</v>
      </c>
      <c r="M1585" s="205">
        <f>IF(ISBLANK(INDEX('Policy Characteristics'!G:G,MATCH($C1585,'Policy Characteristics'!$C:$C,0))),"",INDEX('Policy Characteristics'!G:G,MATCH($C1585,'Policy Characteristics'!$C:$C,0)))</f>
        <v>1</v>
      </c>
      <c r="N1585" s="205">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00"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2564</v>
      </c>
      <c r="E1586" s="88"/>
      <c r="F1586" s="88" t="s">
        <v>2565</v>
      </c>
      <c r="G1586" s="88"/>
      <c r="H1586" s="15">
        <v>2759</v>
      </c>
      <c r="I1586" s="213" t="s">
        <v>44</v>
      </c>
      <c r="J1586" s="202"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05">
        <f>IF(ISBLANK(INDEX('Policy Characteristics'!F:F,MATCH($C1586,'Policy Characteristics'!$C:$C,0))),"",INDEX('Policy Characteristics'!F:F,MATCH($C1586,'Policy Characteristics'!$C:$C,0)))</f>
        <v>0</v>
      </c>
      <c r="M1586" s="205">
        <f>IF(ISBLANK(INDEX('Policy Characteristics'!G:G,MATCH($C1586,'Policy Characteristics'!$C:$C,0))),"",INDEX('Policy Characteristics'!G:G,MATCH($C1586,'Policy Characteristics'!$C:$C,0)))</f>
        <v>1</v>
      </c>
      <c r="N1586" s="205">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00"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2566</v>
      </c>
      <c r="E1587" s="88"/>
      <c r="F1587" s="88" t="s">
        <v>2567</v>
      </c>
      <c r="G1587" s="88"/>
      <c r="H1587" s="15">
        <v>2760</v>
      </c>
      <c r="I1587" s="213" t="s">
        <v>44</v>
      </c>
      <c r="J1587" s="202"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05">
        <f>IF(ISBLANK(INDEX('Policy Characteristics'!F:F,MATCH($C1587,'Policy Characteristics'!$C:$C,0))),"",INDEX('Policy Characteristics'!F:F,MATCH($C1587,'Policy Characteristics'!$C:$C,0)))</f>
        <v>0</v>
      </c>
      <c r="M1587" s="205">
        <f>IF(ISBLANK(INDEX('Policy Characteristics'!G:G,MATCH($C1587,'Policy Characteristics'!$C:$C,0))),"",INDEX('Policy Characteristics'!G:G,MATCH($C1587,'Policy Characteristics'!$C:$C,0)))</f>
        <v>1</v>
      </c>
      <c r="N1587" s="205">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00"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2568</v>
      </c>
      <c r="E1588" s="88"/>
      <c r="F1588" s="88" t="s">
        <v>2569</v>
      </c>
      <c r="G1588" s="88"/>
      <c r="H1588" s="15">
        <v>2761</v>
      </c>
      <c r="I1588" s="213" t="s">
        <v>44</v>
      </c>
      <c r="J1588" s="202"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05">
        <f>IF(ISBLANK(INDEX('Policy Characteristics'!F:F,MATCH($C1588,'Policy Characteristics'!$C:$C,0))),"",INDEX('Policy Characteristics'!F:F,MATCH($C1588,'Policy Characteristics'!$C:$C,0)))</f>
        <v>0</v>
      </c>
      <c r="M1588" s="205">
        <f>IF(ISBLANK(INDEX('Policy Characteristics'!G:G,MATCH($C1588,'Policy Characteristics'!$C:$C,0))),"",INDEX('Policy Characteristics'!G:G,MATCH($C1588,'Policy Characteristics'!$C:$C,0)))</f>
        <v>1</v>
      </c>
      <c r="N1588" s="205">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00"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2570</v>
      </c>
      <c r="E1589" s="88"/>
      <c r="F1589" s="88" t="s">
        <v>2571</v>
      </c>
      <c r="G1589" s="88"/>
      <c r="H1589" s="15">
        <v>2762</v>
      </c>
      <c r="I1589" s="213" t="s">
        <v>44</v>
      </c>
      <c r="J1589" s="202"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05">
        <f>IF(ISBLANK(INDEX('Policy Characteristics'!F:F,MATCH($C1589,'Policy Characteristics'!$C:$C,0))),"",INDEX('Policy Characteristics'!F:F,MATCH($C1589,'Policy Characteristics'!$C:$C,0)))</f>
        <v>0</v>
      </c>
      <c r="M1589" s="205">
        <f>IF(ISBLANK(INDEX('Policy Characteristics'!G:G,MATCH($C1589,'Policy Characteristics'!$C:$C,0))),"",INDEX('Policy Characteristics'!G:G,MATCH($C1589,'Policy Characteristics'!$C:$C,0)))</f>
        <v>1</v>
      </c>
      <c r="N1589" s="205">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00"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2572</v>
      </c>
      <c r="E1590" s="88"/>
      <c r="F1590" s="88" t="s">
        <v>2573</v>
      </c>
      <c r="G1590" s="88"/>
      <c r="H1590" s="15">
        <v>2763</v>
      </c>
      <c r="I1590" s="213" t="s">
        <v>44</v>
      </c>
      <c r="J1590" s="202"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05">
        <f>IF(ISBLANK(INDEX('Policy Characteristics'!F:F,MATCH($C1590,'Policy Characteristics'!$C:$C,0))),"",INDEX('Policy Characteristics'!F:F,MATCH($C1590,'Policy Characteristics'!$C:$C,0)))</f>
        <v>0</v>
      </c>
      <c r="M1590" s="205">
        <f>IF(ISBLANK(INDEX('Policy Characteristics'!G:G,MATCH($C1590,'Policy Characteristics'!$C:$C,0))),"",INDEX('Policy Characteristics'!G:G,MATCH($C1590,'Policy Characteristics'!$C:$C,0)))</f>
        <v>1</v>
      </c>
      <c r="N1590" s="205">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00"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2574</v>
      </c>
      <c r="E1591" s="88"/>
      <c r="F1591" s="88" t="s">
        <v>1010</v>
      </c>
      <c r="G1591" s="88"/>
      <c r="H1591" s="15">
        <v>2764</v>
      </c>
      <c r="I1591" s="213" t="s">
        <v>43</v>
      </c>
      <c r="J1591" s="202"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05">
        <f>IF(ISBLANK(INDEX('Policy Characteristics'!F:F,MATCH($C1591,'Policy Characteristics'!$C:$C,0))),"",INDEX('Policy Characteristics'!F:F,MATCH($C1591,'Policy Characteristics'!$C:$C,0)))</f>
        <v>0</v>
      </c>
      <c r="M1591" s="205">
        <f>IF(ISBLANK(INDEX('Policy Characteristics'!G:G,MATCH($C1591,'Policy Characteristics'!$C:$C,0))),"",INDEX('Policy Characteristics'!G:G,MATCH($C1591,'Policy Characteristics'!$C:$C,0)))</f>
        <v>1</v>
      </c>
      <c r="N1591" s="205">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00"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2575</v>
      </c>
      <c r="E1592" s="88"/>
      <c r="F1592" s="88" t="s">
        <v>133</v>
      </c>
      <c r="G1592" s="88"/>
      <c r="H1592" s="15">
        <v>2765</v>
      </c>
      <c r="I1592" s="213" t="s">
        <v>43</v>
      </c>
      <c r="J1592" s="202"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05">
        <f>IF(ISBLANK(INDEX('Policy Characteristics'!F:F,MATCH($C1592,'Policy Characteristics'!$C:$C,0))),"",INDEX('Policy Characteristics'!F:F,MATCH($C1592,'Policy Characteristics'!$C:$C,0)))</f>
        <v>0</v>
      </c>
      <c r="M1592" s="205">
        <f>IF(ISBLANK(INDEX('Policy Characteristics'!G:G,MATCH($C1592,'Policy Characteristics'!$C:$C,0))),"",INDEX('Policy Characteristics'!G:G,MATCH($C1592,'Policy Characteristics'!$C:$C,0)))</f>
        <v>1</v>
      </c>
      <c r="N1592" s="205">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00"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2576</v>
      </c>
      <c r="E1593" s="88"/>
      <c r="F1593" s="88" t="s">
        <v>2577</v>
      </c>
      <c r="G1593" s="88"/>
      <c r="H1593" s="15">
        <v>2766</v>
      </c>
      <c r="I1593" s="213" t="s">
        <v>44</v>
      </c>
      <c r="J1593" s="202"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05">
        <f>IF(ISBLANK(INDEX('Policy Characteristics'!F:F,MATCH($C1593,'Policy Characteristics'!$C:$C,0))),"",INDEX('Policy Characteristics'!F:F,MATCH($C1593,'Policy Characteristics'!$C:$C,0)))</f>
        <v>0</v>
      </c>
      <c r="M1593" s="205">
        <f>IF(ISBLANK(INDEX('Policy Characteristics'!G:G,MATCH($C1593,'Policy Characteristics'!$C:$C,0))),"",INDEX('Policy Characteristics'!G:G,MATCH($C1593,'Policy Characteristics'!$C:$C,0)))</f>
        <v>1</v>
      </c>
      <c r="N1593" s="205">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00"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2578</v>
      </c>
      <c r="E1594" s="88"/>
      <c r="F1594" s="88" t="s">
        <v>2579</v>
      </c>
      <c r="G1594" s="88"/>
      <c r="H1594" s="15">
        <v>2767</v>
      </c>
      <c r="I1594" s="213" t="s">
        <v>44</v>
      </c>
      <c r="J1594" s="202"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05">
        <f>IF(ISBLANK(INDEX('Policy Characteristics'!F:F,MATCH($C1594,'Policy Characteristics'!$C:$C,0))),"",INDEX('Policy Characteristics'!F:F,MATCH($C1594,'Policy Characteristics'!$C:$C,0)))</f>
        <v>0</v>
      </c>
      <c r="M1594" s="205">
        <f>IF(ISBLANK(INDEX('Policy Characteristics'!G:G,MATCH($C1594,'Policy Characteristics'!$C:$C,0))),"",INDEX('Policy Characteristics'!G:G,MATCH($C1594,'Policy Characteristics'!$C:$C,0)))</f>
        <v>1</v>
      </c>
      <c r="N1594" s="205">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00"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2580</v>
      </c>
      <c r="E1595" s="88"/>
      <c r="F1595" s="88" t="s">
        <v>2581</v>
      </c>
      <c r="G1595" s="88"/>
      <c r="H1595" s="15">
        <v>2768</v>
      </c>
      <c r="I1595" s="213" t="s">
        <v>44</v>
      </c>
      <c r="J1595" s="202"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05">
        <f>IF(ISBLANK(INDEX('Policy Characteristics'!F:F,MATCH($C1595,'Policy Characteristics'!$C:$C,0))),"",INDEX('Policy Characteristics'!F:F,MATCH($C1595,'Policy Characteristics'!$C:$C,0)))</f>
        <v>0</v>
      </c>
      <c r="M1595" s="205">
        <f>IF(ISBLANK(INDEX('Policy Characteristics'!G:G,MATCH($C1595,'Policy Characteristics'!$C:$C,0))),"",INDEX('Policy Characteristics'!G:G,MATCH($C1595,'Policy Characteristics'!$C:$C,0)))</f>
        <v>1</v>
      </c>
      <c r="N1595" s="205">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00"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13" t="s">
        <v>43</v>
      </c>
      <c r="J1596" s="202"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05">
        <f>IF(ISBLANK(INDEX('Policy Characteristics'!F:F,MATCH($C1596,'Policy Characteristics'!$C:$C,0))),"",INDEX('Policy Characteristics'!F:F,MATCH($C1596,'Policy Characteristics'!$C:$C,0)))</f>
        <v>0</v>
      </c>
      <c r="M1596" s="205">
        <f>IF(ISBLANK(INDEX('Policy Characteristics'!G:G,MATCH($C1596,'Policy Characteristics'!$C:$C,0))),"",INDEX('Policy Characteristics'!G:G,MATCH($C1596,'Policy Characteristics'!$C:$C,0)))</f>
        <v>1</v>
      </c>
      <c r="N1596" s="205">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00"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13" t="s">
        <v>43</v>
      </c>
      <c r="J1597" s="202"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05">
        <f>IF(ISBLANK(INDEX('Policy Characteristics'!F:F,MATCH($C1597,'Policy Characteristics'!$C:$C,0))),"",INDEX('Policy Characteristics'!F:F,MATCH($C1597,'Policy Characteristics'!$C:$C,0)))</f>
        <v>0</v>
      </c>
      <c r="M1597" s="205">
        <f>IF(ISBLANK(INDEX('Policy Characteristics'!G:G,MATCH($C1597,'Policy Characteristics'!$C:$C,0))),"",INDEX('Policy Characteristics'!G:G,MATCH($C1597,'Policy Characteristics'!$C:$C,0)))</f>
        <v>1</v>
      </c>
      <c r="N1597" s="205">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00"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13" t="s">
        <v>43</v>
      </c>
      <c r="J1598" s="202"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05">
        <f>IF(ISBLANK(INDEX('Policy Characteristics'!F:F,MATCH($C1598,'Policy Characteristics'!$C:$C,0))),"",INDEX('Policy Characteristics'!F:F,MATCH($C1598,'Policy Characteristics'!$C:$C,0)))</f>
        <v>0</v>
      </c>
      <c r="M1598" s="205">
        <f>IF(ISBLANK(INDEX('Policy Characteristics'!G:G,MATCH($C1598,'Policy Characteristics'!$C:$C,0))),"",INDEX('Policy Characteristics'!G:G,MATCH($C1598,'Policy Characteristics'!$C:$C,0)))</f>
        <v>1</v>
      </c>
      <c r="N1598" s="205">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00"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13" t="s">
        <v>43</v>
      </c>
      <c r="J1599" s="202"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05">
        <f>IF(ISBLANK(INDEX('Policy Characteristics'!F:F,MATCH($C1599,'Policy Characteristics'!$C:$C,0))),"",INDEX('Policy Characteristics'!F:F,MATCH($C1599,'Policy Characteristics'!$C:$C,0)))</f>
        <v>0</v>
      </c>
      <c r="M1599" s="205">
        <f>IF(ISBLANK(INDEX('Policy Characteristics'!G:G,MATCH($C1599,'Policy Characteristics'!$C:$C,0))),"",INDEX('Policy Characteristics'!G:G,MATCH($C1599,'Policy Characteristics'!$C:$C,0)))</f>
        <v>1</v>
      </c>
      <c r="N1599" s="205">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00"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13" t="s">
        <v>43</v>
      </c>
      <c r="J1600" s="202"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05">
        <f>IF(ISBLANK(INDEX('Policy Characteristics'!F:F,MATCH($C1600,'Policy Characteristics'!$C:$C,0))),"",INDEX('Policy Characteristics'!F:F,MATCH($C1600,'Policy Characteristics'!$C:$C,0)))</f>
        <v>0</v>
      </c>
      <c r="M1600" s="205">
        <f>IF(ISBLANK(INDEX('Policy Characteristics'!G:G,MATCH($C1600,'Policy Characteristics'!$C:$C,0))),"",INDEX('Policy Characteristics'!G:G,MATCH($C1600,'Policy Characteristics'!$C:$C,0)))</f>
        <v>1</v>
      </c>
      <c r="N1600" s="205">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00"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01" t="s">
        <v>44</v>
      </c>
      <c r="J1601" s="202"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05">
        <f>IF(ISBLANK(INDEX('Policy Characteristics'!F:F,MATCH($C1601,'Policy Characteristics'!$C:$C,0))),"",INDEX('Policy Characteristics'!F:F,MATCH($C1601,'Policy Characteristics'!$C:$C,0)))</f>
        <v>0</v>
      </c>
      <c r="M1601" s="205">
        <f>IF(ISBLANK(INDEX('Policy Characteristics'!G:G,MATCH($C1601,'Policy Characteristics'!$C:$C,0))),"",INDEX('Policy Characteristics'!G:G,MATCH($C1601,'Policy Characteristics'!$C:$C,0)))</f>
        <v>1</v>
      </c>
      <c r="N1601" s="205">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00"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13" t="s">
        <v>43</v>
      </c>
      <c r="J1602" s="202"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05">
        <f>IF(ISBLANK(INDEX('Policy Characteristics'!F:F,MATCH($C1602,'Policy Characteristics'!$C:$C,0))),"",INDEX('Policy Characteristics'!F:F,MATCH($C1602,'Policy Characteristics'!$C:$C,0)))</f>
        <v>0</v>
      </c>
      <c r="M1602" s="205">
        <f>IF(ISBLANK(INDEX('Policy Characteristics'!G:G,MATCH($C1602,'Policy Characteristics'!$C:$C,0))),"",INDEX('Policy Characteristics'!G:G,MATCH($C1602,'Policy Characteristics'!$C:$C,0)))</f>
        <v>1</v>
      </c>
      <c r="N1602" s="205">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00"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13" t="s">
        <v>43</v>
      </c>
      <c r="J1603" s="202"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05">
        <f>IF(ISBLANK(INDEX('Policy Characteristics'!F:F,MATCH($C1603,'Policy Characteristics'!$C:$C,0))),"",INDEX('Policy Characteristics'!F:F,MATCH($C1603,'Policy Characteristics'!$C:$C,0)))</f>
        <v>0</v>
      </c>
      <c r="M1603" s="205">
        <f>IF(ISBLANK(INDEX('Policy Characteristics'!G:G,MATCH($C1603,'Policy Characteristics'!$C:$C,0))),"",INDEX('Policy Characteristics'!G:G,MATCH($C1603,'Policy Characteristics'!$C:$C,0)))</f>
        <v>1</v>
      </c>
      <c r="N1603" s="205">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00"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13" t="s">
        <v>43</v>
      </c>
      <c r="J1604" s="202"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05">
        <f>IF(ISBLANK(INDEX('Policy Characteristics'!F:F,MATCH($C1604,'Policy Characteristics'!$C:$C,0))),"",INDEX('Policy Characteristics'!F:F,MATCH($C1604,'Policy Characteristics'!$C:$C,0)))</f>
        <v>0</v>
      </c>
      <c r="M1604" s="205">
        <f>IF(ISBLANK(INDEX('Policy Characteristics'!G:G,MATCH($C1604,'Policy Characteristics'!$C:$C,0))),"",INDEX('Policy Characteristics'!G:G,MATCH($C1604,'Policy Characteristics'!$C:$C,0)))</f>
        <v>1</v>
      </c>
      <c r="N1604" s="205">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00"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13" t="s">
        <v>43</v>
      </c>
      <c r="J1605" s="202"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05">
        <f>IF(ISBLANK(INDEX('Policy Characteristics'!F:F,MATCH($C1605,'Policy Characteristics'!$C:$C,0))),"",INDEX('Policy Characteristics'!F:F,MATCH($C1605,'Policy Characteristics'!$C:$C,0)))</f>
        <v>0</v>
      </c>
      <c r="M1605" s="205">
        <f>IF(ISBLANK(INDEX('Policy Characteristics'!G:G,MATCH($C1605,'Policy Characteristics'!$C:$C,0))),"",INDEX('Policy Characteristics'!G:G,MATCH($C1605,'Policy Characteristics'!$C:$C,0)))</f>
        <v>1</v>
      </c>
      <c r="N1605" s="205">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00" t="str">
        <f>IF(ISBLANK(INDEX('Policy Characteristics'!B:B,MATCH($C1606,'Policy Characteristics'!$C:$C,0))),"",INDEX('Policy Characteristics'!B:B,MATCH($C1606,'Policy Characteristics'!$C:$C,0)))</f>
        <v>Avoid Deforestation</v>
      </c>
      <c r="C1606" t="s">
        <v>435</v>
      </c>
      <c r="D1606" s="88"/>
      <c r="E1606" s="88"/>
      <c r="F1606" s="88"/>
      <c r="G1606" s="88"/>
      <c r="H1606" s="15">
        <v>705</v>
      </c>
      <c r="I1606" s="201" t="s">
        <v>44</v>
      </c>
      <c r="J1606" s="202"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05">
        <f>IF(ISBLANK(INDEX('Policy Characteristics'!F:F,MATCH($C1606,'Policy Characteristics'!$C:$C,0))),"",INDEX('Policy Characteristics'!F:F,MATCH($C1606,'Policy Characteristics'!$C:$C,0)))</f>
        <v>0</v>
      </c>
      <c r="M1606" s="205">
        <f>IF(ISBLANK(INDEX('Policy Characteristics'!G:G,MATCH($C1606,'Policy Characteristics'!$C:$C,0))),"",INDEX('Policy Characteristics'!G:G,MATCH($C1606,'Policy Characteristics'!$C:$C,0)))</f>
        <v>1</v>
      </c>
      <c r="N1606" s="205">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00"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01" t="s">
        <v>43</v>
      </c>
      <c r="J1607" s="202"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05">
        <f>IF(ISBLANK(INDEX('Policy Characteristics'!F:F,MATCH($C1607,'Policy Characteristics'!$C:$C,0))),"",INDEX('Policy Characteristics'!F:F,MATCH($C1607,'Policy Characteristics'!$C:$C,0)))</f>
        <v>0</v>
      </c>
      <c r="M1607" s="205">
        <f>IF(ISBLANK(INDEX('Policy Characteristics'!G:G,MATCH($C1607,'Policy Characteristics'!$C:$C,0))),"",INDEX('Policy Characteristics'!G:G,MATCH($C1607,'Policy Characteristics'!$C:$C,0)))</f>
        <v>1</v>
      </c>
      <c r="N1607" s="205">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00" t="str">
        <f>IF(ISBLANK(INDEX('Policy Characteristics'!B:B,MATCH($C1608,'Policy Characteristics'!$C:$C,0))),"",INDEX('Policy Characteristics'!B:B,MATCH($C1608,'Policy Characteristics'!$C:$C,0)))</f>
        <v>Forest Set-Asides</v>
      </c>
      <c r="C1608" t="s">
        <v>429</v>
      </c>
      <c r="D1608" s="88"/>
      <c r="E1608" s="88"/>
      <c r="F1608" s="88"/>
      <c r="G1608" s="88"/>
      <c r="H1608" s="15">
        <v>61</v>
      </c>
      <c r="I1608" s="213" t="s">
        <v>44</v>
      </c>
      <c r="J1608" s="202"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05">
        <f>IF(ISBLANK(INDEX('Policy Characteristics'!F:F,MATCH($C1608,'Policy Characteristics'!$C:$C,0))),"",INDEX('Policy Characteristics'!F:F,MATCH($C1608,'Policy Characteristics'!$C:$C,0)))</f>
        <v>0</v>
      </c>
      <c r="M1608" s="205">
        <f>IF(ISBLANK(INDEX('Policy Characteristics'!G:G,MATCH($C1608,'Policy Characteristics'!$C:$C,0))),"",INDEX('Policy Characteristics'!G:G,MATCH($C1608,'Policy Characteristics'!$C:$C,0)))</f>
        <v>1</v>
      </c>
      <c r="N1608" s="205">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00"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13" t="s">
        <v>43</v>
      </c>
      <c r="J1609" s="202"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05">
        <f>IF(ISBLANK(INDEX('Policy Characteristics'!F:F,MATCH($C1609,'Policy Characteristics'!$C:$C,0))),"",INDEX('Policy Characteristics'!F:F,MATCH($C1609,'Policy Characteristics'!$C:$C,0)))</f>
        <v>0</v>
      </c>
      <c r="M1609" s="205">
        <f>IF(ISBLANK(INDEX('Policy Characteristics'!G:G,MATCH($C1609,'Policy Characteristics'!$C:$C,0))),"",INDEX('Policy Characteristics'!G:G,MATCH($C1609,'Policy Characteristics'!$C:$C,0)))</f>
        <v>1</v>
      </c>
      <c r="N1609" s="205">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00" t="str">
        <f>IF(ISBLANK(INDEX('Policy Characteristics'!B:B,MATCH($C1610,'Policy Characteristics'!$C:$C,0))),"",INDEX('Policy Characteristics'!B:B,MATCH($C1610,'Policy Characteristics'!$C:$C,0)))</f>
        <v>Improved Soil Measures</v>
      </c>
      <c r="C1610" t="s">
        <v>1535</v>
      </c>
      <c r="D1610" s="88"/>
      <c r="E1610" s="88"/>
      <c r="F1610" s="88"/>
      <c r="G1610" s="88"/>
      <c r="H1610" s="15">
        <v>1654</v>
      </c>
      <c r="I1610" s="213" t="s">
        <v>44</v>
      </c>
      <c r="J1610" s="202"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05">
        <f>IF(ISBLANK(INDEX('Policy Characteristics'!F:F,MATCH($C1610,'Policy Characteristics'!$C:$C,0))),"",INDEX('Policy Characteristics'!F:F,MATCH($C1610,'Policy Characteristics'!$C:$C,0)))</f>
        <v>0</v>
      </c>
      <c r="M1610" s="205">
        <f>IF(ISBLANK(INDEX('Policy Characteristics'!G:G,MATCH($C1610,'Policy Characteristics'!$C:$C,0))),"",INDEX('Policy Characteristics'!G:G,MATCH($C1610,'Policy Characteristics'!$C:$C,0)))</f>
        <v>1</v>
      </c>
      <c r="N1610" s="205">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00"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13" t="s">
        <v>43</v>
      </c>
      <c r="J1611" s="202"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05">
        <f>IF(ISBLANK(INDEX('Policy Characteristics'!F:F,MATCH($C1611,'Policy Characteristics'!$C:$C,0))),"",INDEX('Policy Characteristics'!F:F,MATCH($C1611,'Policy Characteristics'!$C:$C,0)))</f>
        <v>0</v>
      </c>
      <c r="M1611" s="205">
        <f>IF(ISBLANK(INDEX('Policy Characteristics'!G:G,MATCH($C1611,'Policy Characteristics'!$C:$C,0))),"",INDEX('Policy Characteristics'!G:G,MATCH($C1611,'Policy Characteristics'!$C:$C,0)))</f>
        <v>1</v>
      </c>
      <c r="N1611" s="205">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00" t="str">
        <f>IF(ISBLANK(INDEX('Policy Characteristics'!B:B,MATCH($C1612,'Policy Characteristics'!$C:$C,0))),"",INDEX('Policy Characteristics'!B:B,MATCH($C1612,'Policy Characteristics'!$C:$C,0)))</f>
        <v>Livestock Measures</v>
      </c>
      <c r="C1612" t="s">
        <v>1043</v>
      </c>
      <c r="D1612" s="88"/>
      <c r="E1612" s="88"/>
      <c r="F1612" s="88"/>
      <c r="G1612" s="88"/>
      <c r="H1612" s="15">
        <v>64</v>
      </c>
      <c r="I1612" s="213" t="s">
        <v>43</v>
      </c>
      <c r="J1612" s="202"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05">
        <f>IF(ISBLANK(INDEX('Policy Characteristics'!F:F,MATCH($C1612,'Policy Characteristics'!$C:$C,0))),"",INDEX('Policy Characteristics'!F:F,MATCH($C1612,'Policy Characteristics'!$C:$C,0)))</f>
        <v>0</v>
      </c>
      <c r="M1612" s="205">
        <f>IF(ISBLANK(INDEX('Policy Characteristics'!G:G,MATCH($C1612,'Policy Characteristics'!$C:$C,0))),"",INDEX('Policy Characteristics'!G:G,MATCH($C1612,'Policy Characteristics'!$C:$C,0)))</f>
        <v>1</v>
      </c>
      <c r="N1612" s="205">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00" t="str">
        <f>IF(ISBLANK(INDEX('Policy Characteristics'!B:B,MATCH($C1613,'Policy Characteristics'!$C:$C,0))),"",INDEX('Policy Characteristics'!B:B,MATCH($C1613,'Policy Characteristics'!$C:$C,0)))</f>
        <v>Wetland Restoration</v>
      </c>
      <c r="C1613" t="s">
        <v>431</v>
      </c>
      <c r="D1613" s="88"/>
      <c r="E1613" s="88"/>
      <c r="F1613" s="88"/>
      <c r="G1613" s="88"/>
      <c r="H1613" s="15">
        <v>178</v>
      </c>
      <c r="I1613" s="213" t="s">
        <v>43</v>
      </c>
      <c r="J1613" s="202"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05">
        <f>IF(ISBLANK(INDEX('Policy Characteristics'!F:F,MATCH($C1613,'Policy Characteristics'!$C:$C,0))),"",INDEX('Policy Characteristics'!F:F,MATCH($C1613,'Policy Characteristics'!$C:$C,0)))</f>
        <v>0</v>
      </c>
      <c r="M1613" s="205">
        <f>IF(ISBLANK(INDEX('Policy Characteristics'!G:G,MATCH($C1613,'Policy Characteristics'!$C:$C,0))),"",INDEX('Policy Characteristics'!G:G,MATCH($C1613,'Policy Characteristics'!$C:$C,0)))</f>
        <v>1</v>
      </c>
      <c r="N1613" s="205">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00"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13" t="s">
        <v>43</v>
      </c>
      <c r="J1614" s="202"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05">
        <f>IF(ISBLANK(INDEX('Policy Characteristics'!F:F,MATCH($C1614,'Policy Characteristics'!$C:$C,0))),"",INDEX('Policy Characteristics'!F:F,MATCH($C1614,'Policy Characteristics'!$C:$C,0)))</f>
        <v>0</v>
      </c>
      <c r="M1614" s="205">
        <f>IF(ISBLANK(INDEX('Policy Characteristics'!G:G,MATCH($C1614,'Policy Characteristics'!$C:$C,0))),"",INDEX('Policy Characteristics'!G:G,MATCH($C1614,'Policy Characteristics'!$C:$C,0)))</f>
        <v>1</v>
      </c>
      <c r="N1614" s="205">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00"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01" t="s">
        <v>43</v>
      </c>
      <c r="J1615" s="202"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05">
        <f>IF(ISBLANK(INDEX('Policy Characteristics'!F:F,MATCH($C1615,'Policy Characteristics'!$C:$C,0))),"",INDEX('Policy Characteristics'!F:F,MATCH($C1615,'Policy Characteristics'!$C:$C,0)))</f>
        <v>0</v>
      </c>
      <c r="M1615" s="205">
        <f>IF(ISBLANK(INDEX('Policy Characteristics'!G:G,MATCH($C1615,'Policy Characteristics'!$C:$C,0))),"",INDEX('Policy Characteristics'!G:G,MATCH($C1615,'Policy Characteristics'!$C:$C,0)))</f>
        <v>1</v>
      </c>
      <c r="N1615" s="205">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00"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01" t="s">
        <v>43</v>
      </c>
      <c r="J1616" s="202"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05">
        <f>IF(ISBLANK(INDEX('Policy Characteristics'!F:F,MATCH($C1616,'Policy Characteristics'!$C:$C,0))),"",INDEX('Policy Characteristics'!F:F,MATCH($C1616,'Policy Characteristics'!$C:$C,0)))</f>
        <v>0</v>
      </c>
      <c r="M1616" s="205">
        <f>IF(ISBLANK(INDEX('Policy Characteristics'!G:G,MATCH($C1616,'Policy Characteristics'!$C:$C,0))),"",INDEX('Policy Characteristics'!G:G,MATCH($C1616,'Policy Characteristics'!$C:$C,0)))</f>
        <v>1</v>
      </c>
      <c r="N1616" s="205">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00"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01" t="s">
        <v>43</v>
      </c>
      <c r="J1617" s="202"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05">
        <f>IF(ISBLANK(INDEX('Policy Characteristics'!F:F,MATCH($C1617,'Policy Characteristics'!$C:$C,0))),"",INDEX('Policy Characteristics'!F:F,MATCH($C1617,'Policy Characteristics'!$C:$C,0)))</f>
        <v>0</v>
      </c>
      <c r="M1617" s="205">
        <f>IF(ISBLANK(INDEX('Policy Characteristics'!G:G,MATCH($C1617,'Policy Characteristics'!$C:$C,0))),"",INDEX('Policy Characteristics'!G:G,MATCH($C1617,'Policy Characteristics'!$C:$C,0)))</f>
        <v>1</v>
      </c>
      <c r="N1617" s="205">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00" t="str">
        <f>IF(ISBLANK(INDEX('Policy Characteristics'!B:B,MATCH($C1618,'Policy Characteristics'!$C:$C,0))),"",INDEX('Policy Characteristics'!B:B,MATCH($C1618,'Policy Characteristics'!$C:$C,0)))</f>
        <v>Non BAU Hydrogen Production Shifting</v>
      </c>
      <c r="C1618" t="s">
        <v>1942</v>
      </c>
      <c r="D1618" s="78"/>
      <c r="E1618" s="78"/>
      <c r="F1618" s="78"/>
      <c r="G1618" s="78"/>
      <c r="H1618" s="15">
        <v>2722</v>
      </c>
      <c r="I1618" s="201" t="s">
        <v>43</v>
      </c>
      <c r="J1618" s="202"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05">
        <f>IF(ISBLANK(INDEX('Policy Characteristics'!F:F,MATCH($C1618,'Policy Characteristics'!$C:$C,0))),"",INDEX('Policy Characteristics'!F:F,MATCH($C1618,'Policy Characteristics'!$C:$C,0)))</f>
        <v>0</v>
      </c>
      <c r="M1618" s="205">
        <f>IF(ISBLANK(INDEX('Policy Characteristics'!G:G,MATCH($C1618,'Policy Characteristics'!$C:$C,0))),"",INDEX('Policy Characteristics'!G:G,MATCH($C1618,'Policy Characteristics'!$C:$C,0)))</f>
        <v>1</v>
      </c>
      <c r="N1618" s="205">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00"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13" t="s">
        <v>43</v>
      </c>
      <c r="J1619" s="202"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00"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13" t="s">
        <v>43</v>
      </c>
      <c r="J1620" s="202"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00"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13" t="s">
        <v>43</v>
      </c>
      <c r="J1621" s="202"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00"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13" t="s">
        <v>43</v>
      </c>
      <c r="J1622" s="202"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00"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13" t="s">
        <v>43</v>
      </c>
      <c r="J1623" s="202"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00"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13" t="s">
        <v>43</v>
      </c>
      <c r="J1624" s="202"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00"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01" t="s">
        <v>44</v>
      </c>
      <c r="J1625" s="202"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05">
        <f>IF(ISBLANK(INDEX('Policy Characteristics'!F:F,MATCH($C1625,'Policy Characteristics'!$C:$C,0))),"",INDEX('Policy Characteristics'!F:F,MATCH($C1625,'Policy Characteristics'!$C:$C,0)))</f>
        <v>0</v>
      </c>
      <c r="M1625" s="205">
        <f>IF(ISBLANK(INDEX('Policy Characteristics'!G:G,MATCH($C1625,'Policy Characteristics'!$C:$C,0))),"",INDEX('Policy Characteristics'!G:G,MATCH($C1625,'Policy Characteristics'!$C:$C,0)))</f>
        <v>1</v>
      </c>
      <c r="N1625" s="205">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00"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01" t="s">
        <v>43</v>
      </c>
      <c r="J1626" s="202"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05">
        <f>IF(ISBLANK(INDEX('Policy Characteristics'!F:F,MATCH($C1626,'Policy Characteristics'!$C:$C,0))),"",INDEX('Policy Characteristics'!F:F,MATCH($C1626,'Policy Characteristics'!$C:$C,0)))</f>
        <v>0</v>
      </c>
      <c r="M1626" s="205">
        <f>IF(ISBLANK(INDEX('Policy Characteristics'!G:G,MATCH($C1626,'Policy Characteristics'!$C:$C,0))),"",INDEX('Policy Characteristics'!G:G,MATCH($C1626,'Policy Characteristics'!$C:$C,0)))</f>
        <v>1</v>
      </c>
      <c r="N1626" s="205">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00"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01" t="s">
        <v>43</v>
      </c>
      <c r="J1627" s="202"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05">
        <f>IF(ISBLANK(INDEX('Policy Characteristics'!F:F,MATCH($C1627,'Policy Characteristics'!$C:$C,0))),"",INDEX('Policy Characteristics'!F:F,MATCH($C1627,'Policy Characteristics'!$C:$C,0)))</f>
        <v>0</v>
      </c>
      <c r="M1627" s="205">
        <f>IF(ISBLANK(INDEX('Policy Characteristics'!G:G,MATCH($C1627,'Policy Characteristics'!$C:$C,0))),"",INDEX('Policy Characteristics'!G:G,MATCH($C1627,'Policy Characteristics'!$C:$C,0)))</f>
        <v>1</v>
      </c>
      <c r="N1627" s="205">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00"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01" t="s">
        <v>43</v>
      </c>
      <c r="J1628" s="202"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05">
        <f>IF(ISBLANK(INDEX('Policy Characteristics'!F:F,MATCH($C1628,'Policy Characteristics'!$C:$C,0))),"",INDEX('Policy Characteristics'!F:F,MATCH($C1628,'Policy Characteristics'!$C:$C,0)))</f>
        <v>0</v>
      </c>
      <c r="M1628" s="205">
        <f>IF(ISBLANK(INDEX('Policy Characteristics'!G:G,MATCH($C1628,'Policy Characteristics'!$C:$C,0))),"",INDEX('Policy Characteristics'!G:G,MATCH($C1628,'Policy Characteristics'!$C:$C,0)))</f>
        <v>1</v>
      </c>
      <c r="N1628" s="205">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00"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01" t="s">
        <v>44</v>
      </c>
      <c r="J1629" s="202"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05">
        <f>IF(ISBLANK(INDEX('Policy Characteristics'!F:F,MATCH($C1629,'Policy Characteristics'!$C:$C,0))),"",INDEX('Policy Characteristics'!F:F,MATCH($C1629,'Policy Characteristics'!$C:$C,0)))</f>
        <v>0</v>
      </c>
      <c r="M1629" s="205">
        <f>IF(ISBLANK(INDEX('Policy Characteristics'!G:G,MATCH($C1629,'Policy Characteristics'!$C:$C,0))),"",INDEX('Policy Characteristics'!G:G,MATCH($C1629,'Policy Characteristics'!$C:$C,0)))</f>
        <v>1</v>
      </c>
      <c r="N1629" s="205">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00"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2634</v>
      </c>
      <c r="G1630" s="88"/>
      <c r="H1630" s="15">
        <v>73</v>
      </c>
      <c r="I1630" s="201" t="s">
        <v>43</v>
      </c>
      <c r="J1630" s="202"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05">
        <f>IF(ISBLANK(INDEX('Policy Characteristics'!F:F,MATCH($C1630,'Policy Characteristics'!$C:$C,0))),"",INDEX('Policy Characteristics'!F:F,MATCH($C1630,'Policy Characteristics'!$C:$C,0)))</f>
        <v>0</v>
      </c>
      <c r="M1630" s="205">
        <f>IF(ISBLANK(INDEX('Policy Characteristics'!G:G,MATCH($C1630,'Policy Characteristics'!$C:$C,0))),"",INDEX('Policy Characteristics'!G:G,MATCH($C1630,'Policy Characteristics'!$C:$C,0)))</f>
        <v>1</v>
      </c>
      <c r="N1630" s="205">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00"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01" t="s">
        <v>43</v>
      </c>
      <c r="J1631" s="202"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05">
        <f>IF(ISBLANK(INDEX('Policy Characteristics'!F:F,MATCH($C1631,'Policy Characteristics'!$C:$C,0))),"",INDEX('Policy Characteristics'!F:F,MATCH($C1631,'Policy Characteristics'!$C:$C,0)))</f>
        <v>0</v>
      </c>
      <c r="M1631" s="205">
        <f>IF(ISBLANK(INDEX('Policy Characteristics'!G:G,MATCH($C1631,'Policy Characteristics'!$C:$C,0))),"",INDEX('Policy Characteristics'!G:G,MATCH($C1631,'Policy Characteristics'!$C:$C,0)))</f>
        <v>1</v>
      </c>
      <c r="N1631" s="205">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00"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01" t="s">
        <v>44</v>
      </c>
      <c r="J1632" s="202"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05">
        <f>IF(ISBLANK(INDEX('Policy Characteristics'!F:F,MATCH($C1632,'Policy Characteristics'!$C:$C,0))),"",INDEX('Policy Characteristics'!F:F,MATCH($C1632,'Policy Characteristics'!$C:$C,0)))</f>
        <v>0</v>
      </c>
      <c r="M1632" s="205">
        <f>IF(ISBLANK(INDEX('Policy Characteristics'!G:G,MATCH($C1632,'Policy Characteristics'!$C:$C,0))),"",INDEX('Policy Characteristics'!G:G,MATCH($C1632,'Policy Characteristics'!$C:$C,0)))</f>
        <v>1</v>
      </c>
      <c r="N1632" s="205">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00"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01" t="s">
        <v>43</v>
      </c>
      <c r="J1633" s="202"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05">
        <f>IF(ISBLANK(INDEX('Policy Characteristics'!F:F,MATCH($C1633,'Policy Characteristics'!$C:$C,0))),"",INDEX('Policy Characteristics'!F:F,MATCH($C1633,'Policy Characteristics'!$C:$C,0)))</f>
        <v>0</v>
      </c>
      <c r="M1633" s="205">
        <f>IF(ISBLANK(INDEX('Policy Characteristics'!G:G,MATCH($C1633,'Policy Characteristics'!$C:$C,0))),"",INDEX('Policy Characteristics'!G:G,MATCH($C1633,'Policy Characteristics'!$C:$C,0)))</f>
        <v>1</v>
      </c>
      <c r="N1633" s="205">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00"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01" t="s">
        <v>43</v>
      </c>
      <c r="J1634" s="202"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05">
        <f>IF(ISBLANK(INDEX('Policy Characteristics'!F:F,MATCH($C1634,'Policy Characteristics'!$C:$C,0))),"",INDEX('Policy Characteristics'!F:F,MATCH($C1634,'Policy Characteristics'!$C:$C,0)))</f>
        <v>0</v>
      </c>
      <c r="M1634" s="205">
        <f>IF(ISBLANK(INDEX('Policy Characteristics'!G:G,MATCH($C1634,'Policy Characteristics'!$C:$C,0))),"",INDEX('Policy Characteristics'!G:G,MATCH($C1634,'Policy Characteristics'!$C:$C,0)))</f>
        <v>1</v>
      </c>
      <c r="N1634" s="205">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00"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01" t="s">
        <v>44</v>
      </c>
      <c r="J1635" s="202"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05">
        <f>IF(ISBLANK(INDEX('Policy Characteristics'!F:F,MATCH($C1635,'Policy Characteristics'!$C:$C,0))),"",INDEX('Policy Characteristics'!F:F,MATCH($C1635,'Policy Characteristics'!$C:$C,0)))</f>
        <v>0</v>
      </c>
      <c r="M1635" s="205">
        <f>IF(ISBLANK(INDEX('Policy Characteristics'!G:G,MATCH($C1635,'Policy Characteristics'!$C:$C,0))),"",INDEX('Policy Characteristics'!G:G,MATCH($C1635,'Policy Characteristics'!$C:$C,0)))</f>
        <v>1</v>
      </c>
      <c r="N1635" s="205">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00"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01" t="s">
        <v>44</v>
      </c>
      <c r="J1636" s="202"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05">
        <f>IF(ISBLANK(INDEX('Policy Characteristics'!F:F,MATCH($C1636,'Policy Characteristics'!$C:$C,0))),"",INDEX('Policy Characteristics'!F:F,MATCH($C1636,'Policy Characteristics'!$C:$C,0)))</f>
        <v>0</v>
      </c>
      <c r="M1636" s="205">
        <f>IF(ISBLANK(INDEX('Policy Characteristics'!G:G,MATCH($C1636,'Policy Characteristics'!$C:$C,0))),"",INDEX('Policy Characteristics'!G:G,MATCH($C1636,'Policy Characteristics'!$C:$C,0)))</f>
        <v>1</v>
      </c>
      <c r="N1636" s="205">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00"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01" t="s">
        <v>44</v>
      </c>
      <c r="J1637" s="202"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05">
        <f>IF(ISBLANK(INDEX('Policy Characteristics'!F:F,MATCH($C1637,'Policy Characteristics'!$C:$C,0))),"",INDEX('Policy Characteristics'!F:F,MATCH($C1637,'Policy Characteristics'!$C:$C,0)))</f>
        <v>0</v>
      </c>
      <c r="M1637" s="205">
        <f>IF(ISBLANK(INDEX('Policy Characteristics'!G:G,MATCH($C1637,'Policy Characteristics'!$C:$C,0))),"",INDEX('Policy Characteristics'!G:G,MATCH($C1637,'Policy Characteristics'!$C:$C,0)))</f>
        <v>1</v>
      </c>
      <c r="N1637" s="205">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00"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01" t="s">
        <v>44</v>
      </c>
      <c r="J1638" s="202"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05">
        <f>IF(ISBLANK(INDEX('Policy Characteristics'!F:F,MATCH($C1638,'Policy Characteristics'!$C:$C,0))),"",INDEX('Policy Characteristics'!F:F,MATCH($C1638,'Policy Characteristics'!$C:$C,0)))</f>
        <v>0</v>
      </c>
      <c r="M1638" s="205">
        <f>IF(ISBLANK(INDEX('Policy Characteristics'!G:G,MATCH($C1638,'Policy Characteristics'!$C:$C,0))),"",INDEX('Policy Characteristics'!G:G,MATCH($C1638,'Policy Characteristics'!$C:$C,0)))</f>
        <v>1</v>
      </c>
      <c r="N1638" s="205">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00"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01" t="s">
        <v>43</v>
      </c>
      <c r="J1639" s="202"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05">
        <f>IF(ISBLANK(INDEX('Policy Characteristics'!F:F,MATCH($C1639,'Policy Characteristics'!$C:$C,0))),"",INDEX('Policy Characteristics'!F:F,MATCH($C1639,'Policy Characteristics'!$C:$C,0)))</f>
        <v>0</v>
      </c>
      <c r="M1639" s="205">
        <f>IF(ISBLANK(INDEX('Policy Characteristics'!G:G,MATCH($C1639,'Policy Characteristics'!$C:$C,0))),"",INDEX('Policy Characteristics'!G:G,MATCH($C1639,'Policy Characteristics'!$C:$C,0)))</f>
        <v>1</v>
      </c>
      <c r="N1639" s="205">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00"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01" t="s">
        <v>44</v>
      </c>
      <c r="J1640" s="202"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05">
        <f>IF(ISBLANK(INDEX('Policy Characteristics'!F:F,MATCH($C1640,'Policy Characteristics'!$C:$C,0))),"",INDEX('Policy Characteristics'!F:F,MATCH($C1640,'Policy Characteristics'!$C:$C,0)))</f>
        <v>0</v>
      </c>
      <c r="M1640" s="205">
        <f>IF(ISBLANK(INDEX('Policy Characteristics'!G:G,MATCH($C1640,'Policy Characteristics'!$C:$C,0))),"",INDEX('Policy Characteristics'!G:G,MATCH($C1640,'Policy Characteristics'!$C:$C,0)))</f>
        <v>1</v>
      </c>
      <c r="N1640" s="205">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00"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01" t="s">
        <v>44</v>
      </c>
      <c r="J1641" s="202"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05">
        <f>IF(ISBLANK(INDEX('Policy Characteristics'!F:F,MATCH($C1641,'Policy Characteristics'!$C:$C,0))),"",INDEX('Policy Characteristics'!F:F,MATCH($C1641,'Policy Characteristics'!$C:$C,0)))</f>
        <v>0</v>
      </c>
      <c r="M1641" s="205">
        <f>IF(ISBLANK(INDEX('Policy Characteristics'!G:G,MATCH($C1641,'Policy Characteristics'!$C:$C,0))),"",INDEX('Policy Characteristics'!G:G,MATCH($C1641,'Policy Characteristics'!$C:$C,0)))</f>
        <v>1</v>
      </c>
      <c r="N1641" s="205">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00"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01" t="s">
        <v>44</v>
      </c>
      <c r="J1642" s="202"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05">
        <f>IF(ISBLANK(INDEX('Policy Characteristics'!F:F,MATCH($C1642,'Policy Characteristics'!$C:$C,0))),"",INDEX('Policy Characteristics'!F:F,MATCH($C1642,'Policy Characteristics'!$C:$C,0)))</f>
        <v>0</v>
      </c>
      <c r="M1642" s="205">
        <f>IF(ISBLANK(INDEX('Policy Characteristics'!G:G,MATCH($C1642,'Policy Characteristics'!$C:$C,0))),"",INDEX('Policy Characteristics'!G:G,MATCH($C1642,'Policy Characteristics'!$C:$C,0)))</f>
        <v>1</v>
      </c>
      <c r="N1642" s="205">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00"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01" t="s">
        <v>44</v>
      </c>
      <c r="J1643" s="202"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05">
        <f>IF(ISBLANK(INDEX('Policy Characteristics'!F:F,MATCH($C1643,'Policy Characteristics'!$C:$C,0))),"",INDEX('Policy Characteristics'!F:F,MATCH($C1643,'Policy Characteristics'!$C:$C,0)))</f>
        <v>0</v>
      </c>
      <c r="M1643" s="205">
        <f>IF(ISBLANK(INDEX('Policy Characteristics'!G:G,MATCH($C1643,'Policy Characteristics'!$C:$C,0))),"",INDEX('Policy Characteristics'!G:G,MATCH($C1643,'Policy Characteristics'!$C:$C,0)))</f>
        <v>1</v>
      </c>
      <c r="N1643" s="205">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00"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01" t="s">
        <v>44</v>
      </c>
      <c r="J1644" s="202"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05">
        <f>IF(ISBLANK(INDEX('Policy Characteristics'!F:F,MATCH($C1644,'Policy Characteristics'!$C:$C,0))),"",INDEX('Policy Characteristics'!F:F,MATCH($C1644,'Policy Characteristics'!$C:$C,0)))</f>
        <v>0</v>
      </c>
      <c r="M1644" s="205">
        <f>IF(ISBLANK(INDEX('Policy Characteristics'!G:G,MATCH($C1644,'Policy Characteristics'!$C:$C,0))),"",INDEX('Policy Characteristics'!G:G,MATCH($C1644,'Policy Characteristics'!$C:$C,0)))</f>
        <v>1</v>
      </c>
      <c r="N1644" s="205">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00"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01" t="s">
        <v>43</v>
      </c>
      <c r="J1645" s="202"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05">
        <f>IF(ISBLANK(INDEX('Policy Characteristics'!F:F,MATCH($C1645,'Policy Characteristics'!$C:$C,0))),"",INDEX('Policy Characteristics'!F:F,MATCH($C1645,'Policy Characteristics'!$C:$C,0)))</f>
        <v>0</v>
      </c>
      <c r="M1645" s="205">
        <f>IF(ISBLANK(INDEX('Policy Characteristics'!G:G,MATCH($C1645,'Policy Characteristics'!$C:$C,0))),"",INDEX('Policy Characteristics'!G:G,MATCH($C1645,'Policy Characteristics'!$C:$C,0)))</f>
        <v>1</v>
      </c>
      <c r="N1645" s="205">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00"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01" t="s">
        <v>44</v>
      </c>
      <c r="J1646" s="202"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00" t="str">
        <f>IF(ISBLANK(INDEX('Policy Characteristics'!B:B,MATCH($C1647,'Policy Characteristics'!$C:$C,0))),"",INDEX('Policy Characteristics'!B:B,MATCH($C1647,'Policy Characteristics'!$C:$C,0)))</f>
        <v>Exempt Process Emissions from C Tax</v>
      </c>
      <c r="C1647" t="s">
        <v>1561</v>
      </c>
      <c r="D1647" s="88" t="s">
        <v>1300</v>
      </c>
      <c r="E1647" s="78"/>
      <c r="F1647" t="s">
        <v>1325</v>
      </c>
      <c r="G1647" s="78"/>
      <c r="H1647" s="80">
        <v>1628</v>
      </c>
      <c r="I1647" s="201" t="s">
        <v>43</v>
      </c>
      <c r="J1647" s="202"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00"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01" t="s">
        <v>43</v>
      </c>
      <c r="J1648" s="202"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00"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01" t="s">
        <v>43</v>
      </c>
      <c r="J1649" s="202"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00"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01" t="s">
        <v>44</v>
      </c>
      <c r="J1650" s="202"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00"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01" t="s">
        <v>44</v>
      </c>
      <c r="J1651" s="202"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00"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01" t="s">
        <v>44</v>
      </c>
      <c r="J1652" s="202"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00"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01" t="s">
        <v>44</v>
      </c>
      <c r="J1653" s="202"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00"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01" t="s">
        <v>44</v>
      </c>
      <c r="J1654" s="202"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00"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01" t="s">
        <v>44</v>
      </c>
      <c r="J1655" s="202"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00"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01" t="s">
        <v>43</v>
      </c>
      <c r="J1656" s="202"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00"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01" t="s">
        <v>44</v>
      </c>
      <c r="J1657" s="202"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00"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01" t="s">
        <v>44</v>
      </c>
      <c r="J1658" s="202"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00"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01" t="s">
        <v>44</v>
      </c>
      <c r="J1659" s="202"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00"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01" t="s">
        <v>44</v>
      </c>
      <c r="J1660" s="202"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00"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01" t="s">
        <v>44</v>
      </c>
      <c r="J1661" s="202"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00"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01" t="s">
        <v>44</v>
      </c>
      <c r="J1662" s="202"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00"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01" t="s">
        <v>44</v>
      </c>
      <c r="J1663" s="202"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00"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01" t="s">
        <v>44</v>
      </c>
      <c r="J1664" s="202"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00"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01" t="s">
        <v>44</v>
      </c>
      <c r="J1665" s="202"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00"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01" t="s">
        <v>44</v>
      </c>
      <c r="J1666" s="202"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00"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01" t="s">
        <v>44</v>
      </c>
      <c r="J1667" s="202"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00"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01" t="s">
        <v>44</v>
      </c>
      <c r="J1668" s="202"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00"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01" t="s">
        <v>43</v>
      </c>
      <c r="J1669" s="202"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00"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01" t="s">
        <v>43</v>
      </c>
      <c r="J1670" s="202"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00"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01" t="s">
        <v>44</v>
      </c>
      <c r="J1671" s="202"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00" t="str">
        <f>IF(ISBLANK(INDEX('Policy Characteristics'!B:B,MATCH($C1672,'Policy Characteristics'!$C:$C,0))),"",INDEX('Policy Characteristics'!B:B,MATCH($C1672,'Policy Characteristics'!$C:$C,0)))</f>
        <v>Toggle Carbon Tax Border Adjustment</v>
      </c>
      <c r="C1672" t="s">
        <v>1562</v>
      </c>
      <c r="D1672" s="78"/>
      <c r="E1672" s="78"/>
      <c r="F1672" s="78"/>
      <c r="G1672" s="78"/>
      <c r="H1672" s="80">
        <v>1627</v>
      </c>
      <c r="I1672" s="201" t="s">
        <v>43</v>
      </c>
      <c r="J1672" s="202"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Turning this policy lever on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00"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01" t="s">
        <v>44</v>
      </c>
      <c r="J1673" s="202"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00"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01" t="s">
        <v>44</v>
      </c>
      <c r="J1674" s="202"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00"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01" t="s">
        <v>44</v>
      </c>
      <c r="J1675" s="202"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00"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01" t="s">
        <v>44</v>
      </c>
      <c r="J1676" s="202"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00"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01" t="s">
        <v>44</v>
      </c>
      <c r="J1677" s="202"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00"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01" t="s">
        <v>44</v>
      </c>
      <c r="J1678" s="202"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00"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01" t="s">
        <v>44</v>
      </c>
      <c r="J1679" s="202"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00"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01" t="s">
        <v>44</v>
      </c>
      <c r="J1680" s="202"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00"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01" t="s">
        <v>44</v>
      </c>
      <c r="J1681" s="202"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00"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01" t="s">
        <v>44</v>
      </c>
      <c r="J1682" s="202"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00"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01" t="s">
        <v>44</v>
      </c>
      <c r="J1683" s="202"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00"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01" t="s">
        <v>44</v>
      </c>
      <c r="J1684" s="202"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00"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01" t="s">
        <v>44</v>
      </c>
      <c r="J1685" s="202"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00"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01" t="s">
        <v>44</v>
      </c>
      <c r="J1686" s="202"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00"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01" t="s">
        <v>44</v>
      </c>
      <c r="J1687" s="202"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00"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01" t="s">
        <v>44</v>
      </c>
      <c r="J1688" s="202"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05">
        <f>IF(ISBLANK(INDEX('Policy Characteristics'!F:F,MATCH($C1688,'Policy Characteristics'!$C:$C,0))),"",INDEX('Policy Characteristics'!F:F,MATCH($C1688,'Policy Characteristics'!$C:$C,0)))</f>
        <v>0</v>
      </c>
      <c r="M1688" s="205">
        <f>IF(ISBLANK(INDEX('Policy Characteristics'!G:G,MATCH($C1688,'Policy Characteristics'!$C:$C,0))),"",INDEX('Policy Characteristics'!G:G,MATCH($C1688,'Policy Characteristics'!$C:$C,0)))</f>
        <v>1</v>
      </c>
      <c r="N1688" s="205">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00"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01" t="s">
        <v>44</v>
      </c>
      <c r="J1689" s="202"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05">
        <f>IF(ISBLANK(INDEX('Policy Characteristics'!F:F,MATCH($C1689,'Policy Characteristics'!$C:$C,0))),"",INDEX('Policy Characteristics'!F:F,MATCH($C1689,'Policy Characteristics'!$C:$C,0)))</f>
        <v>0</v>
      </c>
      <c r="M1689" s="205">
        <f>IF(ISBLANK(INDEX('Policy Characteristics'!G:G,MATCH($C1689,'Policy Characteristics'!$C:$C,0))),"",INDEX('Policy Characteristics'!G:G,MATCH($C1689,'Policy Characteristics'!$C:$C,0)))</f>
        <v>1</v>
      </c>
      <c r="N1689" s="205">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00"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01" t="s">
        <v>44</v>
      </c>
      <c r="J1690" s="202"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05">
        <f>IF(ISBLANK(INDEX('Policy Characteristics'!F:F,MATCH($C1690,'Policy Characteristics'!$C:$C,0))),"",INDEX('Policy Characteristics'!F:F,MATCH($C1690,'Policy Characteristics'!$C:$C,0)))</f>
        <v>0</v>
      </c>
      <c r="M1690" s="205">
        <f>IF(ISBLANK(INDEX('Policy Characteristics'!G:G,MATCH($C1690,'Policy Characteristics'!$C:$C,0))),"",INDEX('Policy Characteristics'!G:G,MATCH($C1690,'Policy Characteristics'!$C:$C,0)))</f>
        <v>1</v>
      </c>
      <c r="N1690" s="205">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00"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01" t="s">
        <v>44</v>
      </c>
      <c r="J1691" s="202"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05">
        <f>IF(ISBLANK(INDEX('Policy Characteristics'!F:F,MATCH($C1691,'Policy Characteristics'!$C:$C,0))),"",INDEX('Policy Characteristics'!F:F,MATCH($C1691,'Policy Characteristics'!$C:$C,0)))</f>
        <v>0</v>
      </c>
      <c r="M1691" s="205">
        <f>IF(ISBLANK(INDEX('Policy Characteristics'!G:G,MATCH($C1691,'Policy Characteristics'!$C:$C,0))),"",INDEX('Policy Characteristics'!G:G,MATCH($C1691,'Policy Characteristics'!$C:$C,0)))</f>
        <v>1</v>
      </c>
      <c r="N1691" s="205">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00"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01" t="s">
        <v>44</v>
      </c>
      <c r="J1692" s="202"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05">
        <f>IF(ISBLANK(INDEX('Policy Characteristics'!F:F,MATCH($C1692,'Policy Characteristics'!$C:$C,0))),"",INDEX('Policy Characteristics'!F:F,MATCH($C1692,'Policy Characteristics'!$C:$C,0)))</f>
        <v>0</v>
      </c>
      <c r="M1692" s="205">
        <f>IF(ISBLANK(INDEX('Policy Characteristics'!G:G,MATCH($C1692,'Policy Characteristics'!$C:$C,0))),"",INDEX('Policy Characteristics'!G:G,MATCH($C1692,'Policy Characteristics'!$C:$C,0)))</f>
        <v>1</v>
      </c>
      <c r="N1692" s="205">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00"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01" t="s">
        <v>44</v>
      </c>
      <c r="J1693" s="202"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05">
        <f>IF(ISBLANK(INDEX('Policy Characteristics'!F:F,MATCH($C1693,'Policy Characteristics'!$C:$C,0))),"",INDEX('Policy Characteristics'!F:F,MATCH($C1693,'Policy Characteristics'!$C:$C,0)))</f>
        <v>0</v>
      </c>
      <c r="M1693" s="205">
        <f>IF(ISBLANK(INDEX('Policy Characteristics'!G:G,MATCH($C1693,'Policy Characteristics'!$C:$C,0))),"",INDEX('Policy Characteristics'!G:G,MATCH($C1693,'Policy Characteristics'!$C:$C,0)))</f>
        <v>1</v>
      </c>
      <c r="N1693" s="205">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00"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01" t="s">
        <v>44</v>
      </c>
      <c r="J1694" s="202"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05">
        <f>IF(ISBLANK(INDEX('Policy Characteristics'!F:F,MATCH($C1694,'Policy Characteristics'!$C:$C,0))),"",INDEX('Policy Characteristics'!F:F,MATCH($C1694,'Policy Characteristics'!$C:$C,0)))</f>
        <v>0</v>
      </c>
      <c r="M1694" s="205">
        <f>IF(ISBLANK(INDEX('Policy Characteristics'!G:G,MATCH($C1694,'Policy Characteristics'!$C:$C,0))),"",INDEX('Policy Characteristics'!G:G,MATCH($C1694,'Policy Characteristics'!$C:$C,0)))</f>
        <v>1</v>
      </c>
      <c r="N1694" s="205">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00"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01" t="s">
        <v>44</v>
      </c>
      <c r="J1695" s="202"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05">
        <f>IF(ISBLANK(INDEX('Policy Characteristics'!F:F,MATCH($C1695,'Policy Characteristics'!$C:$C,0))),"",INDEX('Policy Characteristics'!F:F,MATCH($C1695,'Policy Characteristics'!$C:$C,0)))</f>
        <v>0</v>
      </c>
      <c r="M1695" s="205">
        <f>IF(ISBLANK(INDEX('Policy Characteristics'!G:G,MATCH($C1695,'Policy Characteristics'!$C:$C,0))),"",INDEX('Policy Characteristics'!G:G,MATCH($C1695,'Policy Characteristics'!$C:$C,0)))</f>
        <v>1</v>
      </c>
      <c r="N1695" s="205">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00"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01" t="s">
        <v>44</v>
      </c>
      <c r="J1696" s="202"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05">
        <f>IF(ISBLANK(INDEX('Policy Characteristics'!F:F,MATCH($C1696,'Policy Characteristics'!$C:$C,0))),"",INDEX('Policy Characteristics'!F:F,MATCH($C1696,'Policy Characteristics'!$C:$C,0)))</f>
        <v>0</v>
      </c>
      <c r="M1696" s="205">
        <f>IF(ISBLANK(INDEX('Policy Characteristics'!G:G,MATCH($C1696,'Policy Characteristics'!$C:$C,0))),"",INDEX('Policy Characteristics'!G:G,MATCH($C1696,'Policy Characteristics'!$C:$C,0)))</f>
        <v>1</v>
      </c>
      <c r="N1696" s="205">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00"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01" t="s">
        <v>44</v>
      </c>
      <c r="J1697" s="202"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05">
        <f>IF(ISBLANK(INDEX('Policy Characteristics'!F:F,MATCH($C1697,'Policy Characteristics'!$C:$C,0))),"",INDEX('Policy Characteristics'!F:F,MATCH($C1697,'Policy Characteristics'!$C:$C,0)))</f>
        <v>0</v>
      </c>
      <c r="M1697" s="205">
        <f>IF(ISBLANK(INDEX('Policy Characteristics'!G:G,MATCH($C1697,'Policy Characteristics'!$C:$C,0))),"",INDEX('Policy Characteristics'!G:G,MATCH($C1697,'Policy Characteristics'!$C:$C,0)))</f>
        <v>1</v>
      </c>
      <c r="N1697" s="205">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00"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01" t="s">
        <v>44</v>
      </c>
      <c r="J1698" s="202"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05">
        <f>IF(ISBLANK(INDEX('Policy Characteristics'!F:F,MATCH($C1698,'Policy Characteristics'!$C:$C,0))),"",INDEX('Policy Characteristics'!F:F,MATCH($C1698,'Policy Characteristics'!$C:$C,0)))</f>
        <v>0</v>
      </c>
      <c r="M1698" s="205">
        <f>IF(ISBLANK(INDEX('Policy Characteristics'!G:G,MATCH($C1698,'Policy Characteristics'!$C:$C,0))),"",INDEX('Policy Characteristics'!G:G,MATCH($C1698,'Policy Characteristics'!$C:$C,0)))</f>
        <v>1</v>
      </c>
      <c r="N1698" s="205">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00"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01" t="s">
        <v>44</v>
      </c>
      <c r="J1699" s="202"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05">
        <f>IF(ISBLANK(INDEX('Policy Characteristics'!F:F,MATCH($C1699,'Policy Characteristics'!$C:$C,0))),"",INDEX('Policy Characteristics'!F:F,MATCH($C1699,'Policy Characteristics'!$C:$C,0)))</f>
        <v>0</v>
      </c>
      <c r="M1699" s="205">
        <f>IF(ISBLANK(INDEX('Policy Characteristics'!G:G,MATCH($C1699,'Policy Characteristics'!$C:$C,0))),"",INDEX('Policy Characteristics'!G:G,MATCH($C1699,'Policy Characteristics'!$C:$C,0)))</f>
        <v>1</v>
      </c>
      <c r="N1699" s="205">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00"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01" t="s">
        <v>44</v>
      </c>
      <c r="J1700" s="202"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05">
        <f>IF(ISBLANK(INDEX('Policy Characteristics'!F:F,MATCH($C1700,'Policy Characteristics'!$C:$C,0))),"",INDEX('Policy Characteristics'!F:F,MATCH($C1700,'Policy Characteristics'!$C:$C,0)))</f>
        <v>0</v>
      </c>
      <c r="M1700" s="205">
        <f>IF(ISBLANK(INDEX('Policy Characteristics'!G:G,MATCH($C1700,'Policy Characteristics'!$C:$C,0))),"",INDEX('Policy Characteristics'!G:G,MATCH($C1700,'Policy Characteristics'!$C:$C,0)))</f>
        <v>1</v>
      </c>
      <c r="N1700" s="205">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00"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01" t="s">
        <v>44</v>
      </c>
      <c r="J1701" s="202"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05">
        <f>IF(ISBLANK(INDEX('Policy Characteristics'!F:F,MATCH($C1701,'Policy Characteristics'!$C:$C,0))),"",INDEX('Policy Characteristics'!F:F,MATCH($C1701,'Policy Characteristics'!$C:$C,0)))</f>
        <v>0</v>
      </c>
      <c r="M1701" s="205">
        <f>IF(ISBLANK(INDEX('Policy Characteristics'!G:G,MATCH($C1701,'Policy Characteristics'!$C:$C,0))),"",INDEX('Policy Characteristics'!G:G,MATCH($C1701,'Policy Characteristics'!$C:$C,0)))</f>
        <v>1</v>
      </c>
      <c r="N1701" s="205">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00"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01" t="s">
        <v>44</v>
      </c>
      <c r="J1702" s="202"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05">
        <f>IF(ISBLANK(INDEX('Policy Characteristics'!F:F,MATCH($C1702,'Policy Characteristics'!$C:$C,0))),"",INDEX('Policy Characteristics'!F:F,MATCH($C1702,'Policy Characteristics'!$C:$C,0)))</f>
        <v>0</v>
      </c>
      <c r="M1702" s="205">
        <f>IF(ISBLANK(INDEX('Policy Characteristics'!G:G,MATCH($C1702,'Policy Characteristics'!$C:$C,0))),"",INDEX('Policy Characteristics'!G:G,MATCH($C1702,'Policy Characteristics'!$C:$C,0)))</f>
        <v>1</v>
      </c>
      <c r="N1702" s="205">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00" t="str">
        <f>IF(ISBLANK(INDEX('Policy Characteristics'!B:B,MATCH($C1703,'Policy Characteristics'!$C:$C,0))),"",INDEX('Policy Characteristics'!B:B,MATCH($C1703,'Policy Characteristics'!$C:$C,0)))</f>
        <v>Fuel Taxes or Subsidies</v>
      </c>
      <c r="C1703" t="s">
        <v>1465</v>
      </c>
      <c r="D1703" s="88" t="s">
        <v>52</v>
      </c>
      <c r="E1703" s="88" t="s">
        <v>330</v>
      </c>
      <c r="F1703" s="88" t="s">
        <v>93</v>
      </c>
      <c r="G1703" s="88" t="s">
        <v>4</v>
      </c>
      <c r="H1703" s="15">
        <v>78</v>
      </c>
      <c r="I1703" s="213" t="s">
        <v>43</v>
      </c>
      <c r="J1703" s="202"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05">
        <f>IF(ISBLANK(INDEX('Policy Characteristics'!F:F,MATCH($C1703,'Policy Characteristics'!$C:$C,0))),"",INDEX('Policy Characteristics'!F:F,MATCH($C1703,'Policy Characteristics'!$C:$C,0)))</f>
        <v>-0.9</v>
      </c>
      <c r="M1703" s="205">
        <f>IF(ISBLANK(INDEX('Policy Characteristics'!G:G,MATCH($C1703,'Policy Characteristics'!$C:$C,0))),"",INDEX('Policy Characteristics'!G:G,MATCH($C1703,'Policy Characteristics'!$C:$C,0)))</f>
        <v>0.9</v>
      </c>
      <c r="N1703" s="205">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00" t="str">
        <f>IF(ISBLANK(INDEX('Policy Characteristics'!B:B,MATCH($C1704,'Policy Characteristics'!$C:$C,0))),"",INDEX('Policy Characteristics'!B:B,MATCH($C1704,'Policy Characteristics'!$C:$C,0)))</f>
        <v>Fuel Taxes or Subsidies</v>
      </c>
      <c r="C1704" s="208" t="str">
        <f t="shared" ref="C1704:C1767" si="54">C$1703</f>
        <v>Additional Fuel Tax or Subsidy Rate by Fuel</v>
      </c>
      <c r="D1704" s="78" t="s">
        <v>447</v>
      </c>
      <c r="E1704" s="88" t="s">
        <v>330</v>
      </c>
      <c r="F1704" s="78" t="s">
        <v>444</v>
      </c>
      <c r="G1704" s="88" t="s">
        <v>4</v>
      </c>
      <c r="H1704" s="15">
        <v>79</v>
      </c>
      <c r="I1704" s="201" t="s">
        <v>44</v>
      </c>
      <c r="J1704" s="202"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05">
        <f>IF(ISBLANK(INDEX('Policy Characteristics'!F:F,MATCH($C1704,'Policy Characteristics'!$C:$C,0))),"",INDEX('Policy Characteristics'!F:F,MATCH($C1704,'Policy Characteristics'!$C:$C,0)))</f>
        <v>-0.9</v>
      </c>
      <c r="M1704" s="205">
        <f>IF(ISBLANK(INDEX('Policy Characteristics'!G:G,MATCH($C1704,'Policy Characteristics'!$C:$C,0))),"",INDEX('Policy Characteristics'!G:G,MATCH($C1704,'Policy Characteristics'!$C:$C,0)))</f>
        <v>0.9</v>
      </c>
      <c r="N1704" s="205">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00" t="str">
        <f>IF(ISBLANK(INDEX('Policy Characteristics'!B:B,MATCH($C1705,'Policy Characteristics'!$C:$C,0))),"",INDEX('Policy Characteristics'!B:B,MATCH($C1705,'Policy Characteristics'!$C:$C,0)))</f>
        <v>Fuel Taxes or Subsidies</v>
      </c>
      <c r="C1705" s="208" t="str">
        <f t="shared" si="54"/>
        <v>Additional Fuel Tax or Subsidy Rate by Fuel</v>
      </c>
      <c r="D1705" s="78" t="s">
        <v>46</v>
      </c>
      <c r="E1705" s="88" t="s">
        <v>330</v>
      </c>
      <c r="F1705" s="78" t="s">
        <v>87</v>
      </c>
      <c r="G1705" s="88" t="s">
        <v>4</v>
      </c>
      <c r="H1705" s="15">
        <v>80</v>
      </c>
      <c r="I1705" s="201" t="s">
        <v>43</v>
      </c>
      <c r="J1705" s="202"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05">
        <f>IF(ISBLANK(INDEX('Policy Characteristics'!F:F,MATCH($C1705,'Policy Characteristics'!$C:$C,0))),"",INDEX('Policy Characteristics'!F:F,MATCH($C1705,'Policy Characteristics'!$C:$C,0)))</f>
        <v>-0.9</v>
      </c>
      <c r="M1705" s="205">
        <f>IF(ISBLANK(INDEX('Policy Characteristics'!G:G,MATCH($C1705,'Policy Characteristics'!$C:$C,0))),"",INDEX('Policy Characteristics'!G:G,MATCH($C1705,'Policy Characteristics'!$C:$C,0)))</f>
        <v>0.9</v>
      </c>
      <c r="N1705" s="205">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00" t="str">
        <f>IF(ISBLANK(INDEX('Policy Characteristics'!B:B,MATCH($C1706,'Policy Characteristics'!$C:$C,0))),"",INDEX('Policy Characteristics'!B:B,MATCH($C1706,'Policy Characteristics'!$C:$C,0)))</f>
        <v>Fuel Taxes or Subsidies</v>
      </c>
      <c r="C1706" s="208" t="str">
        <f t="shared" si="54"/>
        <v>Additional Fuel Tax or Subsidy Rate by Fuel</v>
      </c>
      <c r="D1706" s="78" t="s">
        <v>47</v>
      </c>
      <c r="E1706" s="88" t="s">
        <v>330</v>
      </c>
      <c r="F1706" s="78" t="s">
        <v>88</v>
      </c>
      <c r="G1706" s="88" t="s">
        <v>4</v>
      </c>
      <c r="H1706" s="15">
        <v>738</v>
      </c>
      <c r="I1706" s="201" t="s">
        <v>44</v>
      </c>
      <c r="J1706" s="202"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05">
        <f>IF(ISBLANK(INDEX('Policy Characteristics'!F:F,MATCH($C1706,'Policy Characteristics'!$C:$C,0))),"",INDEX('Policy Characteristics'!F:F,MATCH($C1706,'Policy Characteristics'!$C:$C,0)))</f>
        <v>-0.9</v>
      </c>
      <c r="M1706" s="205">
        <f>IF(ISBLANK(INDEX('Policy Characteristics'!G:G,MATCH($C1706,'Policy Characteristics'!$C:$C,0))),"",INDEX('Policy Characteristics'!G:G,MATCH($C1706,'Policy Characteristics'!$C:$C,0)))</f>
        <v>0.9</v>
      </c>
      <c r="N1706" s="205">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00" t="str">
        <f>IF(ISBLANK(INDEX('Policy Characteristics'!B:B,MATCH($C1707,'Policy Characteristics'!$C:$C,0))),"",INDEX('Policy Characteristics'!B:B,MATCH($C1707,'Policy Characteristics'!$C:$C,0)))</f>
        <v>Fuel Taxes or Subsidies</v>
      </c>
      <c r="C1707" s="208" t="str">
        <f t="shared" si="54"/>
        <v>Additional Fuel Tax or Subsidy Rate by Fuel</v>
      </c>
      <c r="D1707" s="78" t="s">
        <v>51</v>
      </c>
      <c r="E1707" s="88" t="s">
        <v>330</v>
      </c>
      <c r="F1707" s="78" t="s">
        <v>92</v>
      </c>
      <c r="G1707" s="88" t="s">
        <v>4</v>
      </c>
      <c r="H1707" s="15">
        <v>739</v>
      </c>
      <c r="I1707" s="201" t="s">
        <v>44</v>
      </c>
      <c r="J1707" s="202"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05">
        <f>IF(ISBLANK(INDEX('Policy Characteristics'!F:F,MATCH($C1707,'Policy Characteristics'!$C:$C,0))),"",INDEX('Policy Characteristics'!F:F,MATCH($C1707,'Policy Characteristics'!$C:$C,0)))</f>
        <v>-0.9</v>
      </c>
      <c r="M1707" s="205">
        <f>IF(ISBLANK(INDEX('Policy Characteristics'!G:G,MATCH($C1707,'Policy Characteristics'!$C:$C,0))),"",INDEX('Policy Characteristics'!G:G,MATCH($C1707,'Policy Characteristics'!$C:$C,0)))</f>
        <v>0.9</v>
      </c>
      <c r="N1707" s="205">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00" t="str">
        <f>IF(ISBLANK(INDEX('Policy Characteristics'!B:B,MATCH($C1708,'Policy Characteristics'!$C:$C,0))),"",INDEX('Policy Characteristics'!B:B,MATCH($C1708,'Policy Characteristics'!$C:$C,0)))</f>
        <v>Fuel Taxes or Subsidies</v>
      </c>
      <c r="C1708" s="208" t="str">
        <f t="shared" si="54"/>
        <v>Additional Fuel Tax or Subsidy Rate by Fuel</v>
      </c>
      <c r="D1708" s="78" t="s">
        <v>53</v>
      </c>
      <c r="E1708" s="88" t="s">
        <v>330</v>
      </c>
      <c r="F1708" s="78" t="s">
        <v>95</v>
      </c>
      <c r="G1708" s="88" t="s">
        <v>4</v>
      </c>
      <c r="H1708" s="15">
        <v>81</v>
      </c>
      <c r="I1708" s="201" t="s">
        <v>43</v>
      </c>
      <c r="J1708" s="202"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05">
        <f>IF(ISBLANK(INDEX('Policy Characteristics'!F:F,MATCH($C1708,'Policy Characteristics'!$C:$C,0))),"",INDEX('Policy Characteristics'!F:F,MATCH($C1708,'Policy Characteristics'!$C:$C,0)))</f>
        <v>-0.9</v>
      </c>
      <c r="M1708" s="205">
        <f>IF(ISBLANK(INDEX('Policy Characteristics'!G:G,MATCH($C1708,'Policy Characteristics'!$C:$C,0))),"",INDEX('Policy Characteristics'!G:G,MATCH($C1708,'Policy Characteristics'!$C:$C,0)))</f>
        <v>0.9</v>
      </c>
      <c r="N1708" s="205">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00" t="str">
        <f>IF(ISBLANK(INDEX('Policy Characteristics'!B:B,MATCH($C1709,'Policy Characteristics'!$C:$C,0))),"",INDEX('Policy Characteristics'!B:B,MATCH($C1709,'Policy Characteristics'!$C:$C,0)))</f>
        <v>Fuel Taxes or Subsidies</v>
      </c>
      <c r="C1709" s="208" t="str">
        <f t="shared" si="54"/>
        <v>Additional Fuel Tax or Subsidy Rate by Fuel</v>
      </c>
      <c r="D1709" s="78" t="s">
        <v>54</v>
      </c>
      <c r="E1709" s="88" t="s">
        <v>330</v>
      </c>
      <c r="F1709" s="78" t="s">
        <v>96</v>
      </c>
      <c r="G1709" s="88" t="s">
        <v>4</v>
      </c>
      <c r="H1709" s="15">
        <v>82</v>
      </c>
      <c r="I1709" s="201" t="s">
        <v>43</v>
      </c>
      <c r="J1709" s="202"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05">
        <f>IF(ISBLANK(INDEX('Policy Characteristics'!F:F,MATCH($C1709,'Policy Characteristics'!$C:$C,0))),"",INDEX('Policy Characteristics'!F:F,MATCH($C1709,'Policy Characteristics'!$C:$C,0)))</f>
        <v>-0.9</v>
      </c>
      <c r="M1709" s="205">
        <f>IF(ISBLANK(INDEX('Policy Characteristics'!G:G,MATCH($C1709,'Policy Characteristics'!$C:$C,0))),"",INDEX('Policy Characteristics'!G:G,MATCH($C1709,'Policy Characteristics'!$C:$C,0)))</f>
        <v>0.9</v>
      </c>
      <c r="N1709" s="205">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00" t="str">
        <f>IF(ISBLANK(INDEX('Policy Characteristics'!B:B,MATCH($C1710,'Policy Characteristics'!$C:$C,0))),"",INDEX('Policy Characteristics'!B:B,MATCH($C1710,'Policy Characteristics'!$C:$C,0)))</f>
        <v>Fuel Taxes or Subsidies</v>
      </c>
      <c r="C1710" s="208" t="str">
        <f t="shared" si="54"/>
        <v>Additional Fuel Tax or Subsidy Rate by Fuel</v>
      </c>
      <c r="D1710" s="78" t="s">
        <v>55</v>
      </c>
      <c r="E1710" s="88" t="s">
        <v>330</v>
      </c>
      <c r="F1710" s="78" t="s">
        <v>97</v>
      </c>
      <c r="G1710" s="88" t="s">
        <v>4</v>
      </c>
      <c r="H1710" s="15">
        <v>740</v>
      </c>
      <c r="I1710" s="201" t="s">
        <v>43</v>
      </c>
      <c r="J1710" s="202"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05">
        <f>IF(ISBLANK(INDEX('Policy Characteristics'!F:F,MATCH($C1710,'Policy Characteristics'!$C:$C,0))),"",INDEX('Policy Characteristics'!F:F,MATCH($C1710,'Policy Characteristics'!$C:$C,0)))</f>
        <v>-0.9</v>
      </c>
      <c r="M1710" s="205">
        <f>IF(ISBLANK(INDEX('Policy Characteristics'!G:G,MATCH($C1710,'Policy Characteristics'!$C:$C,0))),"",INDEX('Policy Characteristics'!G:G,MATCH($C1710,'Policy Characteristics'!$C:$C,0)))</f>
        <v>0.9</v>
      </c>
      <c r="N1710" s="205">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00" t="str">
        <f>IF(ISBLANK(INDEX('Policy Characteristics'!B:B,MATCH($C1711,'Policy Characteristics'!$C:$C,0))),"",INDEX('Policy Characteristics'!B:B,MATCH($C1711,'Policy Characteristics'!$C:$C,0)))</f>
        <v>Fuel Taxes or Subsidies</v>
      </c>
      <c r="C1711" s="208" t="str">
        <f t="shared" si="54"/>
        <v>Additional Fuel Tax or Subsidy Rate by Fuel</v>
      </c>
      <c r="D1711" s="78" t="s">
        <v>56</v>
      </c>
      <c r="E1711" s="88" t="s">
        <v>330</v>
      </c>
      <c r="F1711" s="78" t="s">
        <v>98</v>
      </c>
      <c r="G1711" s="88" t="s">
        <v>4</v>
      </c>
      <c r="H1711" s="15">
        <v>741</v>
      </c>
      <c r="I1711" s="201" t="s">
        <v>43</v>
      </c>
      <c r="J1711" s="202"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05">
        <f>IF(ISBLANK(INDEX('Policy Characteristics'!F:F,MATCH($C1711,'Policy Characteristics'!$C:$C,0))),"",INDEX('Policy Characteristics'!F:F,MATCH($C1711,'Policy Characteristics'!$C:$C,0)))</f>
        <v>-0.9</v>
      </c>
      <c r="M1711" s="205">
        <f>IF(ISBLANK(INDEX('Policy Characteristics'!G:G,MATCH($C1711,'Policy Characteristics'!$C:$C,0))),"",INDEX('Policy Characteristics'!G:G,MATCH($C1711,'Policy Characteristics'!$C:$C,0)))</f>
        <v>0.9</v>
      </c>
      <c r="N1711" s="205">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00" t="str">
        <f>IF(ISBLANK(INDEX('Policy Characteristics'!B:B,MATCH($C1712,'Policy Characteristics'!$C:$C,0))),"",INDEX('Policy Characteristics'!B:B,MATCH($C1712,'Policy Characteristics'!$C:$C,0)))</f>
        <v>Fuel Taxes or Subsidies</v>
      </c>
      <c r="C1712" s="208" t="str">
        <f t="shared" si="54"/>
        <v>Additional Fuel Tax or Subsidy Rate by Fuel</v>
      </c>
      <c r="D1712" s="78" t="s">
        <v>716</v>
      </c>
      <c r="E1712" s="88" t="s">
        <v>330</v>
      </c>
      <c r="F1712" s="78" t="s">
        <v>717</v>
      </c>
      <c r="G1712" s="88" t="s">
        <v>4</v>
      </c>
      <c r="H1712" s="15">
        <v>742</v>
      </c>
      <c r="I1712" s="201" t="s">
        <v>43</v>
      </c>
      <c r="J1712" s="202"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05">
        <f>IF(ISBLANK(INDEX('Policy Characteristics'!F:F,MATCH($C1712,'Policy Characteristics'!$C:$C,0))),"",INDEX('Policy Characteristics'!F:F,MATCH($C1712,'Policy Characteristics'!$C:$C,0)))</f>
        <v>-0.9</v>
      </c>
      <c r="M1712" s="205">
        <f>IF(ISBLANK(INDEX('Policy Characteristics'!G:G,MATCH($C1712,'Policy Characteristics'!$C:$C,0))),"",INDEX('Policy Characteristics'!G:G,MATCH($C1712,'Policy Characteristics'!$C:$C,0)))</f>
        <v>0.9</v>
      </c>
      <c r="N1712" s="205">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00" t="str">
        <f>IF(ISBLANK(INDEX('Policy Characteristics'!B:B,MATCH($C1713,'Policy Characteristics'!$C:$C,0))),"",INDEX('Policy Characteristics'!B:B,MATCH($C1713,'Policy Characteristics'!$C:$C,0)))</f>
        <v>Fuel Taxes or Subsidies</v>
      </c>
      <c r="C1713" s="208" t="str">
        <f t="shared" si="54"/>
        <v>Additional Fuel Tax or Subsidy Rate by Fuel</v>
      </c>
      <c r="D1713" s="78" t="s">
        <v>75</v>
      </c>
      <c r="E1713" s="88" t="s">
        <v>330</v>
      </c>
      <c r="F1713" s="78" t="s">
        <v>99</v>
      </c>
      <c r="G1713" s="88" t="s">
        <v>4</v>
      </c>
      <c r="H1713" s="15">
        <v>743</v>
      </c>
      <c r="I1713" s="201" t="s">
        <v>44</v>
      </c>
      <c r="J1713" s="202"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05">
        <f>IF(ISBLANK(INDEX('Policy Characteristics'!F:F,MATCH($C1713,'Policy Characteristics'!$C:$C,0))),"",INDEX('Policy Characteristics'!F:F,MATCH($C1713,'Policy Characteristics'!$C:$C,0)))</f>
        <v>-0.9</v>
      </c>
      <c r="M1713" s="205">
        <f>IF(ISBLANK(INDEX('Policy Characteristics'!G:G,MATCH($C1713,'Policy Characteristics'!$C:$C,0))),"",INDEX('Policy Characteristics'!G:G,MATCH($C1713,'Policy Characteristics'!$C:$C,0)))</f>
        <v>0.9</v>
      </c>
      <c r="N1713" s="205">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00" t="str">
        <f>IF(ISBLANK(INDEX('Policy Characteristics'!B:B,MATCH($C1714,'Policy Characteristics'!$C:$C,0))),"",INDEX('Policy Characteristics'!B:B,MATCH($C1714,'Policy Characteristics'!$C:$C,0)))</f>
        <v>Fuel Taxes or Subsidies</v>
      </c>
      <c r="C1714" s="208" t="str">
        <f t="shared" si="54"/>
        <v>Additional Fuel Tax or Subsidy Rate by Fuel</v>
      </c>
      <c r="D1714" s="78" t="s">
        <v>440</v>
      </c>
      <c r="E1714" s="88" t="s">
        <v>330</v>
      </c>
      <c r="F1714" s="78" t="s">
        <v>441</v>
      </c>
      <c r="G1714" s="88" t="s">
        <v>4</v>
      </c>
      <c r="H1714" s="15">
        <v>744</v>
      </c>
      <c r="I1714" s="201" t="s">
        <v>44</v>
      </c>
      <c r="J1714" s="202"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05">
        <f>IF(ISBLANK(INDEX('Policy Characteristics'!F:F,MATCH($C1714,'Policy Characteristics'!$C:$C,0))),"",INDEX('Policy Characteristics'!F:F,MATCH($C1714,'Policy Characteristics'!$C:$C,0)))</f>
        <v>-0.9</v>
      </c>
      <c r="M1714" s="205">
        <f>IF(ISBLANK(INDEX('Policy Characteristics'!G:G,MATCH($C1714,'Policy Characteristics'!$C:$C,0))),"",INDEX('Policy Characteristics'!G:G,MATCH($C1714,'Policy Characteristics'!$C:$C,0)))</f>
        <v>0.9</v>
      </c>
      <c r="N1714" s="205">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00" t="str">
        <f>IF(ISBLANK(INDEX('Policy Characteristics'!B:B,MATCH($C1715,'Policy Characteristics'!$C:$C,0))),"",INDEX('Policy Characteristics'!B:B,MATCH($C1715,'Policy Characteristics'!$C:$C,0)))</f>
        <v>Fuel Taxes or Subsidies</v>
      </c>
      <c r="C1715" s="208" t="str">
        <f t="shared" si="54"/>
        <v>Additional Fuel Tax or Subsidy Rate by Fuel</v>
      </c>
      <c r="D1715" s="78" t="s">
        <v>708</v>
      </c>
      <c r="E1715" s="88" t="s">
        <v>330</v>
      </c>
      <c r="F1715" s="78" t="s">
        <v>712</v>
      </c>
      <c r="G1715" s="88" t="s">
        <v>4</v>
      </c>
      <c r="H1715" s="15">
        <v>745</v>
      </c>
      <c r="I1715" s="201" t="s">
        <v>44</v>
      </c>
      <c r="J1715" s="202"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05">
        <f>IF(ISBLANK(INDEX('Policy Characteristics'!F:F,MATCH($C1715,'Policy Characteristics'!$C:$C,0))),"",INDEX('Policy Characteristics'!F:F,MATCH($C1715,'Policy Characteristics'!$C:$C,0)))</f>
        <v>-0.9</v>
      </c>
      <c r="M1715" s="205">
        <f>IF(ISBLANK(INDEX('Policy Characteristics'!G:G,MATCH($C1715,'Policy Characteristics'!$C:$C,0))),"",INDEX('Policy Characteristics'!G:G,MATCH($C1715,'Policy Characteristics'!$C:$C,0)))</f>
        <v>0.9</v>
      </c>
      <c r="N1715" s="205">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00" t="str">
        <f>IF(ISBLANK(INDEX('Policy Characteristics'!B:B,MATCH($C1716,'Policy Characteristics'!$C:$C,0))),"",INDEX('Policy Characteristics'!B:B,MATCH($C1716,'Policy Characteristics'!$C:$C,0)))</f>
        <v>Fuel Taxes or Subsidies</v>
      </c>
      <c r="C1716" s="208" t="str">
        <f t="shared" si="54"/>
        <v>Additional Fuel Tax or Subsidy Rate by Fuel</v>
      </c>
      <c r="D1716" s="78" t="s">
        <v>718</v>
      </c>
      <c r="E1716" s="88" t="s">
        <v>330</v>
      </c>
      <c r="F1716" s="78" t="s">
        <v>719</v>
      </c>
      <c r="G1716" s="88" t="s">
        <v>4</v>
      </c>
      <c r="H1716" s="15">
        <v>746</v>
      </c>
      <c r="I1716" s="201" t="s">
        <v>44</v>
      </c>
      <c r="J1716" s="202"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05">
        <f>IF(ISBLANK(INDEX('Policy Characteristics'!F:F,MATCH($C1716,'Policy Characteristics'!$C:$C,0))),"",INDEX('Policy Characteristics'!F:F,MATCH($C1716,'Policy Characteristics'!$C:$C,0)))</f>
        <v>-0.9</v>
      </c>
      <c r="M1716" s="205">
        <f>IF(ISBLANK(INDEX('Policy Characteristics'!G:G,MATCH($C1716,'Policy Characteristics'!$C:$C,0))),"",INDEX('Policy Characteristics'!G:G,MATCH($C1716,'Policy Characteristics'!$C:$C,0)))</f>
        <v>0.9</v>
      </c>
      <c r="N1716" s="205">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00" t="str">
        <f>IF(ISBLANK(INDEX('Policy Characteristics'!B:B,MATCH($C1717,'Policy Characteristics'!$C:$C,0))),"",INDEX('Policy Characteristics'!B:B,MATCH($C1717,'Policy Characteristics'!$C:$C,0)))</f>
        <v>Fuel Taxes or Subsidies</v>
      </c>
      <c r="C1717" s="208" t="str">
        <f t="shared" si="54"/>
        <v>Additional Fuel Tax or Subsidy Rate by Fuel</v>
      </c>
      <c r="D1717" s="78" t="s">
        <v>709</v>
      </c>
      <c r="E1717" s="88" t="s">
        <v>330</v>
      </c>
      <c r="F1717" s="78" t="s">
        <v>713</v>
      </c>
      <c r="G1717" s="88" t="s">
        <v>4</v>
      </c>
      <c r="H1717" s="15">
        <v>747</v>
      </c>
      <c r="I1717" s="201" t="s">
        <v>44</v>
      </c>
      <c r="J1717" s="202"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05">
        <f>IF(ISBLANK(INDEX('Policy Characteristics'!F:F,MATCH($C1717,'Policy Characteristics'!$C:$C,0))),"",INDEX('Policy Characteristics'!F:F,MATCH($C1717,'Policy Characteristics'!$C:$C,0)))</f>
        <v>-0.9</v>
      </c>
      <c r="M1717" s="205">
        <f>IF(ISBLANK(INDEX('Policy Characteristics'!G:G,MATCH($C1717,'Policy Characteristics'!$C:$C,0))),"",INDEX('Policy Characteristics'!G:G,MATCH($C1717,'Policy Characteristics'!$C:$C,0)))</f>
        <v>0.9</v>
      </c>
      <c r="N1717" s="205">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00" t="str">
        <f>IF(ISBLANK(INDEX('Policy Characteristics'!B:B,MATCH($C1718,'Policy Characteristics'!$C:$C,0))),"",INDEX('Policy Characteristics'!B:B,MATCH($C1718,'Policy Characteristics'!$C:$C,0)))</f>
        <v>Fuel Taxes or Subsidies</v>
      </c>
      <c r="C1718" s="208" t="str">
        <f t="shared" si="54"/>
        <v>Additional Fuel Tax or Subsidy Rate by Fuel</v>
      </c>
      <c r="D1718" s="78" t="s">
        <v>710</v>
      </c>
      <c r="E1718" s="88" t="s">
        <v>330</v>
      </c>
      <c r="F1718" s="78" t="s">
        <v>714</v>
      </c>
      <c r="G1718" s="88" t="s">
        <v>4</v>
      </c>
      <c r="H1718" s="15">
        <v>748</v>
      </c>
      <c r="I1718" s="201" t="s">
        <v>44</v>
      </c>
      <c r="J1718" s="202"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05">
        <f>IF(ISBLANK(INDEX('Policy Characteristics'!F:F,MATCH($C1718,'Policy Characteristics'!$C:$C,0))),"",INDEX('Policy Characteristics'!F:F,MATCH($C1718,'Policy Characteristics'!$C:$C,0)))</f>
        <v>-0.9</v>
      </c>
      <c r="M1718" s="205">
        <f>IF(ISBLANK(INDEX('Policy Characteristics'!G:G,MATCH($C1718,'Policy Characteristics'!$C:$C,0))),"",INDEX('Policy Characteristics'!G:G,MATCH($C1718,'Policy Characteristics'!$C:$C,0)))</f>
        <v>0.9</v>
      </c>
      <c r="N1718" s="205">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00" t="str">
        <f>IF(ISBLANK(INDEX('Policy Characteristics'!B:B,MATCH($C1719,'Policy Characteristics'!$C:$C,0))),"",INDEX('Policy Characteristics'!B:B,MATCH($C1719,'Policy Characteristics'!$C:$C,0)))</f>
        <v>Fuel Taxes or Subsidies</v>
      </c>
      <c r="C1719" s="208" t="str">
        <f t="shared" si="54"/>
        <v>Additional Fuel Tax or Subsidy Rate by Fuel</v>
      </c>
      <c r="D1719" s="78" t="s">
        <v>711</v>
      </c>
      <c r="E1719" s="88" t="s">
        <v>330</v>
      </c>
      <c r="F1719" s="78" t="s">
        <v>715</v>
      </c>
      <c r="G1719" s="88" t="s">
        <v>4</v>
      </c>
      <c r="H1719" s="15">
        <v>749</v>
      </c>
      <c r="I1719" s="201" t="s">
        <v>43</v>
      </c>
      <c r="J1719" s="202"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05">
        <f>IF(ISBLANK(INDEX('Policy Characteristics'!F:F,MATCH($C1719,'Policy Characteristics'!$C:$C,0))),"",INDEX('Policy Characteristics'!F:F,MATCH($C1719,'Policy Characteristics'!$C:$C,0)))</f>
        <v>-0.9</v>
      </c>
      <c r="M1719" s="205">
        <f>IF(ISBLANK(INDEX('Policy Characteristics'!G:G,MATCH($C1719,'Policy Characteristics'!$C:$C,0))),"",INDEX('Policy Characteristics'!G:G,MATCH($C1719,'Policy Characteristics'!$C:$C,0)))</f>
        <v>0.9</v>
      </c>
      <c r="N1719" s="205">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00" t="str">
        <f>IF(ISBLANK(INDEX('Policy Characteristics'!B:B,MATCH($C1720,'Policy Characteristics'!$C:$C,0))),"",INDEX('Policy Characteristics'!B:B,MATCH($C1720,'Policy Characteristics'!$C:$C,0)))</f>
        <v>Fuel Taxes or Subsidies</v>
      </c>
      <c r="C1720" s="208" t="str">
        <f t="shared" si="54"/>
        <v>Additional Fuel Tax or Subsidy Rate by Fuel</v>
      </c>
      <c r="D1720" s="88" t="s">
        <v>52</v>
      </c>
      <c r="E1720" s="88" t="s">
        <v>338</v>
      </c>
      <c r="F1720" s="88" t="s">
        <v>93</v>
      </c>
      <c r="G1720" s="88" t="s">
        <v>93</v>
      </c>
      <c r="H1720" s="15">
        <v>2314</v>
      </c>
      <c r="I1720" s="213" t="s">
        <v>44</v>
      </c>
      <c r="J1720" s="202"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05">
        <f>IF(ISBLANK(INDEX('Policy Characteristics'!F:F,MATCH($C1720,'Policy Characteristics'!$C:$C,0))),"",INDEX('Policy Characteristics'!F:F,MATCH($C1720,'Policy Characteristics'!$C:$C,0)))</f>
        <v>-0.9</v>
      </c>
      <c r="M1720" s="205">
        <f>IF(ISBLANK(INDEX('Policy Characteristics'!G:G,MATCH($C1720,'Policy Characteristics'!$C:$C,0))),"",INDEX('Policy Characteristics'!G:G,MATCH($C1720,'Policy Characteristics'!$C:$C,0)))</f>
        <v>0.9</v>
      </c>
      <c r="N1720" s="205">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00" t="str">
        <f>IF(ISBLANK(INDEX('Policy Characteristics'!B:B,MATCH($C1721,'Policy Characteristics'!$C:$C,0))),"",INDEX('Policy Characteristics'!B:B,MATCH($C1721,'Policy Characteristics'!$C:$C,0)))</f>
        <v>Fuel Taxes or Subsidies</v>
      </c>
      <c r="C1721" s="208" t="str">
        <f t="shared" si="54"/>
        <v>Additional Fuel Tax or Subsidy Rate by Fuel</v>
      </c>
      <c r="D1721" s="78" t="s">
        <v>447</v>
      </c>
      <c r="E1721" s="88" t="s">
        <v>338</v>
      </c>
      <c r="F1721" s="78" t="s">
        <v>444</v>
      </c>
      <c r="G1721" s="88" t="s">
        <v>93</v>
      </c>
      <c r="H1721" s="15">
        <v>2315</v>
      </c>
      <c r="I1721" s="201" t="s">
        <v>43</v>
      </c>
      <c r="J1721" s="202"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05">
        <f>IF(ISBLANK(INDEX('Policy Characteristics'!F:F,MATCH($C1721,'Policy Characteristics'!$C:$C,0))),"",INDEX('Policy Characteristics'!F:F,MATCH($C1721,'Policy Characteristics'!$C:$C,0)))</f>
        <v>-0.9</v>
      </c>
      <c r="M1721" s="205">
        <f>IF(ISBLANK(INDEX('Policy Characteristics'!G:G,MATCH($C1721,'Policy Characteristics'!$C:$C,0))),"",INDEX('Policy Characteristics'!G:G,MATCH($C1721,'Policy Characteristics'!$C:$C,0)))</f>
        <v>0.9</v>
      </c>
      <c r="N1721" s="205">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00" t="str">
        <f>IF(ISBLANK(INDEX('Policy Characteristics'!B:B,MATCH($C1722,'Policy Characteristics'!$C:$C,0))),"",INDEX('Policy Characteristics'!B:B,MATCH($C1722,'Policy Characteristics'!$C:$C,0)))</f>
        <v>Fuel Taxes or Subsidies</v>
      </c>
      <c r="C1722" s="208" t="str">
        <f t="shared" si="54"/>
        <v>Additional Fuel Tax or Subsidy Rate by Fuel</v>
      </c>
      <c r="D1722" s="78" t="s">
        <v>46</v>
      </c>
      <c r="E1722" s="88" t="s">
        <v>338</v>
      </c>
      <c r="F1722" s="78" t="s">
        <v>87</v>
      </c>
      <c r="G1722" s="88" t="s">
        <v>93</v>
      </c>
      <c r="H1722" s="15">
        <v>2316</v>
      </c>
      <c r="I1722" s="201" t="s">
        <v>43</v>
      </c>
      <c r="J1722" s="202"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05">
        <f>IF(ISBLANK(INDEX('Policy Characteristics'!F:F,MATCH($C1722,'Policy Characteristics'!$C:$C,0))),"",INDEX('Policy Characteristics'!F:F,MATCH($C1722,'Policy Characteristics'!$C:$C,0)))</f>
        <v>-0.9</v>
      </c>
      <c r="M1722" s="205">
        <f>IF(ISBLANK(INDEX('Policy Characteristics'!G:G,MATCH($C1722,'Policy Characteristics'!$C:$C,0))),"",INDEX('Policy Characteristics'!G:G,MATCH($C1722,'Policy Characteristics'!$C:$C,0)))</f>
        <v>0.9</v>
      </c>
      <c r="N1722" s="205">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00" t="str">
        <f>IF(ISBLANK(INDEX('Policy Characteristics'!B:B,MATCH($C1723,'Policy Characteristics'!$C:$C,0))),"",INDEX('Policy Characteristics'!B:B,MATCH($C1723,'Policy Characteristics'!$C:$C,0)))</f>
        <v>Fuel Taxes or Subsidies</v>
      </c>
      <c r="C1723" s="208" t="str">
        <f t="shared" si="54"/>
        <v>Additional Fuel Tax or Subsidy Rate by Fuel</v>
      </c>
      <c r="D1723" s="78" t="s">
        <v>47</v>
      </c>
      <c r="E1723" s="88" t="s">
        <v>338</v>
      </c>
      <c r="F1723" s="78" t="s">
        <v>88</v>
      </c>
      <c r="G1723" s="88" t="s">
        <v>93</v>
      </c>
      <c r="H1723" s="15">
        <v>2317</v>
      </c>
      <c r="I1723" s="201" t="s">
        <v>44</v>
      </c>
      <c r="J1723" s="202"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05">
        <f>IF(ISBLANK(INDEX('Policy Characteristics'!F:F,MATCH($C1723,'Policy Characteristics'!$C:$C,0))),"",INDEX('Policy Characteristics'!F:F,MATCH($C1723,'Policy Characteristics'!$C:$C,0)))</f>
        <v>-0.9</v>
      </c>
      <c r="M1723" s="205">
        <f>IF(ISBLANK(INDEX('Policy Characteristics'!G:G,MATCH($C1723,'Policy Characteristics'!$C:$C,0))),"",INDEX('Policy Characteristics'!G:G,MATCH($C1723,'Policy Characteristics'!$C:$C,0)))</f>
        <v>0.9</v>
      </c>
      <c r="N1723" s="205">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00" t="str">
        <f>IF(ISBLANK(INDEX('Policy Characteristics'!B:B,MATCH($C1724,'Policy Characteristics'!$C:$C,0))),"",INDEX('Policy Characteristics'!B:B,MATCH($C1724,'Policy Characteristics'!$C:$C,0)))</f>
        <v>Fuel Taxes or Subsidies</v>
      </c>
      <c r="C1724" s="208" t="str">
        <f t="shared" si="54"/>
        <v>Additional Fuel Tax or Subsidy Rate by Fuel</v>
      </c>
      <c r="D1724" s="78" t="s">
        <v>51</v>
      </c>
      <c r="E1724" s="88" t="s">
        <v>338</v>
      </c>
      <c r="F1724" s="78" t="s">
        <v>92</v>
      </c>
      <c r="G1724" s="88" t="s">
        <v>93</v>
      </c>
      <c r="H1724" s="15">
        <v>2318</v>
      </c>
      <c r="I1724" s="201" t="s">
        <v>44</v>
      </c>
      <c r="J1724" s="202"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05">
        <f>IF(ISBLANK(INDEX('Policy Characteristics'!F:F,MATCH($C1724,'Policy Characteristics'!$C:$C,0))),"",INDEX('Policy Characteristics'!F:F,MATCH($C1724,'Policy Characteristics'!$C:$C,0)))</f>
        <v>-0.9</v>
      </c>
      <c r="M1724" s="205">
        <f>IF(ISBLANK(INDEX('Policy Characteristics'!G:G,MATCH($C1724,'Policy Characteristics'!$C:$C,0))),"",INDEX('Policy Characteristics'!G:G,MATCH($C1724,'Policy Characteristics'!$C:$C,0)))</f>
        <v>0.9</v>
      </c>
      <c r="N1724" s="205">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00" t="str">
        <f>IF(ISBLANK(INDEX('Policy Characteristics'!B:B,MATCH($C1725,'Policy Characteristics'!$C:$C,0))),"",INDEX('Policy Characteristics'!B:B,MATCH($C1725,'Policy Characteristics'!$C:$C,0)))</f>
        <v>Fuel Taxes or Subsidies</v>
      </c>
      <c r="C1725" s="208" t="str">
        <f t="shared" si="54"/>
        <v>Additional Fuel Tax or Subsidy Rate by Fuel</v>
      </c>
      <c r="D1725" s="78" t="s">
        <v>53</v>
      </c>
      <c r="E1725" s="88" t="s">
        <v>338</v>
      </c>
      <c r="F1725" s="78" t="s">
        <v>95</v>
      </c>
      <c r="G1725" s="88" t="s">
        <v>93</v>
      </c>
      <c r="H1725" s="15">
        <v>2319</v>
      </c>
      <c r="I1725" s="201" t="s">
        <v>44</v>
      </c>
      <c r="J1725" s="202"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05">
        <f>IF(ISBLANK(INDEX('Policy Characteristics'!F:F,MATCH($C1725,'Policy Characteristics'!$C:$C,0))),"",INDEX('Policy Characteristics'!F:F,MATCH($C1725,'Policy Characteristics'!$C:$C,0)))</f>
        <v>-0.9</v>
      </c>
      <c r="M1725" s="205">
        <f>IF(ISBLANK(INDEX('Policy Characteristics'!G:G,MATCH($C1725,'Policy Characteristics'!$C:$C,0))),"",INDEX('Policy Characteristics'!G:G,MATCH($C1725,'Policy Characteristics'!$C:$C,0)))</f>
        <v>0.9</v>
      </c>
      <c r="N1725" s="205">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00" t="str">
        <f>IF(ISBLANK(INDEX('Policy Characteristics'!B:B,MATCH($C1726,'Policy Characteristics'!$C:$C,0))),"",INDEX('Policy Characteristics'!B:B,MATCH($C1726,'Policy Characteristics'!$C:$C,0)))</f>
        <v>Fuel Taxes or Subsidies</v>
      </c>
      <c r="C1726" s="208" t="str">
        <f t="shared" si="54"/>
        <v>Additional Fuel Tax or Subsidy Rate by Fuel</v>
      </c>
      <c r="D1726" s="78" t="s">
        <v>54</v>
      </c>
      <c r="E1726" s="88" t="s">
        <v>338</v>
      </c>
      <c r="F1726" s="78" t="s">
        <v>96</v>
      </c>
      <c r="G1726" s="88" t="s">
        <v>93</v>
      </c>
      <c r="H1726" s="15">
        <v>2320</v>
      </c>
      <c r="I1726" s="201" t="s">
        <v>44</v>
      </c>
      <c r="J1726" s="202"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05">
        <f>IF(ISBLANK(INDEX('Policy Characteristics'!F:F,MATCH($C1726,'Policy Characteristics'!$C:$C,0))),"",INDEX('Policy Characteristics'!F:F,MATCH($C1726,'Policy Characteristics'!$C:$C,0)))</f>
        <v>-0.9</v>
      </c>
      <c r="M1726" s="205">
        <f>IF(ISBLANK(INDEX('Policy Characteristics'!G:G,MATCH($C1726,'Policy Characteristics'!$C:$C,0))),"",INDEX('Policy Characteristics'!G:G,MATCH($C1726,'Policy Characteristics'!$C:$C,0)))</f>
        <v>0.9</v>
      </c>
      <c r="N1726" s="205">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00" t="str">
        <f>IF(ISBLANK(INDEX('Policy Characteristics'!B:B,MATCH($C1727,'Policy Characteristics'!$C:$C,0))),"",INDEX('Policy Characteristics'!B:B,MATCH($C1727,'Policy Characteristics'!$C:$C,0)))</f>
        <v>Fuel Taxes or Subsidies</v>
      </c>
      <c r="C1727" s="208" t="str">
        <f t="shared" si="54"/>
        <v>Additional Fuel Tax or Subsidy Rate by Fuel</v>
      </c>
      <c r="D1727" s="78" t="s">
        <v>55</v>
      </c>
      <c r="E1727" s="88" t="s">
        <v>338</v>
      </c>
      <c r="F1727" s="78" t="s">
        <v>97</v>
      </c>
      <c r="G1727" s="88" t="s">
        <v>93</v>
      </c>
      <c r="H1727" s="15">
        <v>2321</v>
      </c>
      <c r="I1727" s="201" t="s">
        <v>44</v>
      </c>
      <c r="J1727" s="202"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05">
        <f>IF(ISBLANK(INDEX('Policy Characteristics'!F:F,MATCH($C1727,'Policy Characteristics'!$C:$C,0))),"",INDEX('Policy Characteristics'!F:F,MATCH($C1727,'Policy Characteristics'!$C:$C,0)))</f>
        <v>-0.9</v>
      </c>
      <c r="M1727" s="205">
        <f>IF(ISBLANK(INDEX('Policy Characteristics'!G:G,MATCH($C1727,'Policy Characteristics'!$C:$C,0))),"",INDEX('Policy Characteristics'!G:G,MATCH($C1727,'Policy Characteristics'!$C:$C,0)))</f>
        <v>0.9</v>
      </c>
      <c r="N1727" s="205">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00" t="str">
        <f>IF(ISBLANK(INDEX('Policy Characteristics'!B:B,MATCH($C1728,'Policy Characteristics'!$C:$C,0))),"",INDEX('Policy Characteristics'!B:B,MATCH($C1728,'Policy Characteristics'!$C:$C,0)))</f>
        <v>Fuel Taxes or Subsidies</v>
      </c>
      <c r="C1728" s="208" t="str">
        <f t="shared" si="54"/>
        <v>Additional Fuel Tax or Subsidy Rate by Fuel</v>
      </c>
      <c r="D1728" s="78" t="s">
        <v>56</v>
      </c>
      <c r="E1728" s="88" t="s">
        <v>338</v>
      </c>
      <c r="F1728" s="78" t="s">
        <v>98</v>
      </c>
      <c r="G1728" s="88" t="s">
        <v>93</v>
      </c>
      <c r="H1728" s="15">
        <v>2322</v>
      </c>
      <c r="I1728" s="201" t="s">
        <v>44</v>
      </c>
      <c r="J1728" s="202"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05">
        <f>IF(ISBLANK(INDEX('Policy Characteristics'!F:F,MATCH($C1728,'Policy Characteristics'!$C:$C,0))),"",INDEX('Policy Characteristics'!F:F,MATCH($C1728,'Policy Characteristics'!$C:$C,0)))</f>
        <v>-0.9</v>
      </c>
      <c r="M1728" s="205">
        <f>IF(ISBLANK(INDEX('Policy Characteristics'!G:G,MATCH($C1728,'Policy Characteristics'!$C:$C,0))),"",INDEX('Policy Characteristics'!G:G,MATCH($C1728,'Policy Characteristics'!$C:$C,0)))</f>
        <v>0.9</v>
      </c>
      <c r="N1728" s="205">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00" t="str">
        <f>IF(ISBLANK(INDEX('Policy Characteristics'!B:B,MATCH($C1729,'Policy Characteristics'!$C:$C,0))),"",INDEX('Policy Characteristics'!B:B,MATCH($C1729,'Policy Characteristics'!$C:$C,0)))</f>
        <v>Fuel Taxes or Subsidies</v>
      </c>
      <c r="C1729" s="208" t="str">
        <f t="shared" si="54"/>
        <v>Additional Fuel Tax or Subsidy Rate by Fuel</v>
      </c>
      <c r="D1729" s="78" t="s">
        <v>716</v>
      </c>
      <c r="E1729" s="88" t="s">
        <v>338</v>
      </c>
      <c r="F1729" s="78" t="s">
        <v>717</v>
      </c>
      <c r="G1729" s="88" t="s">
        <v>93</v>
      </c>
      <c r="H1729" s="15">
        <v>2323</v>
      </c>
      <c r="I1729" s="201" t="s">
        <v>44</v>
      </c>
      <c r="J1729" s="202"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05">
        <f>IF(ISBLANK(INDEX('Policy Characteristics'!F:F,MATCH($C1729,'Policy Characteristics'!$C:$C,0))),"",INDEX('Policy Characteristics'!F:F,MATCH($C1729,'Policy Characteristics'!$C:$C,0)))</f>
        <v>-0.9</v>
      </c>
      <c r="M1729" s="205">
        <f>IF(ISBLANK(INDEX('Policy Characteristics'!G:G,MATCH($C1729,'Policy Characteristics'!$C:$C,0))),"",INDEX('Policy Characteristics'!G:G,MATCH($C1729,'Policy Characteristics'!$C:$C,0)))</f>
        <v>0.9</v>
      </c>
      <c r="N1729" s="205">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00" t="str">
        <f>IF(ISBLANK(INDEX('Policy Characteristics'!B:B,MATCH($C1730,'Policy Characteristics'!$C:$C,0))),"",INDEX('Policy Characteristics'!B:B,MATCH($C1730,'Policy Characteristics'!$C:$C,0)))</f>
        <v>Fuel Taxes or Subsidies</v>
      </c>
      <c r="C1730" s="208" t="str">
        <f t="shared" si="54"/>
        <v>Additional Fuel Tax or Subsidy Rate by Fuel</v>
      </c>
      <c r="D1730" s="78" t="s">
        <v>75</v>
      </c>
      <c r="E1730" s="88" t="s">
        <v>338</v>
      </c>
      <c r="F1730" s="78" t="s">
        <v>99</v>
      </c>
      <c r="G1730" s="88" t="s">
        <v>93</v>
      </c>
      <c r="H1730" s="15">
        <v>2324</v>
      </c>
      <c r="I1730" s="201" t="s">
        <v>44</v>
      </c>
      <c r="J1730" s="202"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05">
        <f>IF(ISBLANK(INDEX('Policy Characteristics'!F:F,MATCH($C1730,'Policy Characteristics'!$C:$C,0))),"",INDEX('Policy Characteristics'!F:F,MATCH($C1730,'Policy Characteristics'!$C:$C,0)))</f>
        <v>-0.9</v>
      </c>
      <c r="M1730" s="205">
        <f>IF(ISBLANK(INDEX('Policy Characteristics'!G:G,MATCH($C1730,'Policy Characteristics'!$C:$C,0))),"",INDEX('Policy Characteristics'!G:G,MATCH($C1730,'Policy Characteristics'!$C:$C,0)))</f>
        <v>0.9</v>
      </c>
      <c r="N1730" s="205">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00" t="str">
        <f>IF(ISBLANK(INDEX('Policy Characteristics'!B:B,MATCH($C1731,'Policy Characteristics'!$C:$C,0))),"",INDEX('Policy Characteristics'!B:B,MATCH($C1731,'Policy Characteristics'!$C:$C,0)))</f>
        <v>Fuel Taxes or Subsidies</v>
      </c>
      <c r="C1731" s="208" t="str">
        <f t="shared" si="54"/>
        <v>Additional Fuel Tax or Subsidy Rate by Fuel</v>
      </c>
      <c r="D1731" s="78" t="s">
        <v>440</v>
      </c>
      <c r="E1731" s="88" t="s">
        <v>338</v>
      </c>
      <c r="F1731" s="78" t="s">
        <v>441</v>
      </c>
      <c r="G1731" s="88" t="s">
        <v>93</v>
      </c>
      <c r="H1731" s="15">
        <v>2325</v>
      </c>
      <c r="I1731" s="201" t="s">
        <v>44</v>
      </c>
      <c r="J1731" s="202"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05">
        <f>IF(ISBLANK(INDEX('Policy Characteristics'!F:F,MATCH($C1731,'Policy Characteristics'!$C:$C,0))),"",INDEX('Policy Characteristics'!F:F,MATCH($C1731,'Policy Characteristics'!$C:$C,0)))</f>
        <v>-0.9</v>
      </c>
      <c r="M1731" s="205">
        <f>IF(ISBLANK(INDEX('Policy Characteristics'!G:G,MATCH($C1731,'Policy Characteristics'!$C:$C,0))),"",INDEX('Policy Characteristics'!G:G,MATCH($C1731,'Policy Characteristics'!$C:$C,0)))</f>
        <v>0.9</v>
      </c>
      <c r="N1731" s="205">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00" t="str">
        <f>IF(ISBLANK(INDEX('Policy Characteristics'!B:B,MATCH($C1732,'Policy Characteristics'!$C:$C,0))),"",INDEX('Policy Characteristics'!B:B,MATCH($C1732,'Policy Characteristics'!$C:$C,0)))</f>
        <v>Fuel Taxes or Subsidies</v>
      </c>
      <c r="C1732" s="208" t="str">
        <f t="shared" si="54"/>
        <v>Additional Fuel Tax or Subsidy Rate by Fuel</v>
      </c>
      <c r="D1732" s="78" t="s">
        <v>708</v>
      </c>
      <c r="E1732" s="88" t="s">
        <v>338</v>
      </c>
      <c r="F1732" s="78" t="s">
        <v>712</v>
      </c>
      <c r="G1732" s="88" t="s">
        <v>93</v>
      </c>
      <c r="H1732" s="15">
        <v>2326</v>
      </c>
      <c r="I1732" s="201" t="s">
        <v>44</v>
      </c>
      <c r="J1732" s="202"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05">
        <f>IF(ISBLANK(INDEX('Policy Characteristics'!F:F,MATCH($C1732,'Policy Characteristics'!$C:$C,0))),"",INDEX('Policy Characteristics'!F:F,MATCH($C1732,'Policy Characteristics'!$C:$C,0)))</f>
        <v>-0.9</v>
      </c>
      <c r="M1732" s="205">
        <f>IF(ISBLANK(INDEX('Policy Characteristics'!G:G,MATCH($C1732,'Policy Characteristics'!$C:$C,0))),"",INDEX('Policy Characteristics'!G:G,MATCH($C1732,'Policy Characteristics'!$C:$C,0)))</f>
        <v>0.9</v>
      </c>
      <c r="N1732" s="205">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00" t="str">
        <f>IF(ISBLANK(INDEX('Policy Characteristics'!B:B,MATCH($C1733,'Policy Characteristics'!$C:$C,0))),"",INDEX('Policy Characteristics'!B:B,MATCH($C1733,'Policy Characteristics'!$C:$C,0)))</f>
        <v>Fuel Taxes or Subsidies</v>
      </c>
      <c r="C1733" s="208" t="str">
        <f t="shared" si="54"/>
        <v>Additional Fuel Tax or Subsidy Rate by Fuel</v>
      </c>
      <c r="D1733" s="78" t="s">
        <v>718</v>
      </c>
      <c r="E1733" s="88" t="s">
        <v>338</v>
      </c>
      <c r="F1733" s="78" t="s">
        <v>719</v>
      </c>
      <c r="G1733" s="88" t="s">
        <v>93</v>
      </c>
      <c r="H1733" s="15">
        <v>2327</v>
      </c>
      <c r="I1733" s="201" t="s">
        <v>44</v>
      </c>
      <c r="J1733" s="202"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05">
        <f>IF(ISBLANK(INDEX('Policy Characteristics'!F:F,MATCH($C1733,'Policy Characteristics'!$C:$C,0))),"",INDEX('Policy Characteristics'!F:F,MATCH($C1733,'Policy Characteristics'!$C:$C,0)))</f>
        <v>-0.9</v>
      </c>
      <c r="M1733" s="205">
        <f>IF(ISBLANK(INDEX('Policy Characteristics'!G:G,MATCH($C1733,'Policy Characteristics'!$C:$C,0))),"",INDEX('Policy Characteristics'!G:G,MATCH($C1733,'Policy Characteristics'!$C:$C,0)))</f>
        <v>0.9</v>
      </c>
      <c r="N1733" s="205">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00" t="str">
        <f>IF(ISBLANK(INDEX('Policy Characteristics'!B:B,MATCH($C1734,'Policy Characteristics'!$C:$C,0))),"",INDEX('Policy Characteristics'!B:B,MATCH($C1734,'Policy Characteristics'!$C:$C,0)))</f>
        <v>Fuel Taxes or Subsidies</v>
      </c>
      <c r="C1734" s="208" t="str">
        <f t="shared" si="54"/>
        <v>Additional Fuel Tax or Subsidy Rate by Fuel</v>
      </c>
      <c r="D1734" s="78" t="s">
        <v>709</v>
      </c>
      <c r="E1734" s="88" t="s">
        <v>338</v>
      </c>
      <c r="F1734" s="78" t="s">
        <v>713</v>
      </c>
      <c r="G1734" s="88" t="s">
        <v>93</v>
      </c>
      <c r="H1734" s="15">
        <v>2328</v>
      </c>
      <c r="I1734" s="201" t="s">
        <v>44</v>
      </c>
      <c r="J1734" s="202"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05">
        <f>IF(ISBLANK(INDEX('Policy Characteristics'!F:F,MATCH($C1734,'Policy Characteristics'!$C:$C,0))),"",INDEX('Policy Characteristics'!F:F,MATCH($C1734,'Policy Characteristics'!$C:$C,0)))</f>
        <v>-0.9</v>
      </c>
      <c r="M1734" s="205">
        <f>IF(ISBLANK(INDEX('Policy Characteristics'!G:G,MATCH($C1734,'Policy Characteristics'!$C:$C,0))),"",INDEX('Policy Characteristics'!G:G,MATCH($C1734,'Policy Characteristics'!$C:$C,0)))</f>
        <v>0.9</v>
      </c>
      <c r="N1734" s="205">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00" t="str">
        <f>IF(ISBLANK(INDEX('Policy Characteristics'!B:B,MATCH($C1735,'Policy Characteristics'!$C:$C,0))),"",INDEX('Policy Characteristics'!B:B,MATCH($C1735,'Policy Characteristics'!$C:$C,0)))</f>
        <v>Fuel Taxes or Subsidies</v>
      </c>
      <c r="C1735" s="208" t="str">
        <f t="shared" si="54"/>
        <v>Additional Fuel Tax or Subsidy Rate by Fuel</v>
      </c>
      <c r="D1735" s="78" t="s">
        <v>710</v>
      </c>
      <c r="E1735" s="88" t="s">
        <v>338</v>
      </c>
      <c r="F1735" s="78" t="s">
        <v>714</v>
      </c>
      <c r="G1735" s="88" t="s">
        <v>93</v>
      </c>
      <c r="H1735" s="15">
        <v>2329</v>
      </c>
      <c r="I1735" s="201" t="s">
        <v>44</v>
      </c>
      <c r="J1735" s="202"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05">
        <f>IF(ISBLANK(INDEX('Policy Characteristics'!F:F,MATCH($C1735,'Policy Characteristics'!$C:$C,0))),"",INDEX('Policy Characteristics'!F:F,MATCH($C1735,'Policy Characteristics'!$C:$C,0)))</f>
        <v>-0.9</v>
      </c>
      <c r="M1735" s="205">
        <f>IF(ISBLANK(INDEX('Policy Characteristics'!G:G,MATCH($C1735,'Policy Characteristics'!$C:$C,0))),"",INDEX('Policy Characteristics'!G:G,MATCH($C1735,'Policy Characteristics'!$C:$C,0)))</f>
        <v>0.9</v>
      </c>
      <c r="N1735" s="205">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00" t="str">
        <f>IF(ISBLANK(INDEX('Policy Characteristics'!B:B,MATCH($C1736,'Policy Characteristics'!$C:$C,0))),"",INDEX('Policy Characteristics'!B:B,MATCH($C1736,'Policy Characteristics'!$C:$C,0)))</f>
        <v>Fuel Taxes or Subsidies</v>
      </c>
      <c r="C1736" s="208" t="str">
        <f t="shared" si="54"/>
        <v>Additional Fuel Tax or Subsidy Rate by Fuel</v>
      </c>
      <c r="D1736" s="78" t="s">
        <v>711</v>
      </c>
      <c r="E1736" s="88" t="s">
        <v>338</v>
      </c>
      <c r="F1736" s="78" t="s">
        <v>715</v>
      </c>
      <c r="G1736" s="88" t="s">
        <v>93</v>
      </c>
      <c r="H1736" s="15">
        <v>2330</v>
      </c>
      <c r="I1736" s="201" t="s">
        <v>43</v>
      </c>
      <c r="J1736" s="202"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05">
        <f>IF(ISBLANK(INDEX('Policy Characteristics'!F:F,MATCH($C1736,'Policy Characteristics'!$C:$C,0))),"",INDEX('Policy Characteristics'!F:F,MATCH($C1736,'Policy Characteristics'!$C:$C,0)))</f>
        <v>-0.9</v>
      </c>
      <c r="M1736" s="205">
        <f>IF(ISBLANK(INDEX('Policy Characteristics'!G:G,MATCH($C1736,'Policy Characteristics'!$C:$C,0))),"",INDEX('Policy Characteristics'!G:G,MATCH($C1736,'Policy Characteristics'!$C:$C,0)))</f>
        <v>0.9</v>
      </c>
      <c r="N1736" s="205">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00" t="str">
        <f>IF(ISBLANK(INDEX('Policy Characteristics'!B:B,MATCH($C1737,'Policy Characteristics'!$C:$C,0))),"",INDEX('Policy Characteristics'!B:B,MATCH($C1737,'Policy Characteristics'!$C:$C,0)))</f>
        <v>Fuel Taxes or Subsidies</v>
      </c>
      <c r="C1737" s="208" t="str">
        <f t="shared" si="54"/>
        <v>Additional Fuel Tax or Subsidy Rate by Fuel</v>
      </c>
      <c r="D1737" s="88" t="s">
        <v>52</v>
      </c>
      <c r="E1737" s="88" t="s">
        <v>332</v>
      </c>
      <c r="F1737" s="88" t="s">
        <v>93</v>
      </c>
      <c r="G1737" s="88" t="s">
        <v>1893</v>
      </c>
      <c r="H1737" s="15">
        <v>2331</v>
      </c>
      <c r="I1737" s="213" t="s">
        <v>43</v>
      </c>
      <c r="J1737" s="202"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05">
        <f>IF(ISBLANK(INDEX('Policy Characteristics'!F:F,MATCH($C1737,'Policy Characteristics'!$C:$C,0))),"",INDEX('Policy Characteristics'!F:F,MATCH($C1737,'Policy Characteristics'!$C:$C,0)))</f>
        <v>-0.9</v>
      </c>
      <c r="M1737" s="205">
        <f>IF(ISBLANK(INDEX('Policy Characteristics'!G:G,MATCH($C1737,'Policy Characteristics'!$C:$C,0))),"",INDEX('Policy Characteristics'!G:G,MATCH($C1737,'Policy Characteristics'!$C:$C,0)))</f>
        <v>0.9</v>
      </c>
      <c r="N1737" s="205">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00" t="str">
        <f>IF(ISBLANK(INDEX('Policy Characteristics'!B:B,MATCH($C1738,'Policy Characteristics'!$C:$C,0))),"",INDEX('Policy Characteristics'!B:B,MATCH($C1738,'Policy Characteristics'!$C:$C,0)))</f>
        <v>Fuel Taxes or Subsidies</v>
      </c>
      <c r="C1738" s="208" t="str">
        <f t="shared" si="54"/>
        <v>Additional Fuel Tax or Subsidy Rate by Fuel</v>
      </c>
      <c r="D1738" s="78" t="s">
        <v>447</v>
      </c>
      <c r="E1738" s="88" t="s">
        <v>332</v>
      </c>
      <c r="F1738" s="78" t="s">
        <v>444</v>
      </c>
      <c r="G1738" s="88" t="s">
        <v>1893</v>
      </c>
      <c r="H1738" s="15">
        <v>2332</v>
      </c>
      <c r="I1738" s="201" t="s">
        <v>44</v>
      </c>
      <c r="J1738" s="202"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05">
        <f>IF(ISBLANK(INDEX('Policy Characteristics'!F:F,MATCH($C1738,'Policy Characteristics'!$C:$C,0))),"",INDEX('Policy Characteristics'!F:F,MATCH($C1738,'Policy Characteristics'!$C:$C,0)))</f>
        <v>-0.9</v>
      </c>
      <c r="M1738" s="205">
        <f>IF(ISBLANK(INDEX('Policy Characteristics'!G:G,MATCH($C1738,'Policy Characteristics'!$C:$C,0))),"",INDEX('Policy Characteristics'!G:G,MATCH($C1738,'Policy Characteristics'!$C:$C,0)))</f>
        <v>0.9</v>
      </c>
      <c r="N1738" s="205">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00" t="str">
        <f>IF(ISBLANK(INDEX('Policy Characteristics'!B:B,MATCH($C1739,'Policy Characteristics'!$C:$C,0))),"",INDEX('Policy Characteristics'!B:B,MATCH($C1739,'Policy Characteristics'!$C:$C,0)))</f>
        <v>Fuel Taxes or Subsidies</v>
      </c>
      <c r="C1739" s="208" t="str">
        <f t="shared" si="54"/>
        <v>Additional Fuel Tax or Subsidy Rate by Fuel</v>
      </c>
      <c r="D1739" s="78" t="s">
        <v>46</v>
      </c>
      <c r="E1739" s="88" t="s">
        <v>332</v>
      </c>
      <c r="F1739" s="78" t="s">
        <v>87</v>
      </c>
      <c r="G1739" s="88" t="s">
        <v>1893</v>
      </c>
      <c r="H1739" s="15">
        <v>2333</v>
      </c>
      <c r="I1739" s="201" t="s">
        <v>43</v>
      </c>
      <c r="J1739" s="202"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05">
        <f>IF(ISBLANK(INDEX('Policy Characteristics'!F:F,MATCH($C1739,'Policy Characteristics'!$C:$C,0))),"",INDEX('Policy Characteristics'!F:F,MATCH($C1739,'Policy Characteristics'!$C:$C,0)))</f>
        <v>-0.9</v>
      </c>
      <c r="M1739" s="205">
        <f>IF(ISBLANK(INDEX('Policy Characteristics'!G:G,MATCH($C1739,'Policy Characteristics'!$C:$C,0))),"",INDEX('Policy Characteristics'!G:G,MATCH($C1739,'Policy Characteristics'!$C:$C,0)))</f>
        <v>0.9</v>
      </c>
      <c r="N1739" s="205">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00" t="str">
        <f>IF(ISBLANK(INDEX('Policy Characteristics'!B:B,MATCH($C1740,'Policy Characteristics'!$C:$C,0))),"",INDEX('Policy Characteristics'!B:B,MATCH($C1740,'Policy Characteristics'!$C:$C,0)))</f>
        <v>Fuel Taxes or Subsidies</v>
      </c>
      <c r="C1740" s="208" t="str">
        <f t="shared" si="54"/>
        <v>Additional Fuel Tax or Subsidy Rate by Fuel</v>
      </c>
      <c r="D1740" s="78" t="s">
        <v>47</v>
      </c>
      <c r="E1740" s="88" t="s">
        <v>332</v>
      </c>
      <c r="F1740" s="78" t="s">
        <v>88</v>
      </c>
      <c r="G1740" s="88" t="s">
        <v>1893</v>
      </c>
      <c r="H1740" s="15">
        <v>2334</v>
      </c>
      <c r="I1740" s="201" t="s">
        <v>44</v>
      </c>
      <c r="J1740" s="202"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05">
        <f>IF(ISBLANK(INDEX('Policy Characteristics'!F:F,MATCH($C1740,'Policy Characteristics'!$C:$C,0))),"",INDEX('Policy Characteristics'!F:F,MATCH($C1740,'Policy Characteristics'!$C:$C,0)))</f>
        <v>-0.9</v>
      </c>
      <c r="M1740" s="205">
        <f>IF(ISBLANK(INDEX('Policy Characteristics'!G:G,MATCH($C1740,'Policy Characteristics'!$C:$C,0))),"",INDEX('Policy Characteristics'!G:G,MATCH($C1740,'Policy Characteristics'!$C:$C,0)))</f>
        <v>0.9</v>
      </c>
      <c r="N1740" s="205">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00" t="str">
        <f>IF(ISBLANK(INDEX('Policy Characteristics'!B:B,MATCH($C1741,'Policy Characteristics'!$C:$C,0))),"",INDEX('Policy Characteristics'!B:B,MATCH($C1741,'Policy Characteristics'!$C:$C,0)))</f>
        <v>Fuel Taxes or Subsidies</v>
      </c>
      <c r="C1741" s="208" t="str">
        <f t="shared" si="54"/>
        <v>Additional Fuel Tax or Subsidy Rate by Fuel</v>
      </c>
      <c r="D1741" s="78" t="s">
        <v>51</v>
      </c>
      <c r="E1741" s="88" t="s">
        <v>332</v>
      </c>
      <c r="F1741" s="78" t="s">
        <v>92</v>
      </c>
      <c r="G1741" s="88" t="s">
        <v>1893</v>
      </c>
      <c r="H1741" s="15">
        <v>2335</v>
      </c>
      <c r="I1741" s="201" t="s">
        <v>44</v>
      </c>
      <c r="J1741" s="202"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05">
        <f>IF(ISBLANK(INDEX('Policy Characteristics'!F:F,MATCH($C1741,'Policy Characteristics'!$C:$C,0))),"",INDEX('Policy Characteristics'!F:F,MATCH($C1741,'Policy Characteristics'!$C:$C,0)))</f>
        <v>-0.9</v>
      </c>
      <c r="M1741" s="205">
        <f>IF(ISBLANK(INDEX('Policy Characteristics'!G:G,MATCH($C1741,'Policy Characteristics'!$C:$C,0))),"",INDEX('Policy Characteristics'!G:G,MATCH($C1741,'Policy Characteristics'!$C:$C,0)))</f>
        <v>0.9</v>
      </c>
      <c r="N1741" s="205">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00" t="str">
        <f>IF(ISBLANK(INDEX('Policy Characteristics'!B:B,MATCH($C1742,'Policy Characteristics'!$C:$C,0))),"",INDEX('Policy Characteristics'!B:B,MATCH($C1742,'Policy Characteristics'!$C:$C,0)))</f>
        <v>Fuel Taxes or Subsidies</v>
      </c>
      <c r="C1742" s="208" t="str">
        <f t="shared" si="54"/>
        <v>Additional Fuel Tax or Subsidy Rate by Fuel</v>
      </c>
      <c r="D1742" s="78" t="s">
        <v>53</v>
      </c>
      <c r="E1742" s="88" t="s">
        <v>332</v>
      </c>
      <c r="F1742" s="78" t="s">
        <v>95</v>
      </c>
      <c r="G1742" s="88" t="s">
        <v>1893</v>
      </c>
      <c r="H1742" s="15">
        <v>2336</v>
      </c>
      <c r="I1742" s="201" t="s">
        <v>44</v>
      </c>
      <c r="J1742" s="202"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05">
        <f>IF(ISBLANK(INDEX('Policy Characteristics'!F:F,MATCH($C1742,'Policy Characteristics'!$C:$C,0))),"",INDEX('Policy Characteristics'!F:F,MATCH($C1742,'Policy Characteristics'!$C:$C,0)))</f>
        <v>-0.9</v>
      </c>
      <c r="M1742" s="205">
        <f>IF(ISBLANK(INDEX('Policy Characteristics'!G:G,MATCH($C1742,'Policy Characteristics'!$C:$C,0))),"",INDEX('Policy Characteristics'!G:G,MATCH($C1742,'Policy Characteristics'!$C:$C,0)))</f>
        <v>0.9</v>
      </c>
      <c r="N1742" s="205">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00" t="str">
        <f>IF(ISBLANK(INDEX('Policy Characteristics'!B:B,MATCH($C1743,'Policy Characteristics'!$C:$C,0))),"",INDEX('Policy Characteristics'!B:B,MATCH($C1743,'Policy Characteristics'!$C:$C,0)))</f>
        <v>Fuel Taxes or Subsidies</v>
      </c>
      <c r="C1743" s="208" t="str">
        <f t="shared" si="54"/>
        <v>Additional Fuel Tax or Subsidy Rate by Fuel</v>
      </c>
      <c r="D1743" s="78" t="s">
        <v>54</v>
      </c>
      <c r="E1743" s="88" t="s">
        <v>332</v>
      </c>
      <c r="F1743" s="78" t="s">
        <v>96</v>
      </c>
      <c r="G1743" s="88" t="s">
        <v>1893</v>
      </c>
      <c r="H1743" s="15">
        <v>2337</v>
      </c>
      <c r="I1743" s="201" t="s">
        <v>43</v>
      </c>
      <c r="J1743" s="202"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05">
        <f>IF(ISBLANK(INDEX('Policy Characteristics'!F:F,MATCH($C1743,'Policy Characteristics'!$C:$C,0))),"",INDEX('Policy Characteristics'!F:F,MATCH($C1743,'Policy Characteristics'!$C:$C,0)))</f>
        <v>-0.9</v>
      </c>
      <c r="M1743" s="205">
        <f>IF(ISBLANK(INDEX('Policy Characteristics'!G:G,MATCH($C1743,'Policy Characteristics'!$C:$C,0))),"",INDEX('Policy Characteristics'!G:G,MATCH($C1743,'Policy Characteristics'!$C:$C,0)))</f>
        <v>0.9</v>
      </c>
      <c r="N1743" s="205">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00" t="str">
        <f>IF(ISBLANK(INDEX('Policy Characteristics'!B:B,MATCH($C1744,'Policy Characteristics'!$C:$C,0))),"",INDEX('Policy Characteristics'!B:B,MATCH($C1744,'Policy Characteristics'!$C:$C,0)))</f>
        <v>Fuel Taxes or Subsidies</v>
      </c>
      <c r="C1744" s="208" t="str">
        <f t="shared" si="54"/>
        <v>Additional Fuel Tax or Subsidy Rate by Fuel</v>
      </c>
      <c r="D1744" s="78" t="s">
        <v>55</v>
      </c>
      <c r="E1744" s="88" t="s">
        <v>332</v>
      </c>
      <c r="F1744" s="78" t="s">
        <v>97</v>
      </c>
      <c r="G1744" s="88" t="s">
        <v>1893</v>
      </c>
      <c r="H1744" s="15">
        <v>2338</v>
      </c>
      <c r="I1744" s="201" t="s">
        <v>44</v>
      </c>
      <c r="J1744" s="202"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05">
        <f>IF(ISBLANK(INDEX('Policy Characteristics'!F:F,MATCH($C1744,'Policy Characteristics'!$C:$C,0))),"",INDEX('Policy Characteristics'!F:F,MATCH($C1744,'Policy Characteristics'!$C:$C,0)))</f>
        <v>-0.9</v>
      </c>
      <c r="M1744" s="205">
        <f>IF(ISBLANK(INDEX('Policy Characteristics'!G:G,MATCH($C1744,'Policy Characteristics'!$C:$C,0))),"",INDEX('Policy Characteristics'!G:G,MATCH($C1744,'Policy Characteristics'!$C:$C,0)))</f>
        <v>0.9</v>
      </c>
      <c r="N1744" s="205">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00" t="str">
        <f>IF(ISBLANK(INDEX('Policy Characteristics'!B:B,MATCH($C1745,'Policy Characteristics'!$C:$C,0))),"",INDEX('Policy Characteristics'!B:B,MATCH($C1745,'Policy Characteristics'!$C:$C,0)))</f>
        <v>Fuel Taxes or Subsidies</v>
      </c>
      <c r="C1745" s="208" t="str">
        <f t="shared" si="54"/>
        <v>Additional Fuel Tax or Subsidy Rate by Fuel</v>
      </c>
      <c r="D1745" s="78" t="s">
        <v>56</v>
      </c>
      <c r="E1745" s="88" t="s">
        <v>332</v>
      </c>
      <c r="F1745" s="78" t="s">
        <v>98</v>
      </c>
      <c r="G1745" s="88" t="s">
        <v>1893</v>
      </c>
      <c r="H1745" s="15">
        <v>2339</v>
      </c>
      <c r="I1745" s="201" t="s">
        <v>44</v>
      </c>
      <c r="J1745" s="202"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05">
        <f>IF(ISBLANK(INDEX('Policy Characteristics'!F:F,MATCH($C1745,'Policy Characteristics'!$C:$C,0))),"",INDEX('Policy Characteristics'!F:F,MATCH($C1745,'Policy Characteristics'!$C:$C,0)))</f>
        <v>-0.9</v>
      </c>
      <c r="M1745" s="205">
        <f>IF(ISBLANK(INDEX('Policy Characteristics'!G:G,MATCH($C1745,'Policy Characteristics'!$C:$C,0))),"",INDEX('Policy Characteristics'!G:G,MATCH($C1745,'Policy Characteristics'!$C:$C,0)))</f>
        <v>0.9</v>
      </c>
      <c r="N1745" s="205">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00" t="str">
        <f>IF(ISBLANK(INDEX('Policy Characteristics'!B:B,MATCH($C1746,'Policy Characteristics'!$C:$C,0))),"",INDEX('Policy Characteristics'!B:B,MATCH($C1746,'Policy Characteristics'!$C:$C,0)))</f>
        <v>Fuel Taxes or Subsidies</v>
      </c>
      <c r="C1746" s="208" t="str">
        <f t="shared" si="54"/>
        <v>Additional Fuel Tax or Subsidy Rate by Fuel</v>
      </c>
      <c r="D1746" s="78" t="s">
        <v>716</v>
      </c>
      <c r="E1746" s="88" t="s">
        <v>332</v>
      </c>
      <c r="F1746" s="78" t="s">
        <v>717</v>
      </c>
      <c r="G1746" s="88" t="s">
        <v>1893</v>
      </c>
      <c r="H1746" s="15">
        <v>2340</v>
      </c>
      <c r="I1746" s="201" t="s">
        <v>44</v>
      </c>
      <c r="J1746" s="202"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05">
        <f>IF(ISBLANK(INDEX('Policy Characteristics'!F:F,MATCH($C1746,'Policy Characteristics'!$C:$C,0))),"",INDEX('Policy Characteristics'!F:F,MATCH($C1746,'Policy Characteristics'!$C:$C,0)))</f>
        <v>-0.9</v>
      </c>
      <c r="M1746" s="205">
        <f>IF(ISBLANK(INDEX('Policy Characteristics'!G:G,MATCH($C1746,'Policy Characteristics'!$C:$C,0))),"",INDEX('Policy Characteristics'!G:G,MATCH($C1746,'Policy Characteristics'!$C:$C,0)))</f>
        <v>0.9</v>
      </c>
      <c r="N1746" s="205">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00" t="str">
        <f>IF(ISBLANK(INDEX('Policy Characteristics'!B:B,MATCH($C1747,'Policy Characteristics'!$C:$C,0))),"",INDEX('Policy Characteristics'!B:B,MATCH($C1747,'Policy Characteristics'!$C:$C,0)))</f>
        <v>Fuel Taxes or Subsidies</v>
      </c>
      <c r="C1747" s="208" t="str">
        <f t="shared" si="54"/>
        <v>Additional Fuel Tax or Subsidy Rate by Fuel</v>
      </c>
      <c r="D1747" s="78" t="s">
        <v>75</v>
      </c>
      <c r="E1747" s="88" t="s">
        <v>332</v>
      </c>
      <c r="F1747" s="78" t="s">
        <v>99</v>
      </c>
      <c r="G1747" s="88" t="s">
        <v>1893</v>
      </c>
      <c r="H1747" s="15">
        <v>2341</v>
      </c>
      <c r="I1747" s="201" t="s">
        <v>44</v>
      </c>
      <c r="J1747" s="202"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05">
        <f>IF(ISBLANK(INDEX('Policy Characteristics'!F:F,MATCH($C1747,'Policy Characteristics'!$C:$C,0))),"",INDEX('Policy Characteristics'!F:F,MATCH($C1747,'Policy Characteristics'!$C:$C,0)))</f>
        <v>-0.9</v>
      </c>
      <c r="M1747" s="205">
        <f>IF(ISBLANK(INDEX('Policy Characteristics'!G:G,MATCH($C1747,'Policy Characteristics'!$C:$C,0))),"",INDEX('Policy Characteristics'!G:G,MATCH($C1747,'Policy Characteristics'!$C:$C,0)))</f>
        <v>0.9</v>
      </c>
      <c r="N1747" s="205">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00" t="str">
        <f>IF(ISBLANK(INDEX('Policy Characteristics'!B:B,MATCH($C1748,'Policy Characteristics'!$C:$C,0))),"",INDEX('Policy Characteristics'!B:B,MATCH($C1748,'Policy Characteristics'!$C:$C,0)))</f>
        <v>Fuel Taxes or Subsidies</v>
      </c>
      <c r="C1748" s="208" t="str">
        <f t="shared" si="54"/>
        <v>Additional Fuel Tax or Subsidy Rate by Fuel</v>
      </c>
      <c r="D1748" s="78" t="s">
        <v>440</v>
      </c>
      <c r="E1748" s="88" t="s">
        <v>332</v>
      </c>
      <c r="F1748" s="78" t="s">
        <v>441</v>
      </c>
      <c r="G1748" s="88" t="s">
        <v>1893</v>
      </c>
      <c r="H1748" s="15">
        <v>2342</v>
      </c>
      <c r="I1748" s="201" t="s">
        <v>44</v>
      </c>
      <c r="J1748" s="202"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05">
        <f>IF(ISBLANK(INDEX('Policy Characteristics'!F:F,MATCH($C1748,'Policy Characteristics'!$C:$C,0))),"",INDEX('Policy Characteristics'!F:F,MATCH($C1748,'Policy Characteristics'!$C:$C,0)))</f>
        <v>-0.9</v>
      </c>
      <c r="M1748" s="205">
        <f>IF(ISBLANK(INDEX('Policy Characteristics'!G:G,MATCH($C1748,'Policy Characteristics'!$C:$C,0))),"",INDEX('Policy Characteristics'!G:G,MATCH($C1748,'Policy Characteristics'!$C:$C,0)))</f>
        <v>0.9</v>
      </c>
      <c r="N1748" s="205">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00" t="str">
        <f>IF(ISBLANK(INDEX('Policy Characteristics'!B:B,MATCH($C1749,'Policy Characteristics'!$C:$C,0))),"",INDEX('Policy Characteristics'!B:B,MATCH($C1749,'Policy Characteristics'!$C:$C,0)))</f>
        <v>Fuel Taxes or Subsidies</v>
      </c>
      <c r="C1749" s="208" t="str">
        <f t="shared" si="54"/>
        <v>Additional Fuel Tax or Subsidy Rate by Fuel</v>
      </c>
      <c r="D1749" s="78" t="s">
        <v>708</v>
      </c>
      <c r="E1749" s="88" t="s">
        <v>332</v>
      </c>
      <c r="F1749" s="78" t="s">
        <v>712</v>
      </c>
      <c r="G1749" s="88" t="s">
        <v>1893</v>
      </c>
      <c r="H1749" s="15">
        <v>2343</v>
      </c>
      <c r="I1749" s="201" t="s">
        <v>44</v>
      </c>
      <c r="J1749" s="202"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05">
        <f>IF(ISBLANK(INDEX('Policy Characteristics'!F:F,MATCH($C1749,'Policy Characteristics'!$C:$C,0))),"",INDEX('Policy Characteristics'!F:F,MATCH($C1749,'Policy Characteristics'!$C:$C,0)))</f>
        <v>-0.9</v>
      </c>
      <c r="M1749" s="205">
        <f>IF(ISBLANK(INDEX('Policy Characteristics'!G:G,MATCH($C1749,'Policy Characteristics'!$C:$C,0))),"",INDEX('Policy Characteristics'!G:G,MATCH($C1749,'Policy Characteristics'!$C:$C,0)))</f>
        <v>0.9</v>
      </c>
      <c r="N1749" s="205">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00" t="str">
        <f>IF(ISBLANK(INDEX('Policy Characteristics'!B:B,MATCH($C1750,'Policy Characteristics'!$C:$C,0))),"",INDEX('Policy Characteristics'!B:B,MATCH($C1750,'Policy Characteristics'!$C:$C,0)))</f>
        <v>Fuel Taxes or Subsidies</v>
      </c>
      <c r="C1750" s="208" t="str">
        <f t="shared" si="54"/>
        <v>Additional Fuel Tax or Subsidy Rate by Fuel</v>
      </c>
      <c r="D1750" s="78" t="s">
        <v>718</v>
      </c>
      <c r="E1750" s="88" t="s">
        <v>332</v>
      </c>
      <c r="F1750" s="78" t="s">
        <v>719</v>
      </c>
      <c r="G1750" s="88" t="s">
        <v>1893</v>
      </c>
      <c r="H1750" s="15">
        <v>2344</v>
      </c>
      <c r="I1750" s="201" t="s">
        <v>44</v>
      </c>
      <c r="J1750" s="202"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05">
        <f>IF(ISBLANK(INDEX('Policy Characteristics'!F:F,MATCH($C1750,'Policy Characteristics'!$C:$C,0))),"",INDEX('Policy Characteristics'!F:F,MATCH($C1750,'Policy Characteristics'!$C:$C,0)))</f>
        <v>-0.9</v>
      </c>
      <c r="M1750" s="205">
        <f>IF(ISBLANK(INDEX('Policy Characteristics'!G:G,MATCH($C1750,'Policy Characteristics'!$C:$C,0))),"",INDEX('Policy Characteristics'!G:G,MATCH($C1750,'Policy Characteristics'!$C:$C,0)))</f>
        <v>0.9</v>
      </c>
      <c r="N1750" s="205">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00" t="str">
        <f>IF(ISBLANK(INDEX('Policy Characteristics'!B:B,MATCH($C1751,'Policy Characteristics'!$C:$C,0))),"",INDEX('Policy Characteristics'!B:B,MATCH($C1751,'Policy Characteristics'!$C:$C,0)))</f>
        <v>Fuel Taxes or Subsidies</v>
      </c>
      <c r="C1751" s="208" t="str">
        <f t="shared" si="54"/>
        <v>Additional Fuel Tax or Subsidy Rate by Fuel</v>
      </c>
      <c r="D1751" s="78" t="s">
        <v>709</v>
      </c>
      <c r="E1751" s="88" t="s">
        <v>332</v>
      </c>
      <c r="F1751" s="78" t="s">
        <v>713</v>
      </c>
      <c r="G1751" s="88" t="s">
        <v>1893</v>
      </c>
      <c r="H1751" s="15">
        <v>2345</v>
      </c>
      <c r="I1751" s="201" t="s">
        <v>44</v>
      </c>
      <c r="J1751" s="202"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05">
        <f>IF(ISBLANK(INDEX('Policy Characteristics'!F:F,MATCH($C1751,'Policy Characteristics'!$C:$C,0))),"",INDEX('Policy Characteristics'!F:F,MATCH($C1751,'Policy Characteristics'!$C:$C,0)))</f>
        <v>-0.9</v>
      </c>
      <c r="M1751" s="205">
        <f>IF(ISBLANK(INDEX('Policy Characteristics'!G:G,MATCH($C1751,'Policy Characteristics'!$C:$C,0))),"",INDEX('Policy Characteristics'!G:G,MATCH($C1751,'Policy Characteristics'!$C:$C,0)))</f>
        <v>0.9</v>
      </c>
      <c r="N1751" s="205">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00" t="str">
        <f>IF(ISBLANK(INDEX('Policy Characteristics'!B:B,MATCH($C1752,'Policy Characteristics'!$C:$C,0))),"",INDEX('Policy Characteristics'!B:B,MATCH($C1752,'Policy Characteristics'!$C:$C,0)))</f>
        <v>Fuel Taxes or Subsidies</v>
      </c>
      <c r="C1752" s="208" t="str">
        <f t="shared" si="54"/>
        <v>Additional Fuel Tax or Subsidy Rate by Fuel</v>
      </c>
      <c r="D1752" s="78" t="s">
        <v>710</v>
      </c>
      <c r="E1752" s="88" t="s">
        <v>332</v>
      </c>
      <c r="F1752" s="78" t="s">
        <v>714</v>
      </c>
      <c r="G1752" s="88" t="s">
        <v>1893</v>
      </c>
      <c r="H1752" s="15">
        <v>2346</v>
      </c>
      <c r="I1752" s="201" t="s">
        <v>44</v>
      </c>
      <c r="J1752" s="202"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05">
        <f>IF(ISBLANK(INDEX('Policy Characteristics'!F:F,MATCH($C1752,'Policy Characteristics'!$C:$C,0))),"",INDEX('Policy Characteristics'!F:F,MATCH($C1752,'Policy Characteristics'!$C:$C,0)))</f>
        <v>-0.9</v>
      </c>
      <c r="M1752" s="205">
        <f>IF(ISBLANK(INDEX('Policy Characteristics'!G:G,MATCH($C1752,'Policy Characteristics'!$C:$C,0))),"",INDEX('Policy Characteristics'!G:G,MATCH($C1752,'Policy Characteristics'!$C:$C,0)))</f>
        <v>0.9</v>
      </c>
      <c r="N1752" s="205">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00" t="str">
        <f>IF(ISBLANK(INDEX('Policy Characteristics'!B:B,MATCH($C1753,'Policy Characteristics'!$C:$C,0))),"",INDEX('Policy Characteristics'!B:B,MATCH($C1753,'Policy Characteristics'!$C:$C,0)))</f>
        <v>Fuel Taxes or Subsidies</v>
      </c>
      <c r="C1753" s="208" t="str">
        <f t="shared" si="54"/>
        <v>Additional Fuel Tax or Subsidy Rate by Fuel</v>
      </c>
      <c r="D1753" s="78" t="s">
        <v>711</v>
      </c>
      <c r="E1753" s="88" t="s">
        <v>332</v>
      </c>
      <c r="F1753" s="78" t="s">
        <v>715</v>
      </c>
      <c r="G1753" s="88" t="s">
        <v>1893</v>
      </c>
      <c r="H1753" s="15">
        <v>2347</v>
      </c>
      <c r="I1753" s="201" t="s">
        <v>44</v>
      </c>
      <c r="J1753" s="202"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05">
        <f>IF(ISBLANK(INDEX('Policy Characteristics'!F:F,MATCH($C1753,'Policy Characteristics'!$C:$C,0))),"",INDEX('Policy Characteristics'!F:F,MATCH($C1753,'Policy Characteristics'!$C:$C,0)))</f>
        <v>-0.9</v>
      </c>
      <c r="M1753" s="205">
        <f>IF(ISBLANK(INDEX('Policy Characteristics'!G:G,MATCH($C1753,'Policy Characteristics'!$C:$C,0))),"",INDEX('Policy Characteristics'!G:G,MATCH($C1753,'Policy Characteristics'!$C:$C,0)))</f>
        <v>0.9</v>
      </c>
      <c r="N1753" s="205">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00" t="str">
        <f>IF(ISBLANK(INDEX('Policy Characteristics'!B:B,MATCH($C1754,'Policy Characteristics'!$C:$C,0))),"",INDEX('Policy Characteristics'!B:B,MATCH($C1754,'Policy Characteristics'!$C:$C,0)))</f>
        <v>Fuel Taxes or Subsidies</v>
      </c>
      <c r="C1754" s="208" t="str">
        <f t="shared" si="54"/>
        <v>Additional Fuel Tax or Subsidy Rate by Fuel</v>
      </c>
      <c r="D1754" s="88" t="s">
        <v>52</v>
      </c>
      <c r="E1754" s="88" t="s">
        <v>333</v>
      </c>
      <c r="F1754" s="88" t="s">
        <v>93</v>
      </c>
      <c r="G1754" s="88" t="s">
        <v>826</v>
      </c>
      <c r="H1754" s="15">
        <v>2348</v>
      </c>
      <c r="I1754" s="213" t="s">
        <v>43</v>
      </c>
      <c r="J1754" s="202"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05">
        <f>IF(ISBLANK(INDEX('Policy Characteristics'!F:F,MATCH($C1754,'Policy Characteristics'!$C:$C,0))),"",INDEX('Policy Characteristics'!F:F,MATCH($C1754,'Policy Characteristics'!$C:$C,0)))</f>
        <v>-0.9</v>
      </c>
      <c r="M1754" s="205">
        <f>IF(ISBLANK(INDEX('Policy Characteristics'!G:G,MATCH($C1754,'Policy Characteristics'!$C:$C,0))),"",INDEX('Policy Characteristics'!G:G,MATCH($C1754,'Policy Characteristics'!$C:$C,0)))</f>
        <v>0.9</v>
      </c>
      <c r="N1754" s="205">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00" t="str">
        <f>IF(ISBLANK(INDEX('Policy Characteristics'!B:B,MATCH($C1755,'Policy Characteristics'!$C:$C,0))),"",INDEX('Policy Characteristics'!B:B,MATCH($C1755,'Policy Characteristics'!$C:$C,0)))</f>
        <v>Fuel Taxes or Subsidies</v>
      </c>
      <c r="C1755" s="208" t="str">
        <f t="shared" si="54"/>
        <v>Additional Fuel Tax or Subsidy Rate by Fuel</v>
      </c>
      <c r="D1755" s="78" t="s">
        <v>447</v>
      </c>
      <c r="E1755" s="88" t="s">
        <v>333</v>
      </c>
      <c r="F1755" s="78" t="s">
        <v>444</v>
      </c>
      <c r="G1755" s="88" t="s">
        <v>826</v>
      </c>
      <c r="H1755" s="15">
        <v>2349</v>
      </c>
      <c r="I1755" s="201" t="s">
        <v>44</v>
      </c>
      <c r="J1755" s="202"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05">
        <f>IF(ISBLANK(INDEX('Policy Characteristics'!F:F,MATCH($C1755,'Policy Characteristics'!$C:$C,0))),"",INDEX('Policy Characteristics'!F:F,MATCH($C1755,'Policy Characteristics'!$C:$C,0)))</f>
        <v>-0.9</v>
      </c>
      <c r="M1755" s="205">
        <f>IF(ISBLANK(INDEX('Policy Characteristics'!G:G,MATCH($C1755,'Policy Characteristics'!$C:$C,0))),"",INDEX('Policy Characteristics'!G:G,MATCH($C1755,'Policy Characteristics'!$C:$C,0)))</f>
        <v>0.9</v>
      </c>
      <c r="N1755" s="205">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00" t="str">
        <f>IF(ISBLANK(INDEX('Policy Characteristics'!B:B,MATCH($C1756,'Policy Characteristics'!$C:$C,0))),"",INDEX('Policy Characteristics'!B:B,MATCH($C1756,'Policy Characteristics'!$C:$C,0)))</f>
        <v>Fuel Taxes or Subsidies</v>
      </c>
      <c r="C1756" s="208" t="str">
        <f t="shared" si="54"/>
        <v>Additional Fuel Tax or Subsidy Rate by Fuel</v>
      </c>
      <c r="D1756" s="78" t="s">
        <v>46</v>
      </c>
      <c r="E1756" s="88" t="s">
        <v>333</v>
      </c>
      <c r="F1756" s="78" t="s">
        <v>87</v>
      </c>
      <c r="G1756" s="88" t="s">
        <v>826</v>
      </c>
      <c r="H1756" s="15">
        <v>2350</v>
      </c>
      <c r="I1756" s="201" t="s">
        <v>43</v>
      </c>
      <c r="J1756" s="202"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05">
        <f>IF(ISBLANK(INDEX('Policy Characteristics'!F:F,MATCH($C1756,'Policy Characteristics'!$C:$C,0))),"",INDEX('Policy Characteristics'!F:F,MATCH($C1756,'Policy Characteristics'!$C:$C,0)))</f>
        <v>-0.9</v>
      </c>
      <c r="M1756" s="205">
        <f>IF(ISBLANK(INDEX('Policy Characteristics'!G:G,MATCH($C1756,'Policy Characteristics'!$C:$C,0))),"",INDEX('Policy Characteristics'!G:G,MATCH($C1756,'Policy Characteristics'!$C:$C,0)))</f>
        <v>0.9</v>
      </c>
      <c r="N1756" s="205">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00" t="str">
        <f>IF(ISBLANK(INDEX('Policy Characteristics'!B:B,MATCH($C1757,'Policy Characteristics'!$C:$C,0))),"",INDEX('Policy Characteristics'!B:B,MATCH($C1757,'Policy Characteristics'!$C:$C,0)))</f>
        <v>Fuel Taxes or Subsidies</v>
      </c>
      <c r="C1757" s="208" t="str">
        <f t="shared" si="54"/>
        <v>Additional Fuel Tax or Subsidy Rate by Fuel</v>
      </c>
      <c r="D1757" s="78" t="s">
        <v>47</v>
      </c>
      <c r="E1757" s="88" t="s">
        <v>333</v>
      </c>
      <c r="F1757" s="78" t="s">
        <v>88</v>
      </c>
      <c r="G1757" s="88" t="s">
        <v>826</v>
      </c>
      <c r="H1757" s="15">
        <v>2351</v>
      </c>
      <c r="I1757" s="201" t="s">
        <v>44</v>
      </c>
      <c r="J1757" s="202"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05">
        <f>IF(ISBLANK(INDEX('Policy Characteristics'!F:F,MATCH($C1757,'Policy Characteristics'!$C:$C,0))),"",INDEX('Policy Characteristics'!F:F,MATCH($C1757,'Policy Characteristics'!$C:$C,0)))</f>
        <v>-0.9</v>
      </c>
      <c r="M1757" s="205">
        <f>IF(ISBLANK(INDEX('Policy Characteristics'!G:G,MATCH($C1757,'Policy Characteristics'!$C:$C,0))),"",INDEX('Policy Characteristics'!G:G,MATCH($C1757,'Policy Characteristics'!$C:$C,0)))</f>
        <v>0.9</v>
      </c>
      <c r="N1757" s="205">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00" t="str">
        <f>IF(ISBLANK(INDEX('Policy Characteristics'!B:B,MATCH($C1758,'Policy Characteristics'!$C:$C,0))),"",INDEX('Policy Characteristics'!B:B,MATCH($C1758,'Policy Characteristics'!$C:$C,0)))</f>
        <v>Fuel Taxes or Subsidies</v>
      </c>
      <c r="C1758" s="208" t="str">
        <f t="shared" si="54"/>
        <v>Additional Fuel Tax or Subsidy Rate by Fuel</v>
      </c>
      <c r="D1758" s="78" t="s">
        <v>51</v>
      </c>
      <c r="E1758" s="88" t="s">
        <v>333</v>
      </c>
      <c r="F1758" s="78" t="s">
        <v>92</v>
      </c>
      <c r="G1758" s="88" t="s">
        <v>826</v>
      </c>
      <c r="H1758" s="15">
        <v>2352</v>
      </c>
      <c r="I1758" s="201" t="s">
        <v>44</v>
      </c>
      <c r="J1758" s="202"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05">
        <f>IF(ISBLANK(INDEX('Policy Characteristics'!F:F,MATCH($C1758,'Policy Characteristics'!$C:$C,0))),"",INDEX('Policy Characteristics'!F:F,MATCH($C1758,'Policy Characteristics'!$C:$C,0)))</f>
        <v>-0.9</v>
      </c>
      <c r="M1758" s="205">
        <f>IF(ISBLANK(INDEX('Policy Characteristics'!G:G,MATCH($C1758,'Policy Characteristics'!$C:$C,0))),"",INDEX('Policy Characteristics'!G:G,MATCH($C1758,'Policy Characteristics'!$C:$C,0)))</f>
        <v>0.9</v>
      </c>
      <c r="N1758" s="205">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00" t="str">
        <f>IF(ISBLANK(INDEX('Policy Characteristics'!B:B,MATCH($C1759,'Policy Characteristics'!$C:$C,0))),"",INDEX('Policy Characteristics'!B:B,MATCH($C1759,'Policy Characteristics'!$C:$C,0)))</f>
        <v>Fuel Taxes or Subsidies</v>
      </c>
      <c r="C1759" s="208" t="str">
        <f t="shared" si="54"/>
        <v>Additional Fuel Tax or Subsidy Rate by Fuel</v>
      </c>
      <c r="D1759" s="78" t="s">
        <v>53</v>
      </c>
      <c r="E1759" s="88" t="s">
        <v>333</v>
      </c>
      <c r="F1759" s="78" t="s">
        <v>95</v>
      </c>
      <c r="G1759" s="88" t="s">
        <v>826</v>
      </c>
      <c r="H1759" s="15">
        <v>2353</v>
      </c>
      <c r="I1759" s="201" t="s">
        <v>44</v>
      </c>
      <c r="J1759" s="202"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05">
        <f>IF(ISBLANK(INDEX('Policy Characteristics'!F:F,MATCH($C1759,'Policy Characteristics'!$C:$C,0))),"",INDEX('Policy Characteristics'!F:F,MATCH($C1759,'Policy Characteristics'!$C:$C,0)))</f>
        <v>-0.9</v>
      </c>
      <c r="M1759" s="205">
        <f>IF(ISBLANK(INDEX('Policy Characteristics'!G:G,MATCH($C1759,'Policy Characteristics'!$C:$C,0))),"",INDEX('Policy Characteristics'!G:G,MATCH($C1759,'Policy Characteristics'!$C:$C,0)))</f>
        <v>0.9</v>
      </c>
      <c r="N1759" s="205">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00" t="str">
        <f>IF(ISBLANK(INDEX('Policy Characteristics'!B:B,MATCH($C1760,'Policy Characteristics'!$C:$C,0))),"",INDEX('Policy Characteristics'!B:B,MATCH($C1760,'Policy Characteristics'!$C:$C,0)))</f>
        <v>Fuel Taxes or Subsidies</v>
      </c>
      <c r="C1760" s="208" t="str">
        <f t="shared" si="54"/>
        <v>Additional Fuel Tax or Subsidy Rate by Fuel</v>
      </c>
      <c r="D1760" s="78" t="s">
        <v>54</v>
      </c>
      <c r="E1760" s="88" t="s">
        <v>333</v>
      </c>
      <c r="F1760" s="78" t="s">
        <v>96</v>
      </c>
      <c r="G1760" s="88" t="s">
        <v>826</v>
      </c>
      <c r="H1760" s="15">
        <v>2354</v>
      </c>
      <c r="I1760" s="201" t="s">
        <v>43</v>
      </c>
      <c r="J1760" s="202"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05">
        <f>IF(ISBLANK(INDEX('Policy Characteristics'!F:F,MATCH($C1760,'Policy Characteristics'!$C:$C,0))),"",INDEX('Policy Characteristics'!F:F,MATCH($C1760,'Policy Characteristics'!$C:$C,0)))</f>
        <v>-0.9</v>
      </c>
      <c r="M1760" s="205">
        <f>IF(ISBLANK(INDEX('Policy Characteristics'!G:G,MATCH($C1760,'Policy Characteristics'!$C:$C,0))),"",INDEX('Policy Characteristics'!G:G,MATCH($C1760,'Policy Characteristics'!$C:$C,0)))</f>
        <v>0.9</v>
      </c>
      <c r="N1760" s="205">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00" t="str">
        <f>IF(ISBLANK(INDEX('Policy Characteristics'!B:B,MATCH($C1761,'Policy Characteristics'!$C:$C,0))),"",INDEX('Policy Characteristics'!B:B,MATCH($C1761,'Policy Characteristics'!$C:$C,0)))</f>
        <v>Fuel Taxes or Subsidies</v>
      </c>
      <c r="C1761" s="208" t="str">
        <f t="shared" si="54"/>
        <v>Additional Fuel Tax or Subsidy Rate by Fuel</v>
      </c>
      <c r="D1761" s="78" t="s">
        <v>55</v>
      </c>
      <c r="E1761" s="88" t="s">
        <v>333</v>
      </c>
      <c r="F1761" s="78" t="s">
        <v>97</v>
      </c>
      <c r="G1761" s="88" t="s">
        <v>826</v>
      </c>
      <c r="H1761" s="15">
        <v>2355</v>
      </c>
      <c r="I1761" s="201" t="s">
        <v>44</v>
      </c>
      <c r="J1761" s="202"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05">
        <f>IF(ISBLANK(INDEX('Policy Characteristics'!F:F,MATCH($C1761,'Policy Characteristics'!$C:$C,0))),"",INDEX('Policy Characteristics'!F:F,MATCH($C1761,'Policy Characteristics'!$C:$C,0)))</f>
        <v>-0.9</v>
      </c>
      <c r="M1761" s="205">
        <f>IF(ISBLANK(INDEX('Policy Characteristics'!G:G,MATCH($C1761,'Policy Characteristics'!$C:$C,0))),"",INDEX('Policy Characteristics'!G:G,MATCH($C1761,'Policy Characteristics'!$C:$C,0)))</f>
        <v>0.9</v>
      </c>
      <c r="N1761" s="205">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00" t="str">
        <f>IF(ISBLANK(INDEX('Policy Characteristics'!B:B,MATCH($C1762,'Policy Characteristics'!$C:$C,0))),"",INDEX('Policy Characteristics'!B:B,MATCH($C1762,'Policy Characteristics'!$C:$C,0)))</f>
        <v>Fuel Taxes or Subsidies</v>
      </c>
      <c r="C1762" s="208" t="str">
        <f t="shared" si="54"/>
        <v>Additional Fuel Tax or Subsidy Rate by Fuel</v>
      </c>
      <c r="D1762" s="78" t="s">
        <v>56</v>
      </c>
      <c r="E1762" s="88" t="s">
        <v>333</v>
      </c>
      <c r="F1762" s="78" t="s">
        <v>98</v>
      </c>
      <c r="G1762" s="88" t="s">
        <v>826</v>
      </c>
      <c r="H1762" s="15">
        <v>2356</v>
      </c>
      <c r="I1762" s="201" t="s">
        <v>44</v>
      </c>
      <c r="J1762" s="202"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05">
        <f>IF(ISBLANK(INDEX('Policy Characteristics'!F:F,MATCH($C1762,'Policy Characteristics'!$C:$C,0))),"",INDEX('Policy Characteristics'!F:F,MATCH($C1762,'Policy Characteristics'!$C:$C,0)))</f>
        <v>-0.9</v>
      </c>
      <c r="M1762" s="205">
        <f>IF(ISBLANK(INDEX('Policy Characteristics'!G:G,MATCH($C1762,'Policy Characteristics'!$C:$C,0))),"",INDEX('Policy Characteristics'!G:G,MATCH($C1762,'Policy Characteristics'!$C:$C,0)))</f>
        <v>0.9</v>
      </c>
      <c r="N1762" s="205">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00" t="str">
        <f>IF(ISBLANK(INDEX('Policy Characteristics'!B:B,MATCH($C1763,'Policy Characteristics'!$C:$C,0))),"",INDEX('Policy Characteristics'!B:B,MATCH($C1763,'Policy Characteristics'!$C:$C,0)))</f>
        <v>Fuel Taxes or Subsidies</v>
      </c>
      <c r="C1763" s="208" t="str">
        <f t="shared" si="54"/>
        <v>Additional Fuel Tax or Subsidy Rate by Fuel</v>
      </c>
      <c r="D1763" s="78" t="s">
        <v>716</v>
      </c>
      <c r="E1763" s="88" t="s">
        <v>333</v>
      </c>
      <c r="F1763" s="78" t="s">
        <v>717</v>
      </c>
      <c r="G1763" s="88" t="s">
        <v>826</v>
      </c>
      <c r="H1763" s="15">
        <v>2357</v>
      </c>
      <c r="I1763" s="201" t="s">
        <v>44</v>
      </c>
      <c r="J1763" s="202"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05">
        <f>IF(ISBLANK(INDEX('Policy Characteristics'!F:F,MATCH($C1763,'Policy Characteristics'!$C:$C,0))),"",INDEX('Policy Characteristics'!F:F,MATCH($C1763,'Policy Characteristics'!$C:$C,0)))</f>
        <v>-0.9</v>
      </c>
      <c r="M1763" s="205">
        <f>IF(ISBLANK(INDEX('Policy Characteristics'!G:G,MATCH($C1763,'Policy Characteristics'!$C:$C,0))),"",INDEX('Policy Characteristics'!G:G,MATCH($C1763,'Policy Characteristics'!$C:$C,0)))</f>
        <v>0.9</v>
      </c>
      <c r="N1763" s="205">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00" t="str">
        <f>IF(ISBLANK(INDEX('Policy Characteristics'!B:B,MATCH($C1764,'Policy Characteristics'!$C:$C,0))),"",INDEX('Policy Characteristics'!B:B,MATCH($C1764,'Policy Characteristics'!$C:$C,0)))</f>
        <v>Fuel Taxes or Subsidies</v>
      </c>
      <c r="C1764" s="208" t="str">
        <f t="shared" si="54"/>
        <v>Additional Fuel Tax or Subsidy Rate by Fuel</v>
      </c>
      <c r="D1764" s="78" t="s">
        <v>75</v>
      </c>
      <c r="E1764" s="88" t="s">
        <v>333</v>
      </c>
      <c r="F1764" s="78" t="s">
        <v>99</v>
      </c>
      <c r="G1764" s="88" t="s">
        <v>826</v>
      </c>
      <c r="H1764" s="15">
        <v>2358</v>
      </c>
      <c r="I1764" s="201" t="s">
        <v>44</v>
      </c>
      <c r="J1764" s="202"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05">
        <f>IF(ISBLANK(INDEX('Policy Characteristics'!F:F,MATCH($C1764,'Policy Characteristics'!$C:$C,0))),"",INDEX('Policy Characteristics'!F:F,MATCH($C1764,'Policy Characteristics'!$C:$C,0)))</f>
        <v>-0.9</v>
      </c>
      <c r="M1764" s="205">
        <f>IF(ISBLANK(INDEX('Policy Characteristics'!G:G,MATCH($C1764,'Policy Characteristics'!$C:$C,0))),"",INDEX('Policy Characteristics'!G:G,MATCH($C1764,'Policy Characteristics'!$C:$C,0)))</f>
        <v>0.9</v>
      </c>
      <c r="N1764" s="205">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00" t="str">
        <f>IF(ISBLANK(INDEX('Policy Characteristics'!B:B,MATCH($C1765,'Policy Characteristics'!$C:$C,0))),"",INDEX('Policy Characteristics'!B:B,MATCH($C1765,'Policy Characteristics'!$C:$C,0)))</f>
        <v>Fuel Taxes or Subsidies</v>
      </c>
      <c r="C1765" s="208" t="str">
        <f t="shared" si="54"/>
        <v>Additional Fuel Tax or Subsidy Rate by Fuel</v>
      </c>
      <c r="D1765" s="78" t="s">
        <v>440</v>
      </c>
      <c r="E1765" s="88" t="s">
        <v>333</v>
      </c>
      <c r="F1765" s="78" t="s">
        <v>441</v>
      </c>
      <c r="G1765" s="88" t="s">
        <v>826</v>
      </c>
      <c r="H1765" s="15">
        <v>2359</v>
      </c>
      <c r="I1765" s="201" t="s">
        <v>44</v>
      </c>
      <c r="J1765" s="202"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05">
        <f>IF(ISBLANK(INDEX('Policy Characteristics'!F:F,MATCH($C1765,'Policy Characteristics'!$C:$C,0))),"",INDEX('Policy Characteristics'!F:F,MATCH($C1765,'Policy Characteristics'!$C:$C,0)))</f>
        <v>-0.9</v>
      </c>
      <c r="M1765" s="205">
        <f>IF(ISBLANK(INDEX('Policy Characteristics'!G:G,MATCH($C1765,'Policy Characteristics'!$C:$C,0))),"",INDEX('Policy Characteristics'!G:G,MATCH($C1765,'Policy Characteristics'!$C:$C,0)))</f>
        <v>0.9</v>
      </c>
      <c r="N1765" s="205">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00" t="str">
        <f>IF(ISBLANK(INDEX('Policy Characteristics'!B:B,MATCH($C1766,'Policy Characteristics'!$C:$C,0))),"",INDEX('Policy Characteristics'!B:B,MATCH($C1766,'Policy Characteristics'!$C:$C,0)))</f>
        <v>Fuel Taxes or Subsidies</v>
      </c>
      <c r="C1766" s="208" t="str">
        <f t="shared" si="54"/>
        <v>Additional Fuel Tax or Subsidy Rate by Fuel</v>
      </c>
      <c r="D1766" s="78" t="s">
        <v>708</v>
      </c>
      <c r="E1766" s="88" t="s">
        <v>333</v>
      </c>
      <c r="F1766" s="78" t="s">
        <v>712</v>
      </c>
      <c r="G1766" s="88" t="s">
        <v>826</v>
      </c>
      <c r="H1766" s="15">
        <v>2360</v>
      </c>
      <c r="I1766" s="201" t="s">
        <v>44</v>
      </c>
      <c r="J1766" s="202"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05">
        <f>IF(ISBLANK(INDEX('Policy Characteristics'!F:F,MATCH($C1766,'Policy Characteristics'!$C:$C,0))),"",INDEX('Policy Characteristics'!F:F,MATCH($C1766,'Policy Characteristics'!$C:$C,0)))</f>
        <v>-0.9</v>
      </c>
      <c r="M1766" s="205">
        <f>IF(ISBLANK(INDEX('Policy Characteristics'!G:G,MATCH($C1766,'Policy Characteristics'!$C:$C,0))),"",INDEX('Policy Characteristics'!G:G,MATCH($C1766,'Policy Characteristics'!$C:$C,0)))</f>
        <v>0.9</v>
      </c>
      <c r="N1766" s="205">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00" t="str">
        <f>IF(ISBLANK(INDEX('Policy Characteristics'!B:B,MATCH($C1767,'Policy Characteristics'!$C:$C,0))),"",INDEX('Policy Characteristics'!B:B,MATCH($C1767,'Policy Characteristics'!$C:$C,0)))</f>
        <v>Fuel Taxes or Subsidies</v>
      </c>
      <c r="C1767" s="208" t="str">
        <f t="shared" si="54"/>
        <v>Additional Fuel Tax or Subsidy Rate by Fuel</v>
      </c>
      <c r="D1767" s="78" t="s">
        <v>718</v>
      </c>
      <c r="E1767" s="88" t="s">
        <v>333</v>
      </c>
      <c r="F1767" s="78" t="s">
        <v>719</v>
      </c>
      <c r="G1767" s="88" t="s">
        <v>826</v>
      </c>
      <c r="H1767" s="15">
        <v>2361</v>
      </c>
      <c r="I1767" s="201" t="s">
        <v>44</v>
      </c>
      <c r="J1767" s="202"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05">
        <f>IF(ISBLANK(INDEX('Policy Characteristics'!F:F,MATCH($C1767,'Policy Characteristics'!$C:$C,0))),"",INDEX('Policy Characteristics'!F:F,MATCH($C1767,'Policy Characteristics'!$C:$C,0)))</f>
        <v>-0.9</v>
      </c>
      <c r="M1767" s="205">
        <f>IF(ISBLANK(INDEX('Policy Characteristics'!G:G,MATCH($C1767,'Policy Characteristics'!$C:$C,0))),"",INDEX('Policy Characteristics'!G:G,MATCH($C1767,'Policy Characteristics'!$C:$C,0)))</f>
        <v>0.9</v>
      </c>
      <c r="N1767" s="205">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00" t="str">
        <f>IF(ISBLANK(INDEX('Policy Characteristics'!B:B,MATCH($C1768,'Policy Characteristics'!$C:$C,0))),"",INDEX('Policy Characteristics'!B:B,MATCH($C1768,'Policy Characteristics'!$C:$C,0)))</f>
        <v>Fuel Taxes or Subsidies</v>
      </c>
      <c r="C1768" s="208" t="str">
        <f t="shared" ref="C1768:C1831" si="55">C$1703</f>
        <v>Additional Fuel Tax or Subsidy Rate by Fuel</v>
      </c>
      <c r="D1768" s="78" t="s">
        <v>709</v>
      </c>
      <c r="E1768" s="88" t="s">
        <v>333</v>
      </c>
      <c r="F1768" s="78" t="s">
        <v>713</v>
      </c>
      <c r="G1768" s="88" t="s">
        <v>826</v>
      </c>
      <c r="H1768" s="15">
        <v>2362</v>
      </c>
      <c r="I1768" s="201" t="s">
        <v>44</v>
      </c>
      <c r="J1768" s="202"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05">
        <f>IF(ISBLANK(INDEX('Policy Characteristics'!F:F,MATCH($C1768,'Policy Characteristics'!$C:$C,0))),"",INDEX('Policy Characteristics'!F:F,MATCH($C1768,'Policy Characteristics'!$C:$C,0)))</f>
        <v>-0.9</v>
      </c>
      <c r="M1768" s="205">
        <f>IF(ISBLANK(INDEX('Policy Characteristics'!G:G,MATCH($C1768,'Policy Characteristics'!$C:$C,0))),"",INDEX('Policy Characteristics'!G:G,MATCH($C1768,'Policy Characteristics'!$C:$C,0)))</f>
        <v>0.9</v>
      </c>
      <c r="N1768" s="205">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00" t="str">
        <f>IF(ISBLANK(INDEX('Policy Characteristics'!B:B,MATCH($C1769,'Policy Characteristics'!$C:$C,0))),"",INDEX('Policy Characteristics'!B:B,MATCH($C1769,'Policy Characteristics'!$C:$C,0)))</f>
        <v>Fuel Taxes or Subsidies</v>
      </c>
      <c r="C1769" s="208" t="str">
        <f t="shared" si="55"/>
        <v>Additional Fuel Tax or Subsidy Rate by Fuel</v>
      </c>
      <c r="D1769" s="78" t="s">
        <v>710</v>
      </c>
      <c r="E1769" s="88" t="s">
        <v>333</v>
      </c>
      <c r="F1769" s="78" t="s">
        <v>714</v>
      </c>
      <c r="G1769" s="88" t="s">
        <v>826</v>
      </c>
      <c r="H1769" s="15">
        <v>2363</v>
      </c>
      <c r="I1769" s="201" t="s">
        <v>44</v>
      </c>
      <c r="J1769" s="202"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05">
        <f>IF(ISBLANK(INDEX('Policy Characteristics'!F:F,MATCH($C1769,'Policy Characteristics'!$C:$C,0))),"",INDEX('Policy Characteristics'!F:F,MATCH($C1769,'Policy Characteristics'!$C:$C,0)))</f>
        <v>-0.9</v>
      </c>
      <c r="M1769" s="205">
        <f>IF(ISBLANK(INDEX('Policy Characteristics'!G:G,MATCH($C1769,'Policy Characteristics'!$C:$C,0))),"",INDEX('Policy Characteristics'!G:G,MATCH($C1769,'Policy Characteristics'!$C:$C,0)))</f>
        <v>0.9</v>
      </c>
      <c r="N1769" s="205">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00" t="str">
        <f>IF(ISBLANK(INDEX('Policy Characteristics'!B:B,MATCH($C1770,'Policy Characteristics'!$C:$C,0))),"",INDEX('Policy Characteristics'!B:B,MATCH($C1770,'Policy Characteristics'!$C:$C,0)))</f>
        <v>Fuel Taxes or Subsidies</v>
      </c>
      <c r="C1770" s="208" t="str">
        <f t="shared" si="55"/>
        <v>Additional Fuel Tax or Subsidy Rate by Fuel</v>
      </c>
      <c r="D1770" s="78" t="s">
        <v>711</v>
      </c>
      <c r="E1770" s="88" t="s">
        <v>333</v>
      </c>
      <c r="F1770" s="78" t="s">
        <v>715</v>
      </c>
      <c r="G1770" s="88" t="s">
        <v>826</v>
      </c>
      <c r="H1770" s="15">
        <v>2364</v>
      </c>
      <c r="I1770" s="201" t="s">
        <v>44</v>
      </c>
      <c r="J1770" s="202"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05">
        <f>IF(ISBLANK(INDEX('Policy Characteristics'!F:F,MATCH($C1770,'Policy Characteristics'!$C:$C,0))),"",INDEX('Policy Characteristics'!F:F,MATCH($C1770,'Policy Characteristics'!$C:$C,0)))</f>
        <v>-0.9</v>
      </c>
      <c r="M1770" s="205">
        <f>IF(ISBLANK(INDEX('Policy Characteristics'!G:G,MATCH($C1770,'Policy Characteristics'!$C:$C,0))),"",INDEX('Policy Characteristics'!G:G,MATCH($C1770,'Policy Characteristics'!$C:$C,0)))</f>
        <v>0.9</v>
      </c>
      <c r="N1770" s="205">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00" t="str">
        <f>IF(ISBLANK(INDEX('Policy Characteristics'!B:B,MATCH($C1771,'Policy Characteristics'!$C:$C,0))),"",INDEX('Policy Characteristics'!B:B,MATCH($C1771,'Policy Characteristics'!$C:$C,0)))</f>
        <v>Fuel Taxes or Subsidies</v>
      </c>
      <c r="C1771" s="208" t="str">
        <f t="shared" si="55"/>
        <v>Additional Fuel Tax or Subsidy Rate by Fuel</v>
      </c>
      <c r="D1771" s="88" t="s">
        <v>52</v>
      </c>
      <c r="E1771" s="88" t="s">
        <v>331</v>
      </c>
      <c r="F1771" s="88" t="s">
        <v>93</v>
      </c>
      <c r="G1771" s="88" t="s">
        <v>9</v>
      </c>
      <c r="H1771" s="15">
        <v>2365</v>
      </c>
      <c r="I1771" s="213" t="s">
        <v>43</v>
      </c>
      <c r="J1771" s="202"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05">
        <f>IF(ISBLANK(INDEX('Policy Characteristics'!F:F,MATCH($C1771,'Policy Characteristics'!$C:$C,0))),"",INDEX('Policy Characteristics'!F:F,MATCH($C1771,'Policy Characteristics'!$C:$C,0)))</f>
        <v>-0.9</v>
      </c>
      <c r="M1771" s="205">
        <f>IF(ISBLANK(INDEX('Policy Characteristics'!G:G,MATCH($C1771,'Policy Characteristics'!$C:$C,0))),"",INDEX('Policy Characteristics'!G:G,MATCH($C1771,'Policy Characteristics'!$C:$C,0)))</f>
        <v>0.9</v>
      </c>
      <c r="N1771" s="205">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00" t="str">
        <f>IF(ISBLANK(INDEX('Policy Characteristics'!B:B,MATCH($C1772,'Policy Characteristics'!$C:$C,0))),"",INDEX('Policy Characteristics'!B:B,MATCH($C1772,'Policy Characteristics'!$C:$C,0)))</f>
        <v>Fuel Taxes or Subsidies</v>
      </c>
      <c r="C1772" s="208" t="str">
        <f t="shared" si="55"/>
        <v>Additional Fuel Tax or Subsidy Rate by Fuel</v>
      </c>
      <c r="D1772" s="78" t="s">
        <v>447</v>
      </c>
      <c r="E1772" s="88" t="s">
        <v>331</v>
      </c>
      <c r="F1772" s="78" t="s">
        <v>444</v>
      </c>
      <c r="G1772" s="88" t="s">
        <v>9</v>
      </c>
      <c r="H1772" s="15">
        <v>2366</v>
      </c>
      <c r="I1772" s="201" t="s">
        <v>43</v>
      </c>
      <c r="J1772" s="202"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05">
        <f>IF(ISBLANK(INDEX('Policy Characteristics'!F:F,MATCH($C1772,'Policy Characteristics'!$C:$C,0))),"",INDEX('Policy Characteristics'!F:F,MATCH($C1772,'Policy Characteristics'!$C:$C,0)))</f>
        <v>-0.9</v>
      </c>
      <c r="M1772" s="205">
        <f>IF(ISBLANK(INDEX('Policy Characteristics'!G:G,MATCH($C1772,'Policy Characteristics'!$C:$C,0))),"",INDEX('Policy Characteristics'!G:G,MATCH($C1772,'Policy Characteristics'!$C:$C,0)))</f>
        <v>0.9</v>
      </c>
      <c r="N1772" s="205">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00" t="str">
        <f>IF(ISBLANK(INDEX('Policy Characteristics'!B:B,MATCH($C1773,'Policy Characteristics'!$C:$C,0))),"",INDEX('Policy Characteristics'!B:B,MATCH($C1773,'Policy Characteristics'!$C:$C,0)))</f>
        <v>Fuel Taxes or Subsidies</v>
      </c>
      <c r="C1773" s="208" t="str">
        <f t="shared" si="55"/>
        <v>Additional Fuel Tax or Subsidy Rate by Fuel</v>
      </c>
      <c r="D1773" s="78" t="s">
        <v>46</v>
      </c>
      <c r="E1773" s="88" t="s">
        <v>331</v>
      </c>
      <c r="F1773" s="78" t="s">
        <v>87</v>
      </c>
      <c r="G1773" s="88" t="s">
        <v>9</v>
      </c>
      <c r="H1773" s="15">
        <v>2367</v>
      </c>
      <c r="I1773" s="201" t="s">
        <v>43</v>
      </c>
      <c r="J1773" s="202"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05">
        <f>IF(ISBLANK(INDEX('Policy Characteristics'!F:F,MATCH($C1773,'Policy Characteristics'!$C:$C,0))),"",INDEX('Policy Characteristics'!F:F,MATCH($C1773,'Policy Characteristics'!$C:$C,0)))</f>
        <v>-0.9</v>
      </c>
      <c r="M1773" s="205">
        <f>IF(ISBLANK(INDEX('Policy Characteristics'!G:G,MATCH($C1773,'Policy Characteristics'!$C:$C,0))),"",INDEX('Policy Characteristics'!G:G,MATCH($C1773,'Policy Characteristics'!$C:$C,0)))</f>
        <v>0.9</v>
      </c>
      <c r="N1773" s="205">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00" t="str">
        <f>IF(ISBLANK(INDEX('Policy Characteristics'!B:B,MATCH($C1774,'Policy Characteristics'!$C:$C,0))),"",INDEX('Policy Characteristics'!B:B,MATCH($C1774,'Policy Characteristics'!$C:$C,0)))</f>
        <v>Fuel Taxes or Subsidies</v>
      </c>
      <c r="C1774" s="208" t="str">
        <f t="shared" si="55"/>
        <v>Additional Fuel Tax or Subsidy Rate by Fuel</v>
      </c>
      <c r="D1774" s="78" t="s">
        <v>47</v>
      </c>
      <c r="E1774" s="88" t="s">
        <v>331</v>
      </c>
      <c r="F1774" s="78" t="s">
        <v>88</v>
      </c>
      <c r="G1774" s="88" t="s">
        <v>9</v>
      </c>
      <c r="H1774" s="15">
        <v>2368</v>
      </c>
      <c r="I1774" s="201" t="s">
        <v>44</v>
      </c>
      <c r="J1774" s="202"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05">
        <f>IF(ISBLANK(INDEX('Policy Characteristics'!F:F,MATCH($C1774,'Policy Characteristics'!$C:$C,0))),"",INDEX('Policy Characteristics'!F:F,MATCH($C1774,'Policy Characteristics'!$C:$C,0)))</f>
        <v>-0.9</v>
      </c>
      <c r="M1774" s="205">
        <f>IF(ISBLANK(INDEX('Policy Characteristics'!G:G,MATCH($C1774,'Policy Characteristics'!$C:$C,0))),"",INDEX('Policy Characteristics'!G:G,MATCH($C1774,'Policy Characteristics'!$C:$C,0)))</f>
        <v>0.9</v>
      </c>
      <c r="N1774" s="205">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00" t="str">
        <f>IF(ISBLANK(INDEX('Policy Characteristics'!B:B,MATCH($C1775,'Policy Characteristics'!$C:$C,0))),"",INDEX('Policy Characteristics'!B:B,MATCH($C1775,'Policy Characteristics'!$C:$C,0)))</f>
        <v>Fuel Taxes or Subsidies</v>
      </c>
      <c r="C1775" s="208" t="str">
        <f t="shared" si="55"/>
        <v>Additional Fuel Tax or Subsidy Rate by Fuel</v>
      </c>
      <c r="D1775" s="78" t="s">
        <v>51</v>
      </c>
      <c r="E1775" s="88" t="s">
        <v>331</v>
      </c>
      <c r="F1775" s="78" t="s">
        <v>92</v>
      </c>
      <c r="G1775" s="88" t="s">
        <v>9</v>
      </c>
      <c r="H1775" s="15">
        <v>2369</v>
      </c>
      <c r="I1775" s="201" t="s">
        <v>44</v>
      </c>
      <c r="J1775" s="202"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05">
        <f>IF(ISBLANK(INDEX('Policy Characteristics'!F:F,MATCH($C1775,'Policy Characteristics'!$C:$C,0))),"",INDEX('Policy Characteristics'!F:F,MATCH($C1775,'Policy Characteristics'!$C:$C,0)))</f>
        <v>-0.9</v>
      </c>
      <c r="M1775" s="205">
        <f>IF(ISBLANK(INDEX('Policy Characteristics'!G:G,MATCH($C1775,'Policy Characteristics'!$C:$C,0))),"",INDEX('Policy Characteristics'!G:G,MATCH($C1775,'Policy Characteristics'!$C:$C,0)))</f>
        <v>0.9</v>
      </c>
      <c r="N1775" s="205">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00" t="str">
        <f>IF(ISBLANK(INDEX('Policy Characteristics'!B:B,MATCH($C1776,'Policy Characteristics'!$C:$C,0))),"",INDEX('Policy Characteristics'!B:B,MATCH($C1776,'Policy Characteristics'!$C:$C,0)))</f>
        <v>Fuel Taxes or Subsidies</v>
      </c>
      <c r="C1776" s="208" t="str">
        <f t="shared" si="55"/>
        <v>Additional Fuel Tax or Subsidy Rate by Fuel</v>
      </c>
      <c r="D1776" s="78" t="s">
        <v>53</v>
      </c>
      <c r="E1776" s="88" t="s">
        <v>331</v>
      </c>
      <c r="F1776" s="78" t="s">
        <v>95</v>
      </c>
      <c r="G1776" s="88" t="s">
        <v>9</v>
      </c>
      <c r="H1776" s="15">
        <v>2370</v>
      </c>
      <c r="I1776" s="201" t="s">
        <v>44</v>
      </c>
      <c r="J1776" s="202"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05">
        <f>IF(ISBLANK(INDEX('Policy Characteristics'!F:F,MATCH($C1776,'Policy Characteristics'!$C:$C,0))),"",INDEX('Policy Characteristics'!F:F,MATCH($C1776,'Policy Characteristics'!$C:$C,0)))</f>
        <v>-0.9</v>
      </c>
      <c r="M1776" s="205">
        <f>IF(ISBLANK(INDEX('Policy Characteristics'!G:G,MATCH($C1776,'Policy Characteristics'!$C:$C,0))),"",INDEX('Policy Characteristics'!G:G,MATCH($C1776,'Policy Characteristics'!$C:$C,0)))</f>
        <v>0.9</v>
      </c>
      <c r="N1776" s="205">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00" t="str">
        <f>IF(ISBLANK(INDEX('Policy Characteristics'!B:B,MATCH($C1777,'Policy Characteristics'!$C:$C,0))),"",INDEX('Policy Characteristics'!B:B,MATCH($C1777,'Policy Characteristics'!$C:$C,0)))</f>
        <v>Fuel Taxes or Subsidies</v>
      </c>
      <c r="C1777" s="208" t="str">
        <f t="shared" si="55"/>
        <v>Additional Fuel Tax or Subsidy Rate by Fuel</v>
      </c>
      <c r="D1777" s="78" t="s">
        <v>54</v>
      </c>
      <c r="E1777" s="88" t="s">
        <v>331</v>
      </c>
      <c r="F1777" s="78" t="s">
        <v>96</v>
      </c>
      <c r="G1777" s="88" t="s">
        <v>9</v>
      </c>
      <c r="H1777" s="15">
        <v>2371</v>
      </c>
      <c r="I1777" s="201" t="s">
        <v>43</v>
      </c>
      <c r="J1777" s="202"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05">
        <f>IF(ISBLANK(INDEX('Policy Characteristics'!F:F,MATCH($C1777,'Policy Characteristics'!$C:$C,0))),"",INDEX('Policy Characteristics'!F:F,MATCH($C1777,'Policy Characteristics'!$C:$C,0)))</f>
        <v>-0.9</v>
      </c>
      <c r="M1777" s="205">
        <f>IF(ISBLANK(INDEX('Policy Characteristics'!G:G,MATCH($C1777,'Policy Characteristics'!$C:$C,0))),"",INDEX('Policy Characteristics'!G:G,MATCH($C1777,'Policy Characteristics'!$C:$C,0)))</f>
        <v>0.9</v>
      </c>
      <c r="N1777" s="205">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00" t="str">
        <f>IF(ISBLANK(INDEX('Policy Characteristics'!B:B,MATCH($C1778,'Policy Characteristics'!$C:$C,0))),"",INDEX('Policy Characteristics'!B:B,MATCH($C1778,'Policy Characteristics'!$C:$C,0)))</f>
        <v>Fuel Taxes or Subsidies</v>
      </c>
      <c r="C1778" s="208" t="str">
        <f t="shared" si="55"/>
        <v>Additional Fuel Tax or Subsidy Rate by Fuel</v>
      </c>
      <c r="D1778" s="78" t="s">
        <v>55</v>
      </c>
      <c r="E1778" s="88" t="s">
        <v>331</v>
      </c>
      <c r="F1778" s="78" t="s">
        <v>97</v>
      </c>
      <c r="G1778" s="88" t="s">
        <v>9</v>
      </c>
      <c r="H1778" s="15">
        <v>2372</v>
      </c>
      <c r="I1778" s="201" t="s">
        <v>44</v>
      </c>
      <c r="J1778" s="202"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05">
        <f>IF(ISBLANK(INDEX('Policy Characteristics'!F:F,MATCH($C1778,'Policy Characteristics'!$C:$C,0))),"",INDEX('Policy Characteristics'!F:F,MATCH($C1778,'Policy Characteristics'!$C:$C,0)))</f>
        <v>-0.9</v>
      </c>
      <c r="M1778" s="205">
        <f>IF(ISBLANK(INDEX('Policy Characteristics'!G:G,MATCH($C1778,'Policy Characteristics'!$C:$C,0))),"",INDEX('Policy Characteristics'!G:G,MATCH($C1778,'Policy Characteristics'!$C:$C,0)))</f>
        <v>0.9</v>
      </c>
      <c r="N1778" s="205">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00" t="str">
        <f>IF(ISBLANK(INDEX('Policy Characteristics'!B:B,MATCH($C1779,'Policy Characteristics'!$C:$C,0))),"",INDEX('Policy Characteristics'!B:B,MATCH($C1779,'Policy Characteristics'!$C:$C,0)))</f>
        <v>Fuel Taxes or Subsidies</v>
      </c>
      <c r="C1779" s="208" t="str">
        <f t="shared" si="55"/>
        <v>Additional Fuel Tax or Subsidy Rate by Fuel</v>
      </c>
      <c r="D1779" s="78" t="s">
        <v>56</v>
      </c>
      <c r="E1779" s="88" t="s">
        <v>331</v>
      </c>
      <c r="F1779" s="78" t="s">
        <v>98</v>
      </c>
      <c r="G1779" s="88" t="s">
        <v>9</v>
      </c>
      <c r="H1779" s="15">
        <v>2373</v>
      </c>
      <c r="I1779" s="201" t="s">
        <v>44</v>
      </c>
      <c r="J1779" s="202"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05">
        <f>IF(ISBLANK(INDEX('Policy Characteristics'!F:F,MATCH($C1779,'Policy Characteristics'!$C:$C,0))),"",INDEX('Policy Characteristics'!F:F,MATCH($C1779,'Policy Characteristics'!$C:$C,0)))</f>
        <v>-0.9</v>
      </c>
      <c r="M1779" s="205">
        <f>IF(ISBLANK(INDEX('Policy Characteristics'!G:G,MATCH($C1779,'Policy Characteristics'!$C:$C,0))),"",INDEX('Policy Characteristics'!G:G,MATCH($C1779,'Policy Characteristics'!$C:$C,0)))</f>
        <v>0.9</v>
      </c>
      <c r="N1779" s="205">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00" t="str">
        <f>IF(ISBLANK(INDEX('Policy Characteristics'!B:B,MATCH($C1780,'Policy Characteristics'!$C:$C,0))),"",INDEX('Policy Characteristics'!B:B,MATCH($C1780,'Policy Characteristics'!$C:$C,0)))</f>
        <v>Fuel Taxes or Subsidies</v>
      </c>
      <c r="C1780" s="208" t="str">
        <f t="shared" si="55"/>
        <v>Additional Fuel Tax or Subsidy Rate by Fuel</v>
      </c>
      <c r="D1780" s="78" t="s">
        <v>716</v>
      </c>
      <c r="E1780" s="88" t="s">
        <v>331</v>
      </c>
      <c r="F1780" s="78" t="s">
        <v>717</v>
      </c>
      <c r="G1780" s="88" t="s">
        <v>9</v>
      </c>
      <c r="H1780" s="15">
        <v>2374</v>
      </c>
      <c r="I1780" s="201" t="s">
        <v>43</v>
      </c>
      <c r="J1780" s="202"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05">
        <f>IF(ISBLANK(INDEX('Policy Characteristics'!F:F,MATCH($C1780,'Policy Characteristics'!$C:$C,0))),"",INDEX('Policy Characteristics'!F:F,MATCH($C1780,'Policy Characteristics'!$C:$C,0)))</f>
        <v>-0.9</v>
      </c>
      <c r="M1780" s="205">
        <f>IF(ISBLANK(INDEX('Policy Characteristics'!G:G,MATCH($C1780,'Policy Characteristics'!$C:$C,0))),"",INDEX('Policy Characteristics'!G:G,MATCH($C1780,'Policy Characteristics'!$C:$C,0)))</f>
        <v>0.9</v>
      </c>
      <c r="N1780" s="205">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00" t="str">
        <f>IF(ISBLANK(INDEX('Policy Characteristics'!B:B,MATCH($C1781,'Policy Characteristics'!$C:$C,0))),"",INDEX('Policy Characteristics'!B:B,MATCH($C1781,'Policy Characteristics'!$C:$C,0)))</f>
        <v>Fuel Taxes or Subsidies</v>
      </c>
      <c r="C1781" s="208" t="str">
        <f t="shared" si="55"/>
        <v>Additional Fuel Tax or Subsidy Rate by Fuel</v>
      </c>
      <c r="D1781" s="78" t="s">
        <v>75</v>
      </c>
      <c r="E1781" s="88" t="s">
        <v>331</v>
      </c>
      <c r="F1781" s="78" t="s">
        <v>99</v>
      </c>
      <c r="G1781" s="88" t="s">
        <v>9</v>
      </c>
      <c r="H1781" s="15">
        <v>2375</v>
      </c>
      <c r="I1781" s="201" t="s">
        <v>44</v>
      </c>
      <c r="J1781" s="202"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05">
        <f>IF(ISBLANK(INDEX('Policy Characteristics'!F:F,MATCH($C1781,'Policy Characteristics'!$C:$C,0))),"",INDEX('Policy Characteristics'!F:F,MATCH($C1781,'Policy Characteristics'!$C:$C,0)))</f>
        <v>-0.9</v>
      </c>
      <c r="M1781" s="205">
        <f>IF(ISBLANK(INDEX('Policy Characteristics'!G:G,MATCH($C1781,'Policy Characteristics'!$C:$C,0))),"",INDEX('Policy Characteristics'!G:G,MATCH($C1781,'Policy Characteristics'!$C:$C,0)))</f>
        <v>0.9</v>
      </c>
      <c r="N1781" s="205">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00" t="str">
        <f>IF(ISBLANK(INDEX('Policy Characteristics'!B:B,MATCH($C1782,'Policy Characteristics'!$C:$C,0))),"",INDEX('Policy Characteristics'!B:B,MATCH($C1782,'Policy Characteristics'!$C:$C,0)))</f>
        <v>Fuel Taxes or Subsidies</v>
      </c>
      <c r="C1782" s="208" t="str">
        <f t="shared" si="55"/>
        <v>Additional Fuel Tax or Subsidy Rate by Fuel</v>
      </c>
      <c r="D1782" s="78" t="s">
        <v>440</v>
      </c>
      <c r="E1782" s="88" t="s">
        <v>331</v>
      </c>
      <c r="F1782" s="78" t="s">
        <v>441</v>
      </c>
      <c r="G1782" s="88" t="s">
        <v>9</v>
      </c>
      <c r="H1782" s="15">
        <v>2376</v>
      </c>
      <c r="I1782" s="201" t="s">
        <v>44</v>
      </c>
      <c r="J1782" s="202"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05">
        <f>IF(ISBLANK(INDEX('Policy Characteristics'!F:F,MATCH($C1782,'Policy Characteristics'!$C:$C,0))),"",INDEX('Policy Characteristics'!F:F,MATCH($C1782,'Policy Characteristics'!$C:$C,0)))</f>
        <v>-0.9</v>
      </c>
      <c r="M1782" s="205">
        <f>IF(ISBLANK(INDEX('Policy Characteristics'!G:G,MATCH($C1782,'Policy Characteristics'!$C:$C,0))),"",INDEX('Policy Characteristics'!G:G,MATCH($C1782,'Policy Characteristics'!$C:$C,0)))</f>
        <v>0.9</v>
      </c>
      <c r="N1782" s="205">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00" t="str">
        <f>IF(ISBLANK(INDEX('Policy Characteristics'!B:B,MATCH($C1783,'Policy Characteristics'!$C:$C,0))),"",INDEX('Policy Characteristics'!B:B,MATCH($C1783,'Policy Characteristics'!$C:$C,0)))</f>
        <v>Fuel Taxes or Subsidies</v>
      </c>
      <c r="C1783" s="208" t="str">
        <f t="shared" si="55"/>
        <v>Additional Fuel Tax or Subsidy Rate by Fuel</v>
      </c>
      <c r="D1783" s="78" t="s">
        <v>708</v>
      </c>
      <c r="E1783" s="88" t="s">
        <v>331</v>
      </c>
      <c r="F1783" s="78" t="s">
        <v>712</v>
      </c>
      <c r="G1783" s="88" t="s">
        <v>9</v>
      </c>
      <c r="H1783" s="15">
        <v>2377</v>
      </c>
      <c r="I1783" s="201" t="s">
        <v>44</v>
      </c>
      <c r="J1783" s="202"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05">
        <f>IF(ISBLANK(INDEX('Policy Characteristics'!F:F,MATCH($C1783,'Policy Characteristics'!$C:$C,0))),"",INDEX('Policy Characteristics'!F:F,MATCH($C1783,'Policy Characteristics'!$C:$C,0)))</f>
        <v>-0.9</v>
      </c>
      <c r="M1783" s="205">
        <f>IF(ISBLANK(INDEX('Policy Characteristics'!G:G,MATCH($C1783,'Policy Characteristics'!$C:$C,0))),"",INDEX('Policy Characteristics'!G:G,MATCH($C1783,'Policy Characteristics'!$C:$C,0)))</f>
        <v>0.9</v>
      </c>
      <c r="N1783" s="205">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00" t="str">
        <f>IF(ISBLANK(INDEX('Policy Characteristics'!B:B,MATCH($C1784,'Policy Characteristics'!$C:$C,0))),"",INDEX('Policy Characteristics'!B:B,MATCH($C1784,'Policy Characteristics'!$C:$C,0)))</f>
        <v>Fuel Taxes or Subsidies</v>
      </c>
      <c r="C1784" s="208" t="str">
        <f t="shared" si="55"/>
        <v>Additional Fuel Tax or Subsidy Rate by Fuel</v>
      </c>
      <c r="D1784" s="78" t="s">
        <v>718</v>
      </c>
      <c r="E1784" s="88" t="s">
        <v>331</v>
      </c>
      <c r="F1784" s="78" t="s">
        <v>719</v>
      </c>
      <c r="G1784" s="88" t="s">
        <v>9</v>
      </c>
      <c r="H1784" s="15">
        <v>2378</v>
      </c>
      <c r="I1784" s="201" t="s">
        <v>43</v>
      </c>
      <c r="J1784" s="202"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05">
        <f>IF(ISBLANK(INDEX('Policy Characteristics'!F:F,MATCH($C1784,'Policy Characteristics'!$C:$C,0))),"",INDEX('Policy Characteristics'!F:F,MATCH($C1784,'Policy Characteristics'!$C:$C,0)))</f>
        <v>-0.9</v>
      </c>
      <c r="M1784" s="205">
        <f>IF(ISBLANK(INDEX('Policy Characteristics'!G:G,MATCH($C1784,'Policy Characteristics'!$C:$C,0))),"",INDEX('Policy Characteristics'!G:G,MATCH($C1784,'Policy Characteristics'!$C:$C,0)))</f>
        <v>0.9</v>
      </c>
      <c r="N1784" s="205">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00" t="str">
        <f>IF(ISBLANK(INDEX('Policy Characteristics'!B:B,MATCH($C1785,'Policy Characteristics'!$C:$C,0))),"",INDEX('Policy Characteristics'!B:B,MATCH($C1785,'Policy Characteristics'!$C:$C,0)))</f>
        <v>Fuel Taxes or Subsidies</v>
      </c>
      <c r="C1785" s="208" t="str">
        <f t="shared" si="55"/>
        <v>Additional Fuel Tax or Subsidy Rate by Fuel</v>
      </c>
      <c r="D1785" s="78" t="s">
        <v>709</v>
      </c>
      <c r="E1785" s="88" t="s">
        <v>331</v>
      </c>
      <c r="F1785" s="78" t="s">
        <v>713</v>
      </c>
      <c r="G1785" s="88" t="s">
        <v>9</v>
      </c>
      <c r="H1785" s="15">
        <v>2379</v>
      </c>
      <c r="I1785" s="201" t="s">
        <v>43</v>
      </c>
      <c r="J1785" s="202"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05">
        <f>IF(ISBLANK(INDEX('Policy Characteristics'!F:F,MATCH($C1785,'Policy Characteristics'!$C:$C,0))),"",INDEX('Policy Characteristics'!F:F,MATCH($C1785,'Policy Characteristics'!$C:$C,0)))</f>
        <v>-0.9</v>
      </c>
      <c r="M1785" s="205">
        <f>IF(ISBLANK(INDEX('Policy Characteristics'!G:G,MATCH($C1785,'Policy Characteristics'!$C:$C,0))),"",INDEX('Policy Characteristics'!G:G,MATCH($C1785,'Policy Characteristics'!$C:$C,0)))</f>
        <v>0.9</v>
      </c>
      <c r="N1785" s="205">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00" t="str">
        <f>IF(ISBLANK(INDEX('Policy Characteristics'!B:B,MATCH($C1786,'Policy Characteristics'!$C:$C,0))),"",INDEX('Policy Characteristics'!B:B,MATCH($C1786,'Policy Characteristics'!$C:$C,0)))</f>
        <v>Fuel Taxes or Subsidies</v>
      </c>
      <c r="C1786" s="208" t="str">
        <f t="shared" si="55"/>
        <v>Additional Fuel Tax or Subsidy Rate by Fuel</v>
      </c>
      <c r="D1786" s="78" t="s">
        <v>710</v>
      </c>
      <c r="E1786" s="88" t="s">
        <v>331</v>
      </c>
      <c r="F1786" s="78" t="s">
        <v>714</v>
      </c>
      <c r="G1786" s="88" t="s">
        <v>9</v>
      </c>
      <c r="H1786" s="15">
        <v>2380</v>
      </c>
      <c r="I1786" s="201" t="s">
        <v>44</v>
      </c>
      <c r="J1786" s="202"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05">
        <f>IF(ISBLANK(INDEX('Policy Characteristics'!F:F,MATCH($C1786,'Policy Characteristics'!$C:$C,0))),"",INDEX('Policy Characteristics'!F:F,MATCH($C1786,'Policy Characteristics'!$C:$C,0)))</f>
        <v>-0.9</v>
      </c>
      <c r="M1786" s="205">
        <f>IF(ISBLANK(INDEX('Policy Characteristics'!G:G,MATCH($C1786,'Policy Characteristics'!$C:$C,0))),"",INDEX('Policy Characteristics'!G:G,MATCH($C1786,'Policy Characteristics'!$C:$C,0)))</f>
        <v>0.9</v>
      </c>
      <c r="N1786" s="205">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00" t="str">
        <f>IF(ISBLANK(INDEX('Policy Characteristics'!B:B,MATCH($C1787,'Policy Characteristics'!$C:$C,0))),"",INDEX('Policy Characteristics'!B:B,MATCH($C1787,'Policy Characteristics'!$C:$C,0)))</f>
        <v>Fuel Taxes or Subsidies</v>
      </c>
      <c r="C1787" s="208" t="str">
        <f t="shared" si="55"/>
        <v>Additional Fuel Tax or Subsidy Rate by Fuel</v>
      </c>
      <c r="D1787" s="78" t="s">
        <v>711</v>
      </c>
      <c r="E1787" s="88" t="s">
        <v>331</v>
      </c>
      <c r="F1787" s="78" t="s">
        <v>715</v>
      </c>
      <c r="G1787" s="88" t="s">
        <v>9</v>
      </c>
      <c r="H1787" s="15">
        <v>2381</v>
      </c>
      <c r="I1787" s="201" t="s">
        <v>43</v>
      </c>
      <c r="J1787" s="202"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05">
        <f>IF(ISBLANK(INDEX('Policy Characteristics'!F:F,MATCH($C1787,'Policy Characteristics'!$C:$C,0))),"",INDEX('Policy Characteristics'!F:F,MATCH($C1787,'Policy Characteristics'!$C:$C,0)))</f>
        <v>-0.9</v>
      </c>
      <c r="M1787" s="205">
        <f>IF(ISBLANK(INDEX('Policy Characteristics'!G:G,MATCH($C1787,'Policy Characteristics'!$C:$C,0))),"",INDEX('Policy Characteristics'!G:G,MATCH($C1787,'Policy Characteristics'!$C:$C,0)))</f>
        <v>0.9</v>
      </c>
      <c r="N1787" s="205">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00" t="str">
        <f>IF(ISBLANK(INDEX('Policy Characteristics'!B:B,MATCH($C1788,'Policy Characteristics'!$C:$C,0))),"",INDEX('Policy Characteristics'!B:B,MATCH($C1788,'Policy Characteristics'!$C:$C,0)))</f>
        <v>Fuel Taxes or Subsidies</v>
      </c>
      <c r="C1788" s="208" t="str">
        <f t="shared" si="55"/>
        <v>Additional Fuel Tax or Subsidy Rate by Fuel</v>
      </c>
      <c r="D1788" s="88" t="s">
        <v>52</v>
      </c>
      <c r="E1788" s="88" t="s">
        <v>735</v>
      </c>
      <c r="F1788" s="88" t="s">
        <v>93</v>
      </c>
      <c r="G1788" s="88" t="s">
        <v>728</v>
      </c>
      <c r="H1788" s="15">
        <v>2382</v>
      </c>
      <c r="I1788" s="213" t="s">
        <v>43</v>
      </c>
      <c r="J1788" s="202"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05">
        <f>IF(ISBLANK(INDEX('Policy Characteristics'!F:F,MATCH($C1788,'Policy Characteristics'!$C:$C,0))),"",INDEX('Policy Characteristics'!F:F,MATCH($C1788,'Policy Characteristics'!$C:$C,0)))</f>
        <v>-0.9</v>
      </c>
      <c r="M1788" s="205">
        <f>IF(ISBLANK(INDEX('Policy Characteristics'!G:G,MATCH($C1788,'Policy Characteristics'!$C:$C,0))),"",INDEX('Policy Characteristics'!G:G,MATCH($C1788,'Policy Characteristics'!$C:$C,0)))</f>
        <v>0.9</v>
      </c>
      <c r="N1788" s="205">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00" t="str">
        <f>IF(ISBLANK(INDEX('Policy Characteristics'!B:B,MATCH($C1789,'Policy Characteristics'!$C:$C,0))),"",INDEX('Policy Characteristics'!B:B,MATCH($C1789,'Policy Characteristics'!$C:$C,0)))</f>
        <v>Fuel Taxes or Subsidies</v>
      </c>
      <c r="C1789" s="208" t="str">
        <f t="shared" si="55"/>
        <v>Additional Fuel Tax or Subsidy Rate by Fuel</v>
      </c>
      <c r="D1789" s="78" t="s">
        <v>447</v>
      </c>
      <c r="E1789" s="88" t="s">
        <v>735</v>
      </c>
      <c r="F1789" s="78" t="s">
        <v>444</v>
      </c>
      <c r="G1789" s="88" t="s">
        <v>728</v>
      </c>
      <c r="H1789" s="15">
        <v>2383</v>
      </c>
      <c r="I1789" s="201" t="s">
        <v>44</v>
      </c>
      <c r="J1789" s="202"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05">
        <f>IF(ISBLANK(INDEX('Policy Characteristics'!F:F,MATCH($C1789,'Policy Characteristics'!$C:$C,0))),"",INDEX('Policy Characteristics'!F:F,MATCH($C1789,'Policy Characteristics'!$C:$C,0)))</f>
        <v>-0.9</v>
      </c>
      <c r="M1789" s="205">
        <f>IF(ISBLANK(INDEX('Policy Characteristics'!G:G,MATCH($C1789,'Policy Characteristics'!$C:$C,0))),"",INDEX('Policy Characteristics'!G:G,MATCH($C1789,'Policy Characteristics'!$C:$C,0)))</f>
        <v>0.9</v>
      </c>
      <c r="N1789" s="205">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00" t="str">
        <f>IF(ISBLANK(INDEX('Policy Characteristics'!B:B,MATCH($C1790,'Policy Characteristics'!$C:$C,0))),"",INDEX('Policy Characteristics'!B:B,MATCH($C1790,'Policy Characteristics'!$C:$C,0)))</f>
        <v>Fuel Taxes or Subsidies</v>
      </c>
      <c r="C1790" s="208" t="str">
        <f t="shared" si="55"/>
        <v>Additional Fuel Tax or Subsidy Rate by Fuel</v>
      </c>
      <c r="D1790" s="78" t="s">
        <v>46</v>
      </c>
      <c r="E1790" s="88" t="s">
        <v>735</v>
      </c>
      <c r="F1790" s="78" t="s">
        <v>87</v>
      </c>
      <c r="G1790" s="88" t="s">
        <v>728</v>
      </c>
      <c r="H1790" s="15">
        <v>2384</v>
      </c>
      <c r="I1790" s="201" t="s">
        <v>43</v>
      </c>
      <c r="J1790" s="202"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05">
        <f>IF(ISBLANK(INDEX('Policy Characteristics'!F:F,MATCH($C1790,'Policy Characteristics'!$C:$C,0))),"",INDEX('Policy Characteristics'!F:F,MATCH($C1790,'Policy Characteristics'!$C:$C,0)))</f>
        <v>-0.9</v>
      </c>
      <c r="M1790" s="205">
        <f>IF(ISBLANK(INDEX('Policy Characteristics'!G:G,MATCH($C1790,'Policy Characteristics'!$C:$C,0))),"",INDEX('Policy Characteristics'!G:G,MATCH($C1790,'Policy Characteristics'!$C:$C,0)))</f>
        <v>0.9</v>
      </c>
      <c r="N1790" s="205">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00" t="str">
        <f>IF(ISBLANK(INDEX('Policy Characteristics'!B:B,MATCH($C1791,'Policy Characteristics'!$C:$C,0))),"",INDEX('Policy Characteristics'!B:B,MATCH($C1791,'Policy Characteristics'!$C:$C,0)))</f>
        <v>Fuel Taxes or Subsidies</v>
      </c>
      <c r="C1791" s="208" t="str">
        <f t="shared" si="55"/>
        <v>Additional Fuel Tax or Subsidy Rate by Fuel</v>
      </c>
      <c r="D1791" s="78" t="s">
        <v>47</v>
      </c>
      <c r="E1791" s="88" t="s">
        <v>735</v>
      </c>
      <c r="F1791" s="78" t="s">
        <v>88</v>
      </c>
      <c r="G1791" s="88" t="s">
        <v>728</v>
      </c>
      <c r="H1791" s="15">
        <v>2385</v>
      </c>
      <c r="I1791" s="201" t="s">
        <v>44</v>
      </c>
      <c r="J1791" s="202"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05">
        <f>IF(ISBLANK(INDEX('Policy Characteristics'!F:F,MATCH($C1791,'Policy Characteristics'!$C:$C,0))),"",INDEX('Policy Characteristics'!F:F,MATCH($C1791,'Policy Characteristics'!$C:$C,0)))</f>
        <v>-0.9</v>
      </c>
      <c r="M1791" s="205">
        <f>IF(ISBLANK(INDEX('Policy Characteristics'!G:G,MATCH($C1791,'Policy Characteristics'!$C:$C,0))),"",INDEX('Policy Characteristics'!G:G,MATCH($C1791,'Policy Characteristics'!$C:$C,0)))</f>
        <v>0.9</v>
      </c>
      <c r="N1791" s="205">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00" t="str">
        <f>IF(ISBLANK(INDEX('Policy Characteristics'!B:B,MATCH($C1792,'Policy Characteristics'!$C:$C,0))),"",INDEX('Policy Characteristics'!B:B,MATCH($C1792,'Policy Characteristics'!$C:$C,0)))</f>
        <v>Fuel Taxes or Subsidies</v>
      </c>
      <c r="C1792" s="208" t="str">
        <f t="shared" si="55"/>
        <v>Additional Fuel Tax or Subsidy Rate by Fuel</v>
      </c>
      <c r="D1792" s="78" t="s">
        <v>51</v>
      </c>
      <c r="E1792" s="88" t="s">
        <v>735</v>
      </c>
      <c r="F1792" s="78" t="s">
        <v>92</v>
      </c>
      <c r="G1792" s="88" t="s">
        <v>728</v>
      </c>
      <c r="H1792" s="15">
        <v>2386</v>
      </c>
      <c r="I1792" s="201" t="s">
        <v>44</v>
      </c>
      <c r="J1792" s="202"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05">
        <f>IF(ISBLANK(INDEX('Policy Characteristics'!F:F,MATCH($C1792,'Policy Characteristics'!$C:$C,0))),"",INDEX('Policy Characteristics'!F:F,MATCH($C1792,'Policy Characteristics'!$C:$C,0)))</f>
        <v>-0.9</v>
      </c>
      <c r="M1792" s="205">
        <f>IF(ISBLANK(INDEX('Policy Characteristics'!G:G,MATCH($C1792,'Policy Characteristics'!$C:$C,0))),"",INDEX('Policy Characteristics'!G:G,MATCH($C1792,'Policy Characteristics'!$C:$C,0)))</f>
        <v>0.9</v>
      </c>
      <c r="N1792" s="205">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00" t="str">
        <f>IF(ISBLANK(INDEX('Policy Characteristics'!B:B,MATCH($C1793,'Policy Characteristics'!$C:$C,0))),"",INDEX('Policy Characteristics'!B:B,MATCH($C1793,'Policy Characteristics'!$C:$C,0)))</f>
        <v>Fuel Taxes or Subsidies</v>
      </c>
      <c r="C1793" s="208" t="str">
        <f t="shared" si="55"/>
        <v>Additional Fuel Tax or Subsidy Rate by Fuel</v>
      </c>
      <c r="D1793" s="78" t="s">
        <v>53</v>
      </c>
      <c r="E1793" s="88" t="s">
        <v>735</v>
      </c>
      <c r="F1793" s="78" t="s">
        <v>95</v>
      </c>
      <c r="G1793" s="88" t="s">
        <v>728</v>
      </c>
      <c r="H1793" s="15">
        <v>2387</v>
      </c>
      <c r="I1793" s="201" t="s">
        <v>44</v>
      </c>
      <c r="J1793" s="202"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05">
        <f>IF(ISBLANK(INDEX('Policy Characteristics'!F:F,MATCH($C1793,'Policy Characteristics'!$C:$C,0))),"",INDEX('Policy Characteristics'!F:F,MATCH($C1793,'Policy Characteristics'!$C:$C,0)))</f>
        <v>-0.9</v>
      </c>
      <c r="M1793" s="205">
        <f>IF(ISBLANK(INDEX('Policy Characteristics'!G:G,MATCH($C1793,'Policy Characteristics'!$C:$C,0))),"",INDEX('Policy Characteristics'!G:G,MATCH($C1793,'Policy Characteristics'!$C:$C,0)))</f>
        <v>0.9</v>
      </c>
      <c r="N1793" s="205">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00" t="str">
        <f>IF(ISBLANK(INDEX('Policy Characteristics'!B:B,MATCH($C1794,'Policy Characteristics'!$C:$C,0))),"",INDEX('Policy Characteristics'!B:B,MATCH($C1794,'Policy Characteristics'!$C:$C,0)))</f>
        <v>Fuel Taxes or Subsidies</v>
      </c>
      <c r="C1794" s="208" t="str">
        <f t="shared" si="55"/>
        <v>Additional Fuel Tax or Subsidy Rate by Fuel</v>
      </c>
      <c r="D1794" s="78" t="s">
        <v>54</v>
      </c>
      <c r="E1794" s="88" t="s">
        <v>735</v>
      </c>
      <c r="F1794" s="78" t="s">
        <v>96</v>
      </c>
      <c r="G1794" s="88" t="s">
        <v>728</v>
      </c>
      <c r="H1794" s="15">
        <v>2388</v>
      </c>
      <c r="I1794" s="201" t="s">
        <v>44</v>
      </c>
      <c r="J1794" s="202"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05">
        <f>IF(ISBLANK(INDEX('Policy Characteristics'!F:F,MATCH($C1794,'Policy Characteristics'!$C:$C,0))),"",INDEX('Policy Characteristics'!F:F,MATCH($C1794,'Policy Characteristics'!$C:$C,0)))</f>
        <v>-0.9</v>
      </c>
      <c r="M1794" s="205">
        <f>IF(ISBLANK(INDEX('Policy Characteristics'!G:G,MATCH($C1794,'Policy Characteristics'!$C:$C,0))),"",INDEX('Policy Characteristics'!G:G,MATCH($C1794,'Policy Characteristics'!$C:$C,0)))</f>
        <v>0.9</v>
      </c>
      <c r="N1794" s="205">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00" t="str">
        <f>IF(ISBLANK(INDEX('Policy Characteristics'!B:B,MATCH($C1795,'Policy Characteristics'!$C:$C,0))),"",INDEX('Policy Characteristics'!B:B,MATCH($C1795,'Policy Characteristics'!$C:$C,0)))</f>
        <v>Fuel Taxes or Subsidies</v>
      </c>
      <c r="C1795" s="208" t="str">
        <f t="shared" si="55"/>
        <v>Additional Fuel Tax or Subsidy Rate by Fuel</v>
      </c>
      <c r="D1795" s="78" t="s">
        <v>55</v>
      </c>
      <c r="E1795" s="88" t="s">
        <v>735</v>
      </c>
      <c r="F1795" s="78" t="s">
        <v>97</v>
      </c>
      <c r="G1795" s="88" t="s">
        <v>728</v>
      </c>
      <c r="H1795" s="15">
        <v>2389</v>
      </c>
      <c r="I1795" s="201" t="s">
        <v>44</v>
      </c>
      <c r="J1795" s="202"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05">
        <f>IF(ISBLANK(INDEX('Policy Characteristics'!F:F,MATCH($C1795,'Policy Characteristics'!$C:$C,0))),"",INDEX('Policy Characteristics'!F:F,MATCH($C1795,'Policy Characteristics'!$C:$C,0)))</f>
        <v>-0.9</v>
      </c>
      <c r="M1795" s="205">
        <f>IF(ISBLANK(INDEX('Policy Characteristics'!G:G,MATCH($C1795,'Policy Characteristics'!$C:$C,0))),"",INDEX('Policy Characteristics'!G:G,MATCH($C1795,'Policy Characteristics'!$C:$C,0)))</f>
        <v>0.9</v>
      </c>
      <c r="N1795" s="205">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00" t="str">
        <f>IF(ISBLANK(INDEX('Policy Characteristics'!B:B,MATCH($C1796,'Policy Characteristics'!$C:$C,0))),"",INDEX('Policy Characteristics'!B:B,MATCH($C1796,'Policy Characteristics'!$C:$C,0)))</f>
        <v>Fuel Taxes or Subsidies</v>
      </c>
      <c r="C1796" s="208" t="str">
        <f t="shared" si="55"/>
        <v>Additional Fuel Tax or Subsidy Rate by Fuel</v>
      </c>
      <c r="D1796" s="78" t="s">
        <v>56</v>
      </c>
      <c r="E1796" s="88" t="s">
        <v>735</v>
      </c>
      <c r="F1796" s="78" t="s">
        <v>98</v>
      </c>
      <c r="G1796" s="88" t="s">
        <v>728</v>
      </c>
      <c r="H1796" s="15">
        <v>2390</v>
      </c>
      <c r="I1796" s="201" t="s">
        <v>44</v>
      </c>
      <c r="J1796" s="202"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05">
        <f>IF(ISBLANK(INDEX('Policy Characteristics'!F:F,MATCH($C1796,'Policy Characteristics'!$C:$C,0))),"",INDEX('Policy Characteristics'!F:F,MATCH($C1796,'Policy Characteristics'!$C:$C,0)))</f>
        <v>-0.9</v>
      </c>
      <c r="M1796" s="205">
        <f>IF(ISBLANK(INDEX('Policy Characteristics'!G:G,MATCH($C1796,'Policy Characteristics'!$C:$C,0))),"",INDEX('Policy Characteristics'!G:G,MATCH($C1796,'Policy Characteristics'!$C:$C,0)))</f>
        <v>0.9</v>
      </c>
      <c r="N1796" s="205">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00" t="str">
        <f>IF(ISBLANK(INDEX('Policy Characteristics'!B:B,MATCH($C1797,'Policy Characteristics'!$C:$C,0))),"",INDEX('Policy Characteristics'!B:B,MATCH($C1797,'Policy Characteristics'!$C:$C,0)))</f>
        <v>Fuel Taxes or Subsidies</v>
      </c>
      <c r="C1797" s="208" t="str">
        <f t="shared" si="55"/>
        <v>Additional Fuel Tax or Subsidy Rate by Fuel</v>
      </c>
      <c r="D1797" s="78" t="s">
        <v>716</v>
      </c>
      <c r="E1797" s="88" t="s">
        <v>735</v>
      </c>
      <c r="F1797" s="78" t="s">
        <v>717</v>
      </c>
      <c r="G1797" s="88" t="s">
        <v>728</v>
      </c>
      <c r="H1797" s="15">
        <v>2391</v>
      </c>
      <c r="I1797" s="201" t="s">
        <v>44</v>
      </c>
      <c r="J1797" s="202"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05">
        <f>IF(ISBLANK(INDEX('Policy Characteristics'!F:F,MATCH($C1797,'Policy Characteristics'!$C:$C,0))),"",INDEX('Policy Characteristics'!F:F,MATCH($C1797,'Policy Characteristics'!$C:$C,0)))</f>
        <v>-0.9</v>
      </c>
      <c r="M1797" s="205">
        <f>IF(ISBLANK(INDEX('Policy Characteristics'!G:G,MATCH($C1797,'Policy Characteristics'!$C:$C,0))),"",INDEX('Policy Characteristics'!G:G,MATCH($C1797,'Policy Characteristics'!$C:$C,0)))</f>
        <v>0.9</v>
      </c>
      <c r="N1797" s="205">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00" t="str">
        <f>IF(ISBLANK(INDEX('Policy Characteristics'!B:B,MATCH($C1798,'Policy Characteristics'!$C:$C,0))),"",INDEX('Policy Characteristics'!B:B,MATCH($C1798,'Policy Characteristics'!$C:$C,0)))</f>
        <v>Fuel Taxes or Subsidies</v>
      </c>
      <c r="C1798" s="208" t="str">
        <f t="shared" si="55"/>
        <v>Additional Fuel Tax or Subsidy Rate by Fuel</v>
      </c>
      <c r="D1798" s="78" t="s">
        <v>75</v>
      </c>
      <c r="E1798" s="88" t="s">
        <v>735</v>
      </c>
      <c r="F1798" s="78" t="s">
        <v>99</v>
      </c>
      <c r="G1798" s="88" t="s">
        <v>728</v>
      </c>
      <c r="H1798" s="15">
        <v>2392</v>
      </c>
      <c r="I1798" s="201" t="s">
        <v>44</v>
      </c>
      <c r="J1798" s="202"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05">
        <f>IF(ISBLANK(INDEX('Policy Characteristics'!F:F,MATCH($C1798,'Policy Characteristics'!$C:$C,0))),"",INDEX('Policy Characteristics'!F:F,MATCH($C1798,'Policy Characteristics'!$C:$C,0)))</f>
        <v>-0.9</v>
      </c>
      <c r="M1798" s="205">
        <f>IF(ISBLANK(INDEX('Policy Characteristics'!G:G,MATCH($C1798,'Policy Characteristics'!$C:$C,0))),"",INDEX('Policy Characteristics'!G:G,MATCH($C1798,'Policy Characteristics'!$C:$C,0)))</f>
        <v>0.9</v>
      </c>
      <c r="N1798" s="205">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00" t="str">
        <f>IF(ISBLANK(INDEX('Policy Characteristics'!B:B,MATCH($C1799,'Policy Characteristics'!$C:$C,0))),"",INDEX('Policy Characteristics'!B:B,MATCH($C1799,'Policy Characteristics'!$C:$C,0)))</f>
        <v>Fuel Taxes or Subsidies</v>
      </c>
      <c r="C1799" s="208" t="str">
        <f t="shared" si="55"/>
        <v>Additional Fuel Tax or Subsidy Rate by Fuel</v>
      </c>
      <c r="D1799" s="78" t="s">
        <v>440</v>
      </c>
      <c r="E1799" s="88" t="s">
        <v>735</v>
      </c>
      <c r="F1799" s="78" t="s">
        <v>441</v>
      </c>
      <c r="G1799" s="88" t="s">
        <v>728</v>
      </c>
      <c r="H1799" s="15">
        <v>2393</v>
      </c>
      <c r="I1799" s="201" t="s">
        <v>44</v>
      </c>
      <c r="J1799" s="202"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05">
        <f>IF(ISBLANK(INDEX('Policy Characteristics'!F:F,MATCH($C1799,'Policy Characteristics'!$C:$C,0))),"",INDEX('Policy Characteristics'!F:F,MATCH($C1799,'Policy Characteristics'!$C:$C,0)))</f>
        <v>-0.9</v>
      </c>
      <c r="M1799" s="205">
        <f>IF(ISBLANK(INDEX('Policy Characteristics'!G:G,MATCH($C1799,'Policy Characteristics'!$C:$C,0))),"",INDEX('Policy Characteristics'!G:G,MATCH($C1799,'Policy Characteristics'!$C:$C,0)))</f>
        <v>0.9</v>
      </c>
      <c r="N1799" s="205">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00" t="str">
        <f>IF(ISBLANK(INDEX('Policy Characteristics'!B:B,MATCH($C1800,'Policy Characteristics'!$C:$C,0))),"",INDEX('Policy Characteristics'!B:B,MATCH($C1800,'Policy Characteristics'!$C:$C,0)))</f>
        <v>Fuel Taxes or Subsidies</v>
      </c>
      <c r="C1800" s="208" t="str">
        <f t="shared" si="55"/>
        <v>Additional Fuel Tax or Subsidy Rate by Fuel</v>
      </c>
      <c r="D1800" s="78" t="s">
        <v>708</v>
      </c>
      <c r="E1800" s="88" t="s">
        <v>735</v>
      </c>
      <c r="F1800" s="78" t="s">
        <v>712</v>
      </c>
      <c r="G1800" s="88" t="s">
        <v>728</v>
      </c>
      <c r="H1800" s="15">
        <v>2394</v>
      </c>
      <c r="I1800" s="201" t="s">
        <v>44</v>
      </c>
      <c r="J1800" s="202"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05">
        <f>IF(ISBLANK(INDEX('Policy Characteristics'!F:F,MATCH($C1800,'Policy Characteristics'!$C:$C,0))),"",INDEX('Policy Characteristics'!F:F,MATCH($C1800,'Policy Characteristics'!$C:$C,0)))</f>
        <v>-0.9</v>
      </c>
      <c r="M1800" s="205">
        <f>IF(ISBLANK(INDEX('Policy Characteristics'!G:G,MATCH($C1800,'Policy Characteristics'!$C:$C,0))),"",INDEX('Policy Characteristics'!G:G,MATCH($C1800,'Policy Characteristics'!$C:$C,0)))</f>
        <v>0.9</v>
      </c>
      <c r="N1800" s="205">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00" t="str">
        <f>IF(ISBLANK(INDEX('Policy Characteristics'!B:B,MATCH($C1801,'Policy Characteristics'!$C:$C,0))),"",INDEX('Policy Characteristics'!B:B,MATCH($C1801,'Policy Characteristics'!$C:$C,0)))</f>
        <v>Fuel Taxes or Subsidies</v>
      </c>
      <c r="C1801" s="208" t="str">
        <f t="shared" si="55"/>
        <v>Additional Fuel Tax or Subsidy Rate by Fuel</v>
      </c>
      <c r="D1801" s="78" t="s">
        <v>718</v>
      </c>
      <c r="E1801" s="88" t="s">
        <v>735</v>
      </c>
      <c r="F1801" s="78" t="s">
        <v>719</v>
      </c>
      <c r="G1801" s="88" t="s">
        <v>728</v>
      </c>
      <c r="H1801" s="15">
        <v>2395</v>
      </c>
      <c r="I1801" s="201" t="s">
        <v>44</v>
      </c>
      <c r="J1801" s="202"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05">
        <f>IF(ISBLANK(INDEX('Policy Characteristics'!F:F,MATCH($C1801,'Policy Characteristics'!$C:$C,0))),"",INDEX('Policy Characteristics'!F:F,MATCH($C1801,'Policy Characteristics'!$C:$C,0)))</f>
        <v>-0.9</v>
      </c>
      <c r="M1801" s="205">
        <f>IF(ISBLANK(INDEX('Policy Characteristics'!G:G,MATCH($C1801,'Policy Characteristics'!$C:$C,0))),"",INDEX('Policy Characteristics'!G:G,MATCH($C1801,'Policy Characteristics'!$C:$C,0)))</f>
        <v>0.9</v>
      </c>
      <c r="N1801" s="205">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00" t="str">
        <f>IF(ISBLANK(INDEX('Policy Characteristics'!B:B,MATCH($C1802,'Policy Characteristics'!$C:$C,0))),"",INDEX('Policy Characteristics'!B:B,MATCH($C1802,'Policy Characteristics'!$C:$C,0)))</f>
        <v>Fuel Taxes or Subsidies</v>
      </c>
      <c r="C1802" s="208" t="str">
        <f t="shared" si="55"/>
        <v>Additional Fuel Tax or Subsidy Rate by Fuel</v>
      </c>
      <c r="D1802" s="78" t="s">
        <v>709</v>
      </c>
      <c r="E1802" s="88" t="s">
        <v>735</v>
      </c>
      <c r="F1802" s="78" t="s">
        <v>713</v>
      </c>
      <c r="G1802" s="88" t="s">
        <v>728</v>
      </c>
      <c r="H1802" s="15">
        <v>2396</v>
      </c>
      <c r="I1802" s="201" t="s">
        <v>44</v>
      </c>
      <c r="J1802" s="202"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05">
        <f>IF(ISBLANK(INDEX('Policy Characteristics'!F:F,MATCH($C1802,'Policy Characteristics'!$C:$C,0))),"",INDEX('Policy Characteristics'!F:F,MATCH($C1802,'Policy Characteristics'!$C:$C,0)))</f>
        <v>-0.9</v>
      </c>
      <c r="M1802" s="205">
        <f>IF(ISBLANK(INDEX('Policy Characteristics'!G:G,MATCH($C1802,'Policy Characteristics'!$C:$C,0))),"",INDEX('Policy Characteristics'!G:G,MATCH($C1802,'Policy Characteristics'!$C:$C,0)))</f>
        <v>0.9</v>
      </c>
      <c r="N1802" s="205">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00" t="str">
        <f>IF(ISBLANK(INDEX('Policy Characteristics'!B:B,MATCH($C1803,'Policy Characteristics'!$C:$C,0))),"",INDEX('Policy Characteristics'!B:B,MATCH($C1803,'Policy Characteristics'!$C:$C,0)))</f>
        <v>Fuel Taxes or Subsidies</v>
      </c>
      <c r="C1803" s="208" t="str">
        <f t="shared" si="55"/>
        <v>Additional Fuel Tax or Subsidy Rate by Fuel</v>
      </c>
      <c r="D1803" s="78" t="s">
        <v>710</v>
      </c>
      <c r="E1803" s="88" t="s">
        <v>735</v>
      </c>
      <c r="F1803" s="78" t="s">
        <v>714</v>
      </c>
      <c r="G1803" s="88" t="s">
        <v>728</v>
      </c>
      <c r="H1803" s="15">
        <v>2397</v>
      </c>
      <c r="I1803" s="201" t="s">
        <v>44</v>
      </c>
      <c r="J1803" s="202"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05">
        <f>IF(ISBLANK(INDEX('Policy Characteristics'!F:F,MATCH($C1803,'Policy Characteristics'!$C:$C,0))),"",INDEX('Policy Characteristics'!F:F,MATCH($C1803,'Policy Characteristics'!$C:$C,0)))</f>
        <v>-0.9</v>
      </c>
      <c r="M1803" s="205">
        <f>IF(ISBLANK(INDEX('Policy Characteristics'!G:G,MATCH($C1803,'Policy Characteristics'!$C:$C,0))),"",INDEX('Policy Characteristics'!G:G,MATCH($C1803,'Policy Characteristics'!$C:$C,0)))</f>
        <v>0.9</v>
      </c>
      <c r="N1803" s="205">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00" t="str">
        <f>IF(ISBLANK(INDEX('Policy Characteristics'!B:B,MATCH($C1804,'Policy Characteristics'!$C:$C,0))),"",INDEX('Policy Characteristics'!B:B,MATCH($C1804,'Policy Characteristics'!$C:$C,0)))</f>
        <v>Fuel Taxes or Subsidies</v>
      </c>
      <c r="C1804" s="208" t="str">
        <f t="shared" si="55"/>
        <v>Additional Fuel Tax or Subsidy Rate by Fuel</v>
      </c>
      <c r="D1804" s="78" t="s">
        <v>711</v>
      </c>
      <c r="E1804" s="88" t="s">
        <v>735</v>
      </c>
      <c r="F1804" s="78" t="s">
        <v>715</v>
      </c>
      <c r="G1804" s="88" t="s">
        <v>728</v>
      </c>
      <c r="H1804" s="15">
        <v>2398</v>
      </c>
      <c r="I1804" s="201" t="s">
        <v>44</v>
      </c>
      <c r="J1804" s="202"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05">
        <f>IF(ISBLANK(INDEX('Policy Characteristics'!F:F,MATCH($C1804,'Policy Characteristics'!$C:$C,0))),"",INDEX('Policy Characteristics'!F:F,MATCH($C1804,'Policy Characteristics'!$C:$C,0)))</f>
        <v>-0.9</v>
      </c>
      <c r="M1804" s="205">
        <f>IF(ISBLANK(INDEX('Policy Characteristics'!G:G,MATCH($C1804,'Policy Characteristics'!$C:$C,0))),"",INDEX('Policy Characteristics'!G:G,MATCH($C1804,'Policy Characteristics'!$C:$C,0)))</f>
        <v>0.9</v>
      </c>
      <c r="N1804" s="205">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00" t="str">
        <f>IF(ISBLANK(INDEX('Policy Characteristics'!B:B,MATCH($C1805,'Policy Characteristics'!$C:$C,0))),"",INDEX('Policy Characteristics'!B:B,MATCH($C1805,'Policy Characteristics'!$C:$C,0)))</f>
        <v>Fuel Taxes or Subsidies</v>
      </c>
      <c r="C1805" s="208" t="str">
        <f t="shared" si="55"/>
        <v>Additional Fuel Tax or Subsidy Rate by Fuel</v>
      </c>
      <c r="D1805" s="88" t="s">
        <v>52</v>
      </c>
      <c r="E1805" s="88" t="s">
        <v>1890</v>
      </c>
      <c r="F1805" s="88" t="s">
        <v>93</v>
      </c>
      <c r="G1805" s="88" t="s">
        <v>671</v>
      </c>
      <c r="H1805" s="15">
        <v>2399</v>
      </c>
      <c r="I1805" s="213" t="s">
        <v>44</v>
      </c>
      <c r="J1805" s="202"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05">
        <f>IF(ISBLANK(INDEX('Policy Characteristics'!F:F,MATCH($C1805,'Policy Characteristics'!$C:$C,0))),"",INDEX('Policy Characteristics'!F:F,MATCH($C1805,'Policy Characteristics'!$C:$C,0)))</f>
        <v>-0.9</v>
      </c>
      <c r="M1805" s="205">
        <f>IF(ISBLANK(INDEX('Policy Characteristics'!G:G,MATCH($C1805,'Policy Characteristics'!$C:$C,0))),"",INDEX('Policy Characteristics'!G:G,MATCH($C1805,'Policy Characteristics'!$C:$C,0)))</f>
        <v>0.9</v>
      </c>
      <c r="N1805" s="205">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00" t="str">
        <f>IF(ISBLANK(INDEX('Policy Characteristics'!B:B,MATCH($C1806,'Policy Characteristics'!$C:$C,0))),"",INDEX('Policy Characteristics'!B:B,MATCH($C1806,'Policy Characteristics'!$C:$C,0)))</f>
        <v>Fuel Taxes or Subsidies</v>
      </c>
      <c r="C1806" s="208" t="str">
        <f t="shared" si="55"/>
        <v>Additional Fuel Tax or Subsidy Rate by Fuel</v>
      </c>
      <c r="D1806" s="78" t="s">
        <v>447</v>
      </c>
      <c r="E1806" s="88" t="s">
        <v>1890</v>
      </c>
      <c r="F1806" s="78" t="s">
        <v>444</v>
      </c>
      <c r="G1806" s="88" t="s">
        <v>671</v>
      </c>
      <c r="H1806" s="15">
        <v>2400</v>
      </c>
      <c r="I1806" s="213" t="s">
        <v>44</v>
      </c>
      <c r="J1806" s="202"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05">
        <f>IF(ISBLANK(INDEX('Policy Characteristics'!F:F,MATCH($C1806,'Policy Characteristics'!$C:$C,0))),"",INDEX('Policy Characteristics'!F:F,MATCH($C1806,'Policy Characteristics'!$C:$C,0)))</f>
        <v>-0.9</v>
      </c>
      <c r="M1806" s="205">
        <f>IF(ISBLANK(INDEX('Policy Characteristics'!G:G,MATCH($C1806,'Policy Characteristics'!$C:$C,0))),"",INDEX('Policy Characteristics'!G:G,MATCH($C1806,'Policy Characteristics'!$C:$C,0)))</f>
        <v>0.9</v>
      </c>
      <c r="N1806" s="205">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00" t="str">
        <f>IF(ISBLANK(INDEX('Policy Characteristics'!B:B,MATCH($C1807,'Policy Characteristics'!$C:$C,0))),"",INDEX('Policy Characteristics'!B:B,MATCH($C1807,'Policy Characteristics'!$C:$C,0)))</f>
        <v>Fuel Taxes or Subsidies</v>
      </c>
      <c r="C1807" s="208" t="str">
        <f t="shared" si="55"/>
        <v>Additional Fuel Tax or Subsidy Rate by Fuel</v>
      </c>
      <c r="D1807" s="78" t="s">
        <v>46</v>
      </c>
      <c r="E1807" s="88" t="s">
        <v>1890</v>
      </c>
      <c r="F1807" s="78" t="s">
        <v>87</v>
      </c>
      <c r="G1807" s="88" t="s">
        <v>671</v>
      </c>
      <c r="H1807" s="15">
        <v>2401</v>
      </c>
      <c r="I1807" s="213" t="s">
        <v>44</v>
      </c>
      <c r="J1807" s="202"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05">
        <f>IF(ISBLANK(INDEX('Policy Characteristics'!F:F,MATCH($C1807,'Policy Characteristics'!$C:$C,0))),"",INDEX('Policy Characteristics'!F:F,MATCH($C1807,'Policy Characteristics'!$C:$C,0)))</f>
        <v>-0.9</v>
      </c>
      <c r="M1807" s="205">
        <f>IF(ISBLANK(INDEX('Policy Characteristics'!G:G,MATCH($C1807,'Policy Characteristics'!$C:$C,0))),"",INDEX('Policy Characteristics'!G:G,MATCH($C1807,'Policy Characteristics'!$C:$C,0)))</f>
        <v>0.9</v>
      </c>
      <c r="N1807" s="205">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00" t="str">
        <f>IF(ISBLANK(INDEX('Policy Characteristics'!B:B,MATCH($C1808,'Policy Characteristics'!$C:$C,0))),"",INDEX('Policy Characteristics'!B:B,MATCH($C1808,'Policy Characteristics'!$C:$C,0)))</f>
        <v>Fuel Taxes or Subsidies</v>
      </c>
      <c r="C1808" s="208" t="str">
        <f t="shared" si="55"/>
        <v>Additional Fuel Tax or Subsidy Rate by Fuel</v>
      </c>
      <c r="D1808" s="78" t="s">
        <v>47</v>
      </c>
      <c r="E1808" s="88" t="s">
        <v>1890</v>
      </c>
      <c r="F1808" s="78" t="s">
        <v>88</v>
      </c>
      <c r="G1808" s="88" t="s">
        <v>671</v>
      </c>
      <c r="H1808" s="15">
        <v>2402</v>
      </c>
      <c r="I1808" s="213" t="s">
        <v>44</v>
      </c>
      <c r="J1808" s="202"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05">
        <f>IF(ISBLANK(INDEX('Policy Characteristics'!F:F,MATCH($C1808,'Policy Characteristics'!$C:$C,0))),"",INDEX('Policy Characteristics'!F:F,MATCH($C1808,'Policy Characteristics'!$C:$C,0)))</f>
        <v>-0.9</v>
      </c>
      <c r="M1808" s="205">
        <f>IF(ISBLANK(INDEX('Policy Characteristics'!G:G,MATCH($C1808,'Policy Characteristics'!$C:$C,0))),"",INDEX('Policy Characteristics'!G:G,MATCH($C1808,'Policy Characteristics'!$C:$C,0)))</f>
        <v>0.9</v>
      </c>
      <c r="N1808" s="205">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00" t="str">
        <f>IF(ISBLANK(INDEX('Policy Characteristics'!B:B,MATCH($C1809,'Policy Characteristics'!$C:$C,0))),"",INDEX('Policy Characteristics'!B:B,MATCH($C1809,'Policy Characteristics'!$C:$C,0)))</f>
        <v>Fuel Taxes or Subsidies</v>
      </c>
      <c r="C1809" s="208" t="str">
        <f t="shared" si="55"/>
        <v>Additional Fuel Tax or Subsidy Rate by Fuel</v>
      </c>
      <c r="D1809" s="78" t="s">
        <v>51</v>
      </c>
      <c r="E1809" s="88" t="s">
        <v>1890</v>
      </c>
      <c r="F1809" s="78" t="s">
        <v>92</v>
      </c>
      <c r="G1809" s="88" t="s">
        <v>671</v>
      </c>
      <c r="H1809" s="15">
        <v>2403</v>
      </c>
      <c r="I1809" s="213" t="s">
        <v>44</v>
      </c>
      <c r="J1809" s="202"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05">
        <f>IF(ISBLANK(INDEX('Policy Characteristics'!F:F,MATCH($C1809,'Policy Characteristics'!$C:$C,0))),"",INDEX('Policy Characteristics'!F:F,MATCH($C1809,'Policy Characteristics'!$C:$C,0)))</f>
        <v>-0.9</v>
      </c>
      <c r="M1809" s="205">
        <f>IF(ISBLANK(INDEX('Policy Characteristics'!G:G,MATCH($C1809,'Policy Characteristics'!$C:$C,0))),"",INDEX('Policy Characteristics'!G:G,MATCH($C1809,'Policy Characteristics'!$C:$C,0)))</f>
        <v>0.9</v>
      </c>
      <c r="N1809" s="205">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00" t="str">
        <f>IF(ISBLANK(INDEX('Policy Characteristics'!B:B,MATCH($C1810,'Policy Characteristics'!$C:$C,0))),"",INDEX('Policy Characteristics'!B:B,MATCH($C1810,'Policy Characteristics'!$C:$C,0)))</f>
        <v>Fuel Taxes or Subsidies</v>
      </c>
      <c r="C1810" s="208" t="str">
        <f t="shared" si="55"/>
        <v>Additional Fuel Tax or Subsidy Rate by Fuel</v>
      </c>
      <c r="D1810" s="78" t="s">
        <v>53</v>
      </c>
      <c r="E1810" s="88" t="s">
        <v>1890</v>
      </c>
      <c r="F1810" s="78" t="s">
        <v>95</v>
      </c>
      <c r="G1810" s="88" t="s">
        <v>671</v>
      </c>
      <c r="H1810" s="15">
        <v>2404</v>
      </c>
      <c r="I1810" s="213" t="s">
        <v>44</v>
      </c>
      <c r="J1810" s="202"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05">
        <f>IF(ISBLANK(INDEX('Policy Characteristics'!F:F,MATCH($C1810,'Policy Characteristics'!$C:$C,0))),"",INDEX('Policy Characteristics'!F:F,MATCH($C1810,'Policy Characteristics'!$C:$C,0)))</f>
        <v>-0.9</v>
      </c>
      <c r="M1810" s="205">
        <f>IF(ISBLANK(INDEX('Policy Characteristics'!G:G,MATCH($C1810,'Policy Characteristics'!$C:$C,0))),"",INDEX('Policy Characteristics'!G:G,MATCH($C1810,'Policy Characteristics'!$C:$C,0)))</f>
        <v>0.9</v>
      </c>
      <c r="N1810" s="205">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00" t="str">
        <f>IF(ISBLANK(INDEX('Policy Characteristics'!B:B,MATCH($C1811,'Policy Characteristics'!$C:$C,0))),"",INDEX('Policy Characteristics'!B:B,MATCH($C1811,'Policy Characteristics'!$C:$C,0)))</f>
        <v>Fuel Taxes or Subsidies</v>
      </c>
      <c r="C1811" s="208" t="str">
        <f t="shared" si="55"/>
        <v>Additional Fuel Tax or Subsidy Rate by Fuel</v>
      </c>
      <c r="D1811" s="78" t="s">
        <v>54</v>
      </c>
      <c r="E1811" s="88" t="s">
        <v>1890</v>
      </c>
      <c r="F1811" s="78" t="s">
        <v>96</v>
      </c>
      <c r="G1811" s="88" t="s">
        <v>671</v>
      </c>
      <c r="H1811" s="15">
        <v>2405</v>
      </c>
      <c r="I1811" s="213" t="s">
        <v>44</v>
      </c>
      <c r="J1811" s="202"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05">
        <f>IF(ISBLANK(INDEX('Policy Characteristics'!F:F,MATCH($C1811,'Policy Characteristics'!$C:$C,0))),"",INDEX('Policy Characteristics'!F:F,MATCH($C1811,'Policy Characteristics'!$C:$C,0)))</f>
        <v>-0.9</v>
      </c>
      <c r="M1811" s="205">
        <f>IF(ISBLANK(INDEX('Policy Characteristics'!G:G,MATCH($C1811,'Policy Characteristics'!$C:$C,0))),"",INDEX('Policy Characteristics'!G:G,MATCH($C1811,'Policy Characteristics'!$C:$C,0)))</f>
        <v>0.9</v>
      </c>
      <c r="N1811" s="205">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00" t="str">
        <f>IF(ISBLANK(INDEX('Policy Characteristics'!B:B,MATCH($C1812,'Policy Characteristics'!$C:$C,0))),"",INDEX('Policy Characteristics'!B:B,MATCH($C1812,'Policy Characteristics'!$C:$C,0)))</f>
        <v>Fuel Taxes or Subsidies</v>
      </c>
      <c r="C1812" s="208" t="str">
        <f t="shared" si="55"/>
        <v>Additional Fuel Tax or Subsidy Rate by Fuel</v>
      </c>
      <c r="D1812" s="78" t="s">
        <v>55</v>
      </c>
      <c r="E1812" s="88" t="s">
        <v>1890</v>
      </c>
      <c r="F1812" s="78" t="s">
        <v>97</v>
      </c>
      <c r="G1812" s="88" t="s">
        <v>671</v>
      </c>
      <c r="H1812" s="15">
        <v>2406</v>
      </c>
      <c r="I1812" s="213" t="s">
        <v>44</v>
      </c>
      <c r="J1812" s="202"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05">
        <f>IF(ISBLANK(INDEX('Policy Characteristics'!F:F,MATCH($C1812,'Policy Characteristics'!$C:$C,0))),"",INDEX('Policy Characteristics'!F:F,MATCH($C1812,'Policy Characteristics'!$C:$C,0)))</f>
        <v>-0.9</v>
      </c>
      <c r="M1812" s="205">
        <f>IF(ISBLANK(INDEX('Policy Characteristics'!G:G,MATCH($C1812,'Policy Characteristics'!$C:$C,0))),"",INDEX('Policy Characteristics'!G:G,MATCH($C1812,'Policy Characteristics'!$C:$C,0)))</f>
        <v>0.9</v>
      </c>
      <c r="N1812" s="205">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00" t="str">
        <f>IF(ISBLANK(INDEX('Policy Characteristics'!B:B,MATCH($C1813,'Policy Characteristics'!$C:$C,0))),"",INDEX('Policy Characteristics'!B:B,MATCH($C1813,'Policy Characteristics'!$C:$C,0)))</f>
        <v>Fuel Taxes or Subsidies</v>
      </c>
      <c r="C1813" s="208" t="str">
        <f t="shared" si="55"/>
        <v>Additional Fuel Tax or Subsidy Rate by Fuel</v>
      </c>
      <c r="D1813" s="78" t="s">
        <v>56</v>
      </c>
      <c r="E1813" s="88" t="s">
        <v>1890</v>
      </c>
      <c r="F1813" s="78" t="s">
        <v>98</v>
      </c>
      <c r="G1813" s="88" t="s">
        <v>671</v>
      </c>
      <c r="H1813" s="15">
        <v>2407</v>
      </c>
      <c r="I1813" s="213" t="s">
        <v>44</v>
      </c>
      <c r="J1813" s="202"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05">
        <f>IF(ISBLANK(INDEX('Policy Characteristics'!F:F,MATCH($C1813,'Policy Characteristics'!$C:$C,0))),"",INDEX('Policy Characteristics'!F:F,MATCH($C1813,'Policy Characteristics'!$C:$C,0)))</f>
        <v>-0.9</v>
      </c>
      <c r="M1813" s="205">
        <f>IF(ISBLANK(INDEX('Policy Characteristics'!G:G,MATCH($C1813,'Policy Characteristics'!$C:$C,0))),"",INDEX('Policy Characteristics'!G:G,MATCH($C1813,'Policy Characteristics'!$C:$C,0)))</f>
        <v>0.9</v>
      </c>
      <c r="N1813" s="205">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00" t="str">
        <f>IF(ISBLANK(INDEX('Policy Characteristics'!B:B,MATCH($C1814,'Policy Characteristics'!$C:$C,0))),"",INDEX('Policy Characteristics'!B:B,MATCH($C1814,'Policy Characteristics'!$C:$C,0)))</f>
        <v>Fuel Taxes or Subsidies</v>
      </c>
      <c r="C1814" s="208" t="str">
        <f t="shared" si="55"/>
        <v>Additional Fuel Tax or Subsidy Rate by Fuel</v>
      </c>
      <c r="D1814" s="78" t="s">
        <v>716</v>
      </c>
      <c r="E1814" s="88" t="s">
        <v>1890</v>
      </c>
      <c r="F1814" s="78" t="s">
        <v>717</v>
      </c>
      <c r="G1814" s="88" t="s">
        <v>671</v>
      </c>
      <c r="H1814" s="15">
        <v>2408</v>
      </c>
      <c r="I1814" s="213" t="s">
        <v>44</v>
      </c>
      <c r="J1814" s="202"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05">
        <f>IF(ISBLANK(INDEX('Policy Characteristics'!F:F,MATCH($C1814,'Policy Characteristics'!$C:$C,0))),"",INDEX('Policy Characteristics'!F:F,MATCH($C1814,'Policy Characteristics'!$C:$C,0)))</f>
        <v>-0.9</v>
      </c>
      <c r="M1814" s="205">
        <f>IF(ISBLANK(INDEX('Policy Characteristics'!G:G,MATCH($C1814,'Policy Characteristics'!$C:$C,0))),"",INDEX('Policy Characteristics'!G:G,MATCH($C1814,'Policy Characteristics'!$C:$C,0)))</f>
        <v>0.9</v>
      </c>
      <c r="N1814" s="205">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00" t="str">
        <f>IF(ISBLANK(INDEX('Policy Characteristics'!B:B,MATCH($C1815,'Policy Characteristics'!$C:$C,0))),"",INDEX('Policy Characteristics'!B:B,MATCH($C1815,'Policy Characteristics'!$C:$C,0)))</f>
        <v>Fuel Taxes or Subsidies</v>
      </c>
      <c r="C1815" s="208" t="str">
        <f t="shared" si="55"/>
        <v>Additional Fuel Tax or Subsidy Rate by Fuel</v>
      </c>
      <c r="D1815" s="78" t="s">
        <v>75</v>
      </c>
      <c r="E1815" s="88" t="s">
        <v>1890</v>
      </c>
      <c r="F1815" s="78" t="s">
        <v>99</v>
      </c>
      <c r="G1815" s="88" t="s">
        <v>671</v>
      </c>
      <c r="H1815" s="15">
        <v>2409</v>
      </c>
      <c r="I1815" s="213" t="s">
        <v>44</v>
      </c>
      <c r="J1815" s="202"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05">
        <f>IF(ISBLANK(INDEX('Policy Characteristics'!F:F,MATCH($C1815,'Policy Characteristics'!$C:$C,0))),"",INDEX('Policy Characteristics'!F:F,MATCH($C1815,'Policy Characteristics'!$C:$C,0)))</f>
        <v>-0.9</v>
      </c>
      <c r="M1815" s="205">
        <f>IF(ISBLANK(INDEX('Policy Characteristics'!G:G,MATCH($C1815,'Policy Characteristics'!$C:$C,0))),"",INDEX('Policy Characteristics'!G:G,MATCH($C1815,'Policy Characteristics'!$C:$C,0)))</f>
        <v>0.9</v>
      </c>
      <c r="N1815" s="205">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00" t="str">
        <f>IF(ISBLANK(INDEX('Policy Characteristics'!B:B,MATCH($C1816,'Policy Characteristics'!$C:$C,0))),"",INDEX('Policy Characteristics'!B:B,MATCH($C1816,'Policy Characteristics'!$C:$C,0)))</f>
        <v>Fuel Taxes or Subsidies</v>
      </c>
      <c r="C1816" s="208" t="str">
        <f t="shared" si="55"/>
        <v>Additional Fuel Tax or Subsidy Rate by Fuel</v>
      </c>
      <c r="D1816" s="78" t="s">
        <v>440</v>
      </c>
      <c r="E1816" s="88" t="s">
        <v>1890</v>
      </c>
      <c r="F1816" s="78" t="s">
        <v>441</v>
      </c>
      <c r="G1816" s="88" t="s">
        <v>671</v>
      </c>
      <c r="H1816" s="15">
        <v>2410</v>
      </c>
      <c r="I1816" s="213" t="s">
        <v>44</v>
      </c>
      <c r="J1816" s="202"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05">
        <f>IF(ISBLANK(INDEX('Policy Characteristics'!F:F,MATCH($C1816,'Policy Characteristics'!$C:$C,0))),"",INDEX('Policy Characteristics'!F:F,MATCH($C1816,'Policy Characteristics'!$C:$C,0)))</f>
        <v>-0.9</v>
      </c>
      <c r="M1816" s="205">
        <f>IF(ISBLANK(INDEX('Policy Characteristics'!G:G,MATCH($C1816,'Policy Characteristics'!$C:$C,0))),"",INDEX('Policy Characteristics'!G:G,MATCH($C1816,'Policy Characteristics'!$C:$C,0)))</f>
        <v>0.9</v>
      </c>
      <c r="N1816" s="205">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00" t="str">
        <f>IF(ISBLANK(INDEX('Policy Characteristics'!B:B,MATCH($C1817,'Policy Characteristics'!$C:$C,0))),"",INDEX('Policy Characteristics'!B:B,MATCH($C1817,'Policy Characteristics'!$C:$C,0)))</f>
        <v>Fuel Taxes or Subsidies</v>
      </c>
      <c r="C1817" s="208" t="str">
        <f t="shared" si="55"/>
        <v>Additional Fuel Tax or Subsidy Rate by Fuel</v>
      </c>
      <c r="D1817" s="78" t="s">
        <v>708</v>
      </c>
      <c r="E1817" s="88" t="s">
        <v>1890</v>
      </c>
      <c r="F1817" s="78" t="s">
        <v>712</v>
      </c>
      <c r="G1817" s="88" t="s">
        <v>671</v>
      </c>
      <c r="H1817" s="15">
        <v>2411</v>
      </c>
      <c r="I1817" s="213" t="s">
        <v>44</v>
      </c>
      <c r="J1817" s="202"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05">
        <f>IF(ISBLANK(INDEX('Policy Characteristics'!F:F,MATCH($C1817,'Policy Characteristics'!$C:$C,0))),"",INDEX('Policy Characteristics'!F:F,MATCH($C1817,'Policy Characteristics'!$C:$C,0)))</f>
        <v>-0.9</v>
      </c>
      <c r="M1817" s="205">
        <f>IF(ISBLANK(INDEX('Policy Characteristics'!G:G,MATCH($C1817,'Policy Characteristics'!$C:$C,0))),"",INDEX('Policy Characteristics'!G:G,MATCH($C1817,'Policy Characteristics'!$C:$C,0)))</f>
        <v>0.9</v>
      </c>
      <c r="N1817" s="205">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00" t="str">
        <f>IF(ISBLANK(INDEX('Policy Characteristics'!B:B,MATCH($C1818,'Policy Characteristics'!$C:$C,0))),"",INDEX('Policy Characteristics'!B:B,MATCH($C1818,'Policy Characteristics'!$C:$C,0)))</f>
        <v>Fuel Taxes or Subsidies</v>
      </c>
      <c r="C1818" s="208" t="str">
        <f t="shared" si="55"/>
        <v>Additional Fuel Tax or Subsidy Rate by Fuel</v>
      </c>
      <c r="D1818" s="78" t="s">
        <v>718</v>
      </c>
      <c r="E1818" s="88" t="s">
        <v>1890</v>
      </c>
      <c r="F1818" s="78" t="s">
        <v>719</v>
      </c>
      <c r="G1818" s="88" t="s">
        <v>671</v>
      </c>
      <c r="H1818" s="15">
        <v>2412</v>
      </c>
      <c r="I1818" s="213" t="s">
        <v>44</v>
      </c>
      <c r="J1818" s="202"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05">
        <f>IF(ISBLANK(INDEX('Policy Characteristics'!F:F,MATCH($C1818,'Policy Characteristics'!$C:$C,0))),"",INDEX('Policy Characteristics'!F:F,MATCH($C1818,'Policy Characteristics'!$C:$C,0)))</f>
        <v>-0.9</v>
      </c>
      <c r="M1818" s="205">
        <f>IF(ISBLANK(INDEX('Policy Characteristics'!G:G,MATCH($C1818,'Policy Characteristics'!$C:$C,0))),"",INDEX('Policy Characteristics'!G:G,MATCH($C1818,'Policy Characteristics'!$C:$C,0)))</f>
        <v>0.9</v>
      </c>
      <c r="N1818" s="205">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00" t="str">
        <f>IF(ISBLANK(INDEX('Policy Characteristics'!B:B,MATCH($C1819,'Policy Characteristics'!$C:$C,0))),"",INDEX('Policy Characteristics'!B:B,MATCH($C1819,'Policy Characteristics'!$C:$C,0)))</f>
        <v>Fuel Taxes or Subsidies</v>
      </c>
      <c r="C1819" s="208" t="str">
        <f t="shared" si="55"/>
        <v>Additional Fuel Tax or Subsidy Rate by Fuel</v>
      </c>
      <c r="D1819" s="78" t="s">
        <v>709</v>
      </c>
      <c r="E1819" s="88" t="s">
        <v>1890</v>
      </c>
      <c r="F1819" s="78" t="s">
        <v>713</v>
      </c>
      <c r="G1819" s="88" t="s">
        <v>671</v>
      </c>
      <c r="H1819" s="15">
        <v>2413</v>
      </c>
      <c r="I1819" s="213" t="s">
        <v>44</v>
      </c>
      <c r="J1819" s="202"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05">
        <f>IF(ISBLANK(INDEX('Policy Characteristics'!F:F,MATCH($C1819,'Policy Characteristics'!$C:$C,0))),"",INDEX('Policy Characteristics'!F:F,MATCH($C1819,'Policy Characteristics'!$C:$C,0)))</f>
        <v>-0.9</v>
      </c>
      <c r="M1819" s="205">
        <f>IF(ISBLANK(INDEX('Policy Characteristics'!G:G,MATCH($C1819,'Policy Characteristics'!$C:$C,0))),"",INDEX('Policy Characteristics'!G:G,MATCH($C1819,'Policy Characteristics'!$C:$C,0)))</f>
        <v>0.9</v>
      </c>
      <c r="N1819" s="205">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00" t="str">
        <f>IF(ISBLANK(INDEX('Policy Characteristics'!B:B,MATCH($C1820,'Policy Characteristics'!$C:$C,0))),"",INDEX('Policy Characteristics'!B:B,MATCH($C1820,'Policy Characteristics'!$C:$C,0)))</f>
        <v>Fuel Taxes or Subsidies</v>
      </c>
      <c r="C1820" s="208" t="str">
        <f t="shared" si="55"/>
        <v>Additional Fuel Tax or Subsidy Rate by Fuel</v>
      </c>
      <c r="D1820" s="78" t="s">
        <v>710</v>
      </c>
      <c r="E1820" s="88" t="s">
        <v>1890</v>
      </c>
      <c r="F1820" s="78" t="s">
        <v>714</v>
      </c>
      <c r="G1820" s="88" t="s">
        <v>671</v>
      </c>
      <c r="H1820" s="15">
        <v>2414</v>
      </c>
      <c r="I1820" s="213" t="s">
        <v>44</v>
      </c>
      <c r="J1820" s="202"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05">
        <f>IF(ISBLANK(INDEX('Policy Characteristics'!F:F,MATCH($C1820,'Policy Characteristics'!$C:$C,0))),"",INDEX('Policy Characteristics'!F:F,MATCH($C1820,'Policy Characteristics'!$C:$C,0)))</f>
        <v>-0.9</v>
      </c>
      <c r="M1820" s="205">
        <f>IF(ISBLANK(INDEX('Policy Characteristics'!G:G,MATCH($C1820,'Policy Characteristics'!$C:$C,0))),"",INDEX('Policy Characteristics'!G:G,MATCH($C1820,'Policy Characteristics'!$C:$C,0)))</f>
        <v>0.9</v>
      </c>
      <c r="N1820" s="205">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00" t="str">
        <f>IF(ISBLANK(INDEX('Policy Characteristics'!B:B,MATCH($C1821,'Policy Characteristics'!$C:$C,0))),"",INDEX('Policy Characteristics'!B:B,MATCH($C1821,'Policy Characteristics'!$C:$C,0)))</f>
        <v>Fuel Taxes or Subsidies</v>
      </c>
      <c r="C1821" s="208" t="str">
        <f t="shared" si="55"/>
        <v>Additional Fuel Tax or Subsidy Rate by Fuel</v>
      </c>
      <c r="D1821" s="78" t="s">
        <v>711</v>
      </c>
      <c r="E1821" s="88" t="s">
        <v>1890</v>
      </c>
      <c r="F1821" s="78" t="s">
        <v>715</v>
      </c>
      <c r="G1821" s="88" t="s">
        <v>671</v>
      </c>
      <c r="H1821" s="15">
        <v>2415</v>
      </c>
      <c r="I1821" s="213" t="s">
        <v>44</v>
      </c>
      <c r="J1821" s="202"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05">
        <f>IF(ISBLANK(INDEX('Policy Characteristics'!F:F,MATCH($C1821,'Policy Characteristics'!$C:$C,0))),"",INDEX('Policy Characteristics'!F:F,MATCH($C1821,'Policy Characteristics'!$C:$C,0)))</f>
        <v>-0.9</v>
      </c>
      <c r="M1821" s="205">
        <f>IF(ISBLANK(INDEX('Policy Characteristics'!G:G,MATCH($C1821,'Policy Characteristics'!$C:$C,0))),"",INDEX('Policy Characteristics'!G:G,MATCH($C1821,'Policy Characteristics'!$C:$C,0)))</f>
        <v>0.9</v>
      </c>
      <c r="N1821" s="205">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00" t="str">
        <f>IF(ISBLANK(INDEX('Policy Characteristics'!B:B,MATCH($C1822,'Policy Characteristics'!$C:$C,0))),"",INDEX('Policy Characteristics'!B:B,MATCH($C1822,'Policy Characteristics'!$C:$C,0)))</f>
        <v>Fuel Taxes or Subsidies</v>
      </c>
      <c r="C1822" s="208" t="str">
        <f t="shared" si="55"/>
        <v>Additional Fuel Tax or Subsidy Rate by Fuel</v>
      </c>
      <c r="D1822" s="88" t="s">
        <v>52</v>
      </c>
      <c r="E1822" s="88" t="s">
        <v>1891</v>
      </c>
      <c r="F1822" s="88" t="s">
        <v>93</v>
      </c>
      <c r="G1822" s="88" t="s">
        <v>1033</v>
      </c>
      <c r="H1822" s="15">
        <v>2416</v>
      </c>
      <c r="I1822" s="213" t="s">
        <v>43</v>
      </c>
      <c r="J1822" s="202"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05">
        <f>IF(ISBLANK(INDEX('Policy Characteristics'!F:F,MATCH($C1822,'Policy Characteristics'!$C:$C,0))),"",INDEX('Policy Characteristics'!F:F,MATCH($C1822,'Policy Characteristics'!$C:$C,0)))</f>
        <v>-0.9</v>
      </c>
      <c r="M1822" s="205">
        <f>IF(ISBLANK(INDEX('Policy Characteristics'!G:G,MATCH($C1822,'Policy Characteristics'!$C:$C,0))),"",INDEX('Policy Characteristics'!G:G,MATCH($C1822,'Policy Characteristics'!$C:$C,0)))</f>
        <v>0.9</v>
      </c>
      <c r="N1822" s="205">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00" t="str">
        <f>IF(ISBLANK(INDEX('Policy Characteristics'!B:B,MATCH($C1823,'Policy Characteristics'!$C:$C,0))),"",INDEX('Policy Characteristics'!B:B,MATCH($C1823,'Policy Characteristics'!$C:$C,0)))</f>
        <v>Fuel Taxes or Subsidies</v>
      </c>
      <c r="C1823" s="208" t="str">
        <f t="shared" si="55"/>
        <v>Additional Fuel Tax or Subsidy Rate by Fuel</v>
      </c>
      <c r="D1823" s="78" t="s">
        <v>447</v>
      </c>
      <c r="E1823" s="88" t="s">
        <v>1891</v>
      </c>
      <c r="F1823" s="78" t="s">
        <v>444</v>
      </c>
      <c r="G1823" s="88" t="s">
        <v>1033</v>
      </c>
      <c r="H1823" s="15">
        <v>2417</v>
      </c>
      <c r="I1823" s="201" t="s">
        <v>44</v>
      </c>
      <c r="J1823" s="202"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05">
        <f>IF(ISBLANK(INDEX('Policy Characteristics'!F:F,MATCH($C1823,'Policy Characteristics'!$C:$C,0))),"",INDEX('Policy Characteristics'!F:F,MATCH($C1823,'Policy Characteristics'!$C:$C,0)))</f>
        <v>-0.9</v>
      </c>
      <c r="M1823" s="205">
        <f>IF(ISBLANK(INDEX('Policy Characteristics'!G:G,MATCH($C1823,'Policy Characteristics'!$C:$C,0))),"",INDEX('Policy Characteristics'!G:G,MATCH($C1823,'Policy Characteristics'!$C:$C,0)))</f>
        <v>0.9</v>
      </c>
      <c r="N1823" s="205">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00" t="str">
        <f>IF(ISBLANK(INDEX('Policy Characteristics'!B:B,MATCH($C1824,'Policy Characteristics'!$C:$C,0))),"",INDEX('Policy Characteristics'!B:B,MATCH($C1824,'Policy Characteristics'!$C:$C,0)))</f>
        <v>Fuel Taxes or Subsidies</v>
      </c>
      <c r="C1824" s="208" t="str">
        <f t="shared" si="55"/>
        <v>Additional Fuel Tax or Subsidy Rate by Fuel</v>
      </c>
      <c r="D1824" s="78" t="s">
        <v>46</v>
      </c>
      <c r="E1824" s="88" t="s">
        <v>1891</v>
      </c>
      <c r="F1824" s="78" t="s">
        <v>87</v>
      </c>
      <c r="G1824" s="88" t="s">
        <v>1033</v>
      </c>
      <c r="H1824" s="15">
        <v>2418</v>
      </c>
      <c r="I1824" s="201" t="s">
        <v>44</v>
      </c>
      <c r="J1824" s="202"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05">
        <f>IF(ISBLANK(INDEX('Policy Characteristics'!F:F,MATCH($C1824,'Policy Characteristics'!$C:$C,0))),"",INDEX('Policy Characteristics'!F:F,MATCH($C1824,'Policy Characteristics'!$C:$C,0)))</f>
        <v>-0.9</v>
      </c>
      <c r="M1824" s="205">
        <f>IF(ISBLANK(INDEX('Policy Characteristics'!G:G,MATCH($C1824,'Policy Characteristics'!$C:$C,0))),"",INDEX('Policy Characteristics'!G:G,MATCH($C1824,'Policy Characteristics'!$C:$C,0)))</f>
        <v>0.9</v>
      </c>
      <c r="N1824" s="205">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00" t="str">
        <f>IF(ISBLANK(INDEX('Policy Characteristics'!B:B,MATCH($C1825,'Policy Characteristics'!$C:$C,0))),"",INDEX('Policy Characteristics'!B:B,MATCH($C1825,'Policy Characteristics'!$C:$C,0)))</f>
        <v>Fuel Taxes or Subsidies</v>
      </c>
      <c r="C1825" s="208" t="str">
        <f t="shared" si="55"/>
        <v>Additional Fuel Tax or Subsidy Rate by Fuel</v>
      </c>
      <c r="D1825" s="78" t="s">
        <v>47</v>
      </c>
      <c r="E1825" s="88" t="s">
        <v>1891</v>
      </c>
      <c r="F1825" s="78" t="s">
        <v>88</v>
      </c>
      <c r="G1825" s="88" t="s">
        <v>1033</v>
      </c>
      <c r="H1825" s="15">
        <v>2419</v>
      </c>
      <c r="I1825" s="201" t="s">
        <v>44</v>
      </c>
      <c r="J1825" s="202"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05">
        <f>IF(ISBLANK(INDEX('Policy Characteristics'!F:F,MATCH($C1825,'Policy Characteristics'!$C:$C,0))),"",INDEX('Policy Characteristics'!F:F,MATCH($C1825,'Policy Characteristics'!$C:$C,0)))</f>
        <v>-0.9</v>
      </c>
      <c r="M1825" s="205">
        <f>IF(ISBLANK(INDEX('Policy Characteristics'!G:G,MATCH($C1825,'Policy Characteristics'!$C:$C,0))),"",INDEX('Policy Characteristics'!G:G,MATCH($C1825,'Policy Characteristics'!$C:$C,0)))</f>
        <v>0.9</v>
      </c>
      <c r="N1825" s="205">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00" t="str">
        <f>IF(ISBLANK(INDEX('Policy Characteristics'!B:B,MATCH($C1826,'Policy Characteristics'!$C:$C,0))),"",INDEX('Policy Characteristics'!B:B,MATCH($C1826,'Policy Characteristics'!$C:$C,0)))</f>
        <v>Fuel Taxes or Subsidies</v>
      </c>
      <c r="C1826" s="208" t="str">
        <f t="shared" si="55"/>
        <v>Additional Fuel Tax or Subsidy Rate by Fuel</v>
      </c>
      <c r="D1826" s="78" t="s">
        <v>51</v>
      </c>
      <c r="E1826" s="88" t="s">
        <v>1891</v>
      </c>
      <c r="F1826" s="78" t="s">
        <v>92</v>
      </c>
      <c r="G1826" s="88" t="s">
        <v>1033</v>
      </c>
      <c r="H1826" s="15">
        <v>2420</v>
      </c>
      <c r="I1826" s="201" t="s">
        <v>44</v>
      </c>
      <c r="J1826" s="202"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05">
        <f>IF(ISBLANK(INDEX('Policy Characteristics'!F:F,MATCH($C1826,'Policy Characteristics'!$C:$C,0))),"",INDEX('Policy Characteristics'!F:F,MATCH($C1826,'Policy Characteristics'!$C:$C,0)))</f>
        <v>-0.9</v>
      </c>
      <c r="M1826" s="205">
        <f>IF(ISBLANK(INDEX('Policy Characteristics'!G:G,MATCH($C1826,'Policy Characteristics'!$C:$C,0))),"",INDEX('Policy Characteristics'!G:G,MATCH($C1826,'Policy Characteristics'!$C:$C,0)))</f>
        <v>0.9</v>
      </c>
      <c r="N1826" s="205">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00" t="str">
        <f>IF(ISBLANK(INDEX('Policy Characteristics'!B:B,MATCH($C1827,'Policy Characteristics'!$C:$C,0))),"",INDEX('Policy Characteristics'!B:B,MATCH($C1827,'Policy Characteristics'!$C:$C,0)))</f>
        <v>Fuel Taxes or Subsidies</v>
      </c>
      <c r="C1827" s="208" t="str">
        <f t="shared" si="55"/>
        <v>Additional Fuel Tax or Subsidy Rate by Fuel</v>
      </c>
      <c r="D1827" s="78" t="s">
        <v>53</v>
      </c>
      <c r="E1827" s="88" t="s">
        <v>1891</v>
      </c>
      <c r="F1827" s="78" t="s">
        <v>95</v>
      </c>
      <c r="G1827" s="88" t="s">
        <v>1033</v>
      </c>
      <c r="H1827" s="15">
        <v>2421</v>
      </c>
      <c r="I1827" s="201" t="s">
        <v>44</v>
      </c>
      <c r="J1827" s="202"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05">
        <f>IF(ISBLANK(INDEX('Policy Characteristics'!F:F,MATCH($C1827,'Policy Characteristics'!$C:$C,0))),"",INDEX('Policy Characteristics'!F:F,MATCH($C1827,'Policy Characteristics'!$C:$C,0)))</f>
        <v>-0.9</v>
      </c>
      <c r="M1827" s="205">
        <f>IF(ISBLANK(INDEX('Policy Characteristics'!G:G,MATCH($C1827,'Policy Characteristics'!$C:$C,0))),"",INDEX('Policy Characteristics'!G:G,MATCH($C1827,'Policy Characteristics'!$C:$C,0)))</f>
        <v>0.9</v>
      </c>
      <c r="N1827" s="205">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00" t="str">
        <f>IF(ISBLANK(INDEX('Policy Characteristics'!B:B,MATCH($C1828,'Policy Characteristics'!$C:$C,0))),"",INDEX('Policy Characteristics'!B:B,MATCH($C1828,'Policy Characteristics'!$C:$C,0)))</f>
        <v>Fuel Taxes or Subsidies</v>
      </c>
      <c r="C1828" s="208" t="str">
        <f t="shared" si="55"/>
        <v>Additional Fuel Tax or Subsidy Rate by Fuel</v>
      </c>
      <c r="D1828" s="78" t="s">
        <v>54</v>
      </c>
      <c r="E1828" s="88" t="s">
        <v>1891</v>
      </c>
      <c r="F1828" s="78" t="s">
        <v>96</v>
      </c>
      <c r="G1828" s="88" t="s">
        <v>1033</v>
      </c>
      <c r="H1828" s="15">
        <v>2422</v>
      </c>
      <c r="I1828" s="201" t="s">
        <v>44</v>
      </c>
      <c r="J1828" s="202"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05">
        <f>IF(ISBLANK(INDEX('Policy Characteristics'!F:F,MATCH($C1828,'Policy Characteristics'!$C:$C,0))),"",INDEX('Policy Characteristics'!F:F,MATCH($C1828,'Policy Characteristics'!$C:$C,0)))</f>
        <v>-0.9</v>
      </c>
      <c r="M1828" s="205">
        <f>IF(ISBLANK(INDEX('Policy Characteristics'!G:G,MATCH($C1828,'Policy Characteristics'!$C:$C,0))),"",INDEX('Policy Characteristics'!G:G,MATCH($C1828,'Policy Characteristics'!$C:$C,0)))</f>
        <v>0.9</v>
      </c>
      <c r="N1828" s="205">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00" t="str">
        <f>IF(ISBLANK(INDEX('Policy Characteristics'!B:B,MATCH($C1829,'Policy Characteristics'!$C:$C,0))),"",INDEX('Policy Characteristics'!B:B,MATCH($C1829,'Policy Characteristics'!$C:$C,0)))</f>
        <v>Fuel Taxes or Subsidies</v>
      </c>
      <c r="C1829" s="208" t="str">
        <f t="shared" si="55"/>
        <v>Additional Fuel Tax or Subsidy Rate by Fuel</v>
      </c>
      <c r="D1829" s="78" t="s">
        <v>55</v>
      </c>
      <c r="E1829" s="88" t="s">
        <v>1891</v>
      </c>
      <c r="F1829" s="78" t="s">
        <v>97</v>
      </c>
      <c r="G1829" s="88" t="s">
        <v>1033</v>
      </c>
      <c r="H1829" s="15">
        <v>2423</v>
      </c>
      <c r="I1829" s="201" t="s">
        <v>44</v>
      </c>
      <c r="J1829" s="202"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05">
        <f>IF(ISBLANK(INDEX('Policy Characteristics'!F:F,MATCH($C1829,'Policy Characteristics'!$C:$C,0))),"",INDEX('Policy Characteristics'!F:F,MATCH($C1829,'Policy Characteristics'!$C:$C,0)))</f>
        <v>-0.9</v>
      </c>
      <c r="M1829" s="205">
        <f>IF(ISBLANK(INDEX('Policy Characteristics'!G:G,MATCH($C1829,'Policy Characteristics'!$C:$C,0))),"",INDEX('Policy Characteristics'!G:G,MATCH($C1829,'Policy Characteristics'!$C:$C,0)))</f>
        <v>0.9</v>
      </c>
      <c r="N1829" s="205">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00" t="str">
        <f>IF(ISBLANK(INDEX('Policy Characteristics'!B:B,MATCH($C1830,'Policy Characteristics'!$C:$C,0))),"",INDEX('Policy Characteristics'!B:B,MATCH($C1830,'Policy Characteristics'!$C:$C,0)))</f>
        <v>Fuel Taxes or Subsidies</v>
      </c>
      <c r="C1830" s="208" t="str">
        <f t="shared" si="55"/>
        <v>Additional Fuel Tax or Subsidy Rate by Fuel</v>
      </c>
      <c r="D1830" s="78" t="s">
        <v>56</v>
      </c>
      <c r="E1830" s="88" t="s">
        <v>1891</v>
      </c>
      <c r="F1830" s="78" t="s">
        <v>98</v>
      </c>
      <c r="G1830" s="88" t="s">
        <v>1033</v>
      </c>
      <c r="H1830" s="15">
        <v>2424</v>
      </c>
      <c r="I1830" s="201" t="s">
        <v>44</v>
      </c>
      <c r="J1830" s="202"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05">
        <f>IF(ISBLANK(INDEX('Policy Characteristics'!F:F,MATCH($C1830,'Policy Characteristics'!$C:$C,0))),"",INDEX('Policy Characteristics'!F:F,MATCH($C1830,'Policy Characteristics'!$C:$C,0)))</f>
        <v>-0.9</v>
      </c>
      <c r="M1830" s="205">
        <f>IF(ISBLANK(INDEX('Policy Characteristics'!G:G,MATCH($C1830,'Policy Characteristics'!$C:$C,0))),"",INDEX('Policy Characteristics'!G:G,MATCH($C1830,'Policy Characteristics'!$C:$C,0)))</f>
        <v>0.9</v>
      </c>
      <c r="N1830" s="205">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00" t="str">
        <f>IF(ISBLANK(INDEX('Policy Characteristics'!B:B,MATCH($C1831,'Policy Characteristics'!$C:$C,0))),"",INDEX('Policy Characteristics'!B:B,MATCH($C1831,'Policy Characteristics'!$C:$C,0)))</f>
        <v>Fuel Taxes or Subsidies</v>
      </c>
      <c r="C1831" s="208" t="str">
        <f t="shared" si="55"/>
        <v>Additional Fuel Tax or Subsidy Rate by Fuel</v>
      </c>
      <c r="D1831" s="78" t="s">
        <v>716</v>
      </c>
      <c r="E1831" s="88" t="s">
        <v>1891</v>
      </c>
      <c r="F1831" s="78" t="s">
        <v>717</v>
      </c>
      <c r="G1831" s="88" t="s">
        <v>1033</v>
      </c>
      <c r="H1831" s="15">
        <v>2425</v>
      </c>
      <c r="I1831" s="201" t="s">
        <v>44</v>
      </c>
      <c r="J1831" s="202"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05">
        <f>IF(ISBLANK(INDEX('Policy Characteristics'!F:F,MATCH($C1831,'Policy Characteristics'!$C:$C,0))),"",INDEX('Policy Characteristics'!F:F,MATCH($C1831,'Policy Characteristics'!$C:$C,0)))</f>
        <v>-0.9</v>
      </c>
      <c r="M1831" s="205">
        <f>IF(ISBLANK(INDEX('Policy Characteristics'!G:G,MATCH($C1831,'Policy Characteristics'!$C:$C,0))),"",INDEX('Policy Characteristics'!G:G,MATCH($C1831,'Policy Characteristics'!$C:$C,0)))</f>
        <v>0.9</v>
      </c>
      <c r="N1831" s="205">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00" t="str">
        <f>IF(ISBLANK(INDEX('Policy Characteristics'!B:B,MATCH($C1832,'Policy Characteristics'!$C:$C,0))),"",INDEX('Policy Characteristics'!B:B,MATCH($C1832,'Policy Characteristics'!$C:$C,0)))</f>
        <v>Fuel Taxes or Subsidies</v>
      </c>
      <c r="C1832" s="208" t="str">
        <f t="shared" ref="C1832:C1838" si="56">C$1703</f>
        <v>Additional Fuel Tax or Subsidy Rate by Fuel</v>
      </c>
      <c r="D1832" s="78" t="s">
        <v>75</v>
      </c>
      <c r="E1832" s="88" t="s">
        <v>1891</v>
      </c>
      <c r="F1832" s="78" t="s">
        <v>99</v>
      </c>
      <c r="G1832" s="88" t="s">
        <v>1033</v>
      </c>
      <c r="H1832" s="15">
        <v>2426</v>
      </c>
      <c r="I1832" s="201" t="s">
        <v>44</v>
      </c>
      <c r="J1832" s="202"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05">
        <f>IF(ISBLANK(INDEX('Policy Characteristics'!F:F,MATCH($C1832,'Policy Characteristics'!$C:$C,0))),"",INDEX('Policy Characteristics'!F:F,MATCH($C1832,'Policy Characteristics'!$C:$C,0)))</f>
        <v>-0.9</v>
      </c>
      <c r="M1832" s="205">
        <f>IF(ISBLANK(INDEX('Policy Characteristics'!G:G,MATCH($C1832,'Policy Characteristics'!$C:$C,0))),"",INDEX('Policy Characteristics'!G:G,MATCH($C1832,'Policy Characteristics'!$C:$C,0)))</f>
        <v>0.9</v>
      </c>
      <c r="N1832" s="205">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00" t="str">
        <f>IF(ISBLANK(INDEX('Policy Characteristics'!B:B,MATCH($C1833,'Policy Characteristics'!$C:$C,0))),"",INDEX('Policy Characteristics'!B:B,MATCH($C1833,'Policy Characteristics'!$C:$C,0)))</f>
        <v>Fuel Taxes or Subsidies</v>
      </c>
      <c r="C1833" s="208" t="str">
        <f t="shared" si="56"/>
        <v>Additional Fuel Tax or Subsidy Rate by Fuel</v>
      </c>
      <c r="D1833" s="78" t="s">
        <v>440</v>
      </c>
      <c r="E1833" s="88" t="s">
        <v>1891</v>
      </c>
      <c r="F1833" s="78" t="s">
        <v>441</v>
      </c>
      <c r="G1833" s="88" t="s">
        <v>1033</v>
      </c>
      <c r="H1833" s="15">
        <v>2427</v>
      </c>
      <c r="I1833" s="201" t="s">
        <v>44</v>
      </c>
      <c r="J1833" s="202"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05">
        <f>IF(ISBLANK(INDEX('Policy Characteristics'!F:F,MATCH($C1833,'Policy Characteristics'!$C:$C,0))),"",INDEX('Policy Characteristics'!F:F,MATCH($C1833,'Policy Characteristics'!$C:$C,0)))</f>
        <v>-0.9</v>
      </c>
      <c r="M1833" s="205">
        <f>IF(ISBLANK(INDEX('Policy Characteristics'!G:G,MATCH($C1833,'Policy Characteristics'!$C:$C,0))),"",INDEX('Policy Characteristics'!G:G,MATCH($C1833,'Policy Characteristics'!$C:$C,0)))</f>
        <v>0.9</v>
      </c>
      <c r="N1833" s="205">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00" t="str">
        <f>IF(ISBLANK(INDEX('Policy Characteristics'!B:B,MATCH($C1834,'Policy Characteristics'!$C:$C,0))),"",INDEX('Policy Characteristics'!B:B,MATCH($C1834,'Policy Characteristics'!$C:$C,0)))</f>
        <v>Fuel Taxes or Subsidies</v>
      </c>
      <c r="C1834" s="208" t="str">
        <f t="shared" si="56"/>
        <v>Additional Fuel Tax or Subsidy Rate by Fuel</v>
      </c>
      <c r="D1834" s="78" t="s">
        <v>708</v>
      </c>
      <c r="E1834" s="88" t="s">
        <v>1891</v>
      </c>
      <c r="F1834" s="78" t="s">
        <v>712</v>
      </c>
      <c r="G1834" s="88" t="s">
        <v>1033</v>
      </c>
      <c r="H1834" s="15">
        <v>2428</v>
      </c>
      <c r="I1834" s="201" t="s">
        <v>44</v>
      </c>
      <c r="J1834" s="202"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05">
        <f>IF(ISBLANK(INDEX('Policy Characteristics'!F:F,MATCH($C1834,'Policy Characteristics'!$C:$C,0))),"",INDEX('Policy Characteristics'!F:F,MATCH($C1834,'Policy Characteristics'!$C:$C,0)))</f>
        <v>-0.9</v>
      </c>
      <c r="M1834" s="205">
        <f>IF(ISBLANK(INDEX('Policy Characteristics'!G:G,MATCH($C1834,'Policy Characteristics'!$C:$C,0))),"",INDEX('Policy Characteristics'!G:G,MATCH($C1834,'Policy Characteristics'!$C:$C,0)))</f>
        <v>0.9</v>
      </c>
      <c r="N1834" s="205">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00" t="str">
        <f>IF(ISBLANK(INDEX('Policy Characteristics'!B:B,MATCH($C1835,'Policy Characteristics'!$C:$C,0))),"",INDEX('Policy Characteristics'!B:B,MATCH($C1835,'Policy Characteristics'!$C:$C,0)))</f>
        <v>Fuel Taxes or Subsidies</v>
      </c>
      <c r="C1835" s="208" t="str">
        <f t="shared" si="56"/>
        <v>Additional Fuel Tax or Subsidy Rate by Fuel</v>
      </c>
      <c r="D1835" s="78" t="s">
        <v>718</v>
      </c>
      <c r="E1835" s="88" t="s">
        <v>1891</v>
      </c>
      <c r="F1835" s="78" t="s">
        <v>719</v>
      </c>
      <c r="G1835" s="88" t="s">
        <v>1033</v>
      </c>
      <c r="H1835" s="15">
        <v>2429</v>
      </c>
      <c r="I1835" s="201" t="s">
        <v>44</v>
      </c>
      <c r="J1835" s="202"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05">
        <f>IF(ISBLANK(INDEX('Policy Characteristics'!F:F,MATCH($C1835,'Policy Characteristics'!$C:$C,0))),"",INDEX('Policy Characteristics'!F:F,MATCH($C1835,'Policy Characteristics'!$C:$C,0)))</f>
        <v>-0.9</v>
      </c>
      <c r="M1835" s="205">
        <f>IF(ISBLANK(INDEX('Policy Characteristics'!G:G,MATCH($C1835,'Policy Characteristics'!$C:$C,0))),"",INDEX('Policy Characteristics'!G:G,MATCH($C1835,'Policy Characteristics'!$C:$C,0)))</f>
        <v>0.9</v>
      </c>
      <c r="N1835" s="205">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00" t="str">
        <f>IF(ISBLANK(INDEX('Policy Characteristics'!B:B,MATCH($C1836,'Policy Characteristics'!$C:$C,0))),"",INDEX('Policy Characteristics'!B:B,MATCH($C1836,'Policy Characteristics'!$C:$C,0)))</f>
        <v>Fuel Taxes or Subsidies</v>
      </c>
      <c r="C1836" s="208" t="str">
        <f t="shared" si="56"/>
        <v>Additional Fuel Tax or Subsidy Rate by Fuel</v>
      </c>
      <c r="D1836" s="78" t="s">
        <v>709</v>
      </c>
      <c r="E1836" s="88" t="s">
        <v>1891</v>
      </c>
      <c r="F1836" s="78" t="s">
        <v>713</v>
      </c>
      <c r="G1836" s="88" t="s">
        <v>1033</v>
      </c>
      <c r="H1836" s="15">
        <v>2430</v>
      </c>
      <c r="I1836" s="201" t="s">
        <v>44</v>
      </c>
      <c r="J1836" s="202"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05">
        <f>IF(ISBLANK(INDEX('Policy Characteristics'!F:F,MATCH($C1836,'Policy Characteristics'!$C:$C,0))),"",INDEX('Policy Characteristics'!F:F,MATCH($C1836,'Policy Characteristics'!$C:$C,0)))</f>
        <v>-0.9</v>
      </c>
      <c r="M1836" s="205">
        <f>IF(ISBLANK(INDEX('Policy Characteristics'!G:G,MATCH($C1836,'Policy Characteristics'!$C:$C,0))),"",INDEX('Policy Characteristics'!G:G,MATCH($C1836,'Policy Characteristics'!$C:$C,0)))</f>
        <v>0.9</v>
      </c>
      <c r="N1836" s="205">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00" t="str">
        <f>IF(ISBLANK(INDEX('Policy Characteristics'!B:B,MATCH($C1837,'Policy Characteristics'!$C:$C,0))),"",INDEX('Policy Characteristics'!B:B,MATCH($C1837,'Policy Characteristics'!$C:$C,0)))</f>
        <v>Fuel Taxes or Subsidies</v>
      </c>
      <c r="C1837" s="208" t="str">
        <f t="shared" si="56"/>
        <v>Additional Fuel Tax or Subsidy Rate by Fuel</v>
      </c>
      <c r="D1837" s="78" t="s">
        <v>710</v>
      </c>
      <c r="E1837" s="88" t="s">
        <v>1891</v>
      </c>
      <c r="F1837" s="78" t="s">
        <v>714</v>
      </c>
      <c r="G1837" s="88" t="s">
        <v>1033</v>
      </c>
      <c r="H1837" s="15">
        <v>2431</v>
      </c>
      <c r="I1837" s="201" t="s">
        <v>44</v>
      </c>
      <c r="J1837" s="202"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05">
        <f>IF(ISBLANK(INDEX('Policy Characteristics'!F:F,MATCH($C1837,'Policy Characteristics'!$C:$C,0))),"",INDEX('Policy Characteristics'!F:F,MATCH($C1837,'Policy Characteristics'!$C:$C,0)))</f>
        <v>-0.9</v>
      </c>
      <c r="M1837" s="205">
        <f>IF(ISBLANK(INDEX('Policy Characteristics'!G:G,MATCH($C1837,'Policy Characteristics'!$C:$C,0))),"",INDEX('Policy Characteristics'!G:G,MATCH($C1837,'Policy Characteristics'!$C:$C,0)))</f>
        <v>0.9</v>
      </c>
      <c r="N1837" s="205">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00" t="str">
        <f>IF(ISBLANK(INDEX('Policy Characteristics'!B:B,MATCH($C1838,'Policy Characteristics'!$C:$C,0))),"",INDEX('Policy Characteristics'!B:B,MATCH($C1838,'Policy Characteristics'!$C:$C,0)))</f>
        <v>Fuel Taxes or Subsidies</v>
      </c>
      <c r="C1838" s="208" t="str">
        <f t="shared" si="56"/>
        <v>Additional Fuel Tax or Subsidy Rate by Fuel</v>
      </c>
      <c r="D1838" s="78" t="s">
        <v>711</v>
      </c>
      <c r="E1838" s="88" t="s">
        <v>1891</v>
      </c>
      <c r="F1838" s="78" t="s">
        <v>715</v>
      </c>
      <c r="G1838" s="88" t="s">
        <v>1033</v>
      </c>
      <c r="H1838" s="15">
        <v>2432</v>
      </c>
      <c r="I1838" s="201" t="s">
        <v>44</v>
      </c>
      <c r="J1838" s="202"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05">
        <f>IF(ISBLANK(INDEX('Policy Characteristics'!F:F,MATCH($C1838,'Policy Characteristics'!$C:$C,0))),"",INDEX('Policy Characteristics'!F:F,MATCH($C1838,'Policy Characteristics'!$C:$C,0)))</f>
        <v>-0.9</v>
      </c>
      <c r="M1838" s="205">
        <f>IF(ISBLANK(INDEX('Policy Characteristics'!G:G,MATCH($C1838,'Policy Characteristics'!$C:$C,0))),"",INDEX('Policy Characteristics'!G:G,MATCH($C1838,'Policy Characteristics'!$C:$C,0)))</f>
        <v>0.9</v>
      </c>
      <c r="N1838" s="205">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00" t="str">
        <f>IF(ISBLANK(INDEX('Policy Characteristics'!B:B,MATCH($C1839,'Policy Characteristics'!$C:$C,0))),"",INDEX('Policy Characteristics'!B:B,MATCH($C1839,'Policy Characteristics'!$C:$C,0)))</f>
        <v>Non BAU Carbon Tax Vehicle Qualification</v>
      </c>
      <c r="C1839" t="s">
        <v>1851</v>
      </c>
      <c r="H1839" s="15">
        <v>2286</v>
      </c>
      <c r="I1839" s="204" t="s">
        <v>43</v>
      </c>
      <c r="J1839" s="202"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06">
        <f>IF(ISBLANK(INDEX('Policy Characteristics'!F:F,MATCH($C1839,'Policy Characteristics'!$C:$C,0))),"",INDEX('Policy Characteristics'!F:F,MATCH($C1839,'Policy Characteristics'!$C:$C,0)))</f>
        <v>0</v>
      </c>
      <c r="M1839" s="206">
        <f>IF(ISBLANK(INDEX('Policy Characteristics'!G:G,MATCH($C1839,'Policy Characteristics'!$C:$C,0))),"",INDEX('Policy Characteristics'!G:G,MATCH($C1839,'Policy Characteristics'!$C:$C,0)))</f>
        <v>1</v>
      </c>
      <c r="N1839" s="206">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00" t="str">
        <f>IF(ISBLANK(INDEX('Policy Characteristics'!B:B,MATCH($C1840,'Policy Characteristics'!$C:$C,0))),"",INDEX('Policy Characteristics'!B:B,MATCH($C1840,'Policy Characteristics'!$C:$C,0)))</f>
        <v>Non BAU Carbon Tax Industry Qualification</v>
      </c>
      <c r="C1840" t="s">
        <v>1852</v>
      </c>
      <c r="H1840" s="15">
        <v>2287</v>
      </c>
      <c r="I1840" s="204" t="s">
        <v>43</v>
      </c>
      <c r="J1840" s="202"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06">
        <f>IF(ISBLANK(INDEX('Policy Characteristics'!F:F,MATCH($C1840,'Policy Characteristics'!$C:$C,0))),"",INDEX('Policy Characteristics'!F:F,MATCH($C1840,'Policy Characteristics'!$C:$C,0)))</f>
        <v>0</v>
      </c>
      <c r="M1840" s="206">
        <f>IF(ISBLANK(INDEX('Policy Characteristics'!G:G,MATCH($C1840,'Policy Characteristics'!$C:$C,0))),"",INDEX('Policy Characteristics'!G:G,MATCH($C1840,'Policy Characteristics'!$C:$C,0)))</f>
        <v>1</v>
      </c>
      <c r="N1840" s="206">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00" t="str">
        <f>IF(ISBLANK(INDEX('Policy Characteristics'!B:B,MATCH($C1841,'Policy Characteristics'!$C:$C,0))),"",INDEX('Policy Characteristics'!B:B,MATCH($C1841,'Policy Characteristics'!$C:$C,0)))</f>
        <v>Non BAU CBAM Industry Qualification</v>
      </c>
      <c r="C1841" t="s">
        <v>1853</v>
      </c>
      <c r="H1841" s="15">
        <v>2288</v>
      </c>
      <c r="I1841" s="204" t="s">
        <v>43</v>
      </c>
      <c r="J1841" s="202"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06">
        <f>IF(ISBLANK(INDEX('Policy Characteristics'!F:F,MATCH($C1841,'Policy Characteristics'!$C:$C,0))),"",INDEX('Policy Characteristics'!F:F,MATCH($C1841,'Policy Characteristics'!$C:$C,0)))</f>
        <v>0</v>
      </c>
      <c r="M1841" s="206">
        <f>IF(ISBLANK(INDEX('Policy Characteristics'!G:G,MATCH($C1841,'Policy Characteristics'!$C:$C,0))),"",INDEX('Policy Characteristics'!G:G,MATCH($C1841,'Policy Characteristics'!$C:$C,0)))</f>
        <v>1</v>
      </c>
      <c r="N1841" s="206">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00"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13" t="s">
        <v>43</v>
      </c>
      <c r="J1842" s="202"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05">
        <f>IF(ISBLANK(INDEX('Policy Characteristics'!F:F,MATCH($C1842,'Policy Characteristics'!$C:$C,0))),"",INDEX('Policy Characteristics'!F:F,MATCH($C1842,'Policy Characteristics'!$C:$C,0)))</f>
        <v>0</v>
      </c>
      <c r="M1842" s="205">
        <f>IF(ISBLANK(INDEX('Policy Characteristics'!G:G,MATCH($C1842,'Policy Characteristics'!$C:$C,0))),"",INDEX('Policy Characteristics'!G:G,MATCH($C1842,'Policy Characteristics'!$C:$C,0)))</f>
        <v>0.4</v>
      </c>
      <c r="N1842" s="205">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00"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13" t="s">
        <v>43</v>
      </c>
      <c r="J1843" s="202"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05">
        <f>IF(ISBLANK(INDEX('Policy Characteristics'!F:F,MATCH($C1843,'Policy Characteristics'!$C:$C,0))),"",INDEX('Policy Characteristics'!F:F,MATCH($C1843,'Policy Characteristics'!$C:$C,0)))</f>
        <v>0</v>
      </c>
      <c r="M1843" s="205">
        <f>IF(ISBLANK(INDEX('Policy Characteristics'!G:G,MATCH($C1843,'Policy Characteristics'!$C:$C,0))),"",INDEX('Policy Characteristics'!G:G,MATCH($C1843,'Policy Characteristics'!$C:$C,0)))</f>
        <v>0.4</v>
      </c>
      <c r="N1843" s="205">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00"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13" t="s">
        <v>43</v>
      </c>
      <c r="J1844" s="202"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05">
        <f>IF(ISBLANK(INDEX('Policy Characteristics'!F:F,MATCH($C1844,'Policy Characteristics'!$C:$C,0))),"",INDEX('Policy Characteristics'!F:F,MATCH($C1844,'Policy Characteristics'!$C:$C,0)))</f>
        <v>0</v>
      </c>
      <c r="M1844" s="205">
        <f>IF(ISBLANK(INDEX('Policy Characteristics'!G:G,MATCH($C1844,'Policy Characteristics'!$C:$C,0))),"",INDEX('Policy Characteristics'!G:G,MATCH($C1844,'Policy Characteristics'!$C:$C,0)))</f>
        <v>0.4</v>
      </c>
      <c r="N1844" s="205">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00"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13" t="s">
        <v>43</v>
      </c>
      <c r="J1845" s="202"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05">
        <f>IF(ISBLANK(INDEX('Policy Characteristics'!F:F,MATCH($C1845,'Policy Characteristics'!$C:$C,0))),"",INDEX('Policy Characteristics'!F:F,MATCH($C1845,'Policy Characteristics'!$C:$C,0)))</f>
        <v>0</v>
      </c>
      <c r="M1845" s="205">
        <f>IF(ISBLANK(INDEX('Policy Characteristics'!G:G,MATCH($C1845,'Policy Characteristics'!$C:$C,0))),"",INDEX('Policy Characteristics'!G:G,MATCH($C1845,'Policy Characteristics'!$C:$C,0)))</f>
        <v>0.4</v>
      </c>
      <c r="N1845" s="205">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00"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13" t="s">
        <v>43</v>
      </c>
      <c r="J1846" s="202"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05">
        <f>IF(ISBLANK(INDEX('Policy Characteristics'!F:F,MATCH($C1846,'Policy Characteristics'!$C:$C,0))),"",INDEX('Policy Characteristics'!F:F,MATCH($C1846,'Policy Characteristics'!$C:$C,0)))</f>
        <v>0</v>
      </c>
      <c r="M1846" s="205">
        <f>IF(ISBLANK(INDEX('Policy Characteristics'!G:G,MATCH($C1846,'Policy Characteristics'!$C:$C,0))),"",INDEX('Policy Characteristics'!G:G,MATCH($C1846,'Policy Characteristics'!$C:$C,0)))</f>
        <v>0.4</v>
      </c>
      <c r="N1846" s="205">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00"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13" t="s">
        <v>43</v>
      </c>
      <c r="J1847" s="202"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05">
        <f>IF(ISBLANK(INDEX('Policy Characteristics'!F:F,MATCH($C1847,'Policy Characteristics'!$C:$C,0))),"",INDEX('Policy Characteristics'!F:F,MATCH($C1847,'Policy Characteristics'!$C:$C,0)))</f>
        <v>0</v>
      </c>
      <c r="M1847" s="205">
        <f>IF(ISBLANK(INDEX('Policy Characteristics'!G:G,MATCH($C1847,'Policy Characteristics'!$C:$C,0))),"",INDEX('Policy Characteristics'!G:G,MATCH($C1847,'Policy Characteristics'!$C:$C,0)))</f>
        <v>0.4</v>
      </c>
      <c r="N1847" s="205">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00"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13" t="s">
        <v>43</v>
      </c>
      <c r="J1848" s="202"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05">
        <f>IF(ISBLANK(INDEX('Policy Characteristics'!F:F,MATCH($C1848,'Policy Characteristics'!$C:$C,0))),"",INDEX('Policy Characteristics'!F:F,MATCH($C1848,'Policy Characteristics'!$C:$C,0)))</f>
        <v>0</v>
      </c>
      <c r="M1848" s="205">
        <f>IF(ISBLANK(INDEX('Policy Characteristics'!G:G,MATCH($C1848,'Policy Characteristics'!$C:$C,0))),"",INDEX('Policy Characteristics'!G:G,MATCH($C1848,'Policy Characteristics'!$C:$C,0)))</f>
        <v>0.4</v>
      </c>
      <c r="N1848" s="205">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00"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13" t="s">
        <v>43</v>
      </c>
      <c r="J1849" s="202"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05">
        <f>IF(ISBLANK(INDEX('Policy Characteristics'!F:F,MATCH($C1849,'Policy Characteristics'!$C:$C,0))),"",INDEX('Policy Characteristics'!F:F,MATCH($C1849,'Policy Characteristics'!$C:$C,0)))</f>
        <v>0</v>
      </c>
      <c r="M1849" s="205">
        <f>IF(ISBLANK(INDEX('Policy Characteristics'!G:G,MATCH($C1849,'Policy Characteristics'!$C:$C,0))),"",INDEX('Policy Characteristics'!G:G,MATCH($C1849,'Policy Characteristics'!$C:$C,0)))</f>
        <v>0.4</v>
      </c>
      <c r="N1849" s="205">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00"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1656</v>
      </c>
      <c r="E1850" s="88"/>
      <c r="F1850" s="78" t="s">
        <v>1668</v>
      </c>
      <c r="G1850" s="88"/>
      <c r="H1850" s="15">
        <v>93</v>
      </c>
      <c r="I1850" s="213" t="s">
        <v>43</v>
      </c>
      <c r="J1850" s="202"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05">
        <f>IF(ISBLANK(INDEX('Policy Characteristics'!F:F,MATCH($C1850,'Policy Characteristics'!$C:$C,0))),"",INDEX('Policy Characteristics'!F:F,MATCH($C1850,'Policy Characteristics'!$C:$C,0)))</f>
        <v>0</v>
      </c>
      <c r="M1850" s="205">
        <f>IF(ISBLANK(INDEX('Policy Characteristics'!G:G,MATCH($C1850,'Policy Characteristics'!$C:$C,0))),"",INDEX('Policy Characteristics'!G:G,MATCH($C1850,'Policy Characteristics'!$C:$C,0)))</f>
        <v>0.4</v>
      </c>
      <c r="N1850" s="205">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00" t="str">
        <f>IF(ISBLANK(INDEX('Policy Characteristics'!B:B,MATCH($C1851,'Policy Characteristics'!$C:$C,0))),"",INDEX('Policy Characteristics'!B:B,MATCH($C1851,'Policy Characteristics'!$C:$C,0)))</f>
        <v>Capital Cost Reduction</v>
      </c>
      <c r="C1851" s="76" t="str">
        <f t="shared" si="58"/>
        <v>RnD Electricity Capital Cost Perc Reduction</v>
      </c>
      <c r="D1851" s="78" t="s">
        <v>1657</v>
      </c>
      <c r="E1851" s="88"/>
      <c r="F1851" s="78" t="s">
        <v>1669</v>
      </c>
      <c r="G1851" s="88"/>
      <c r="H1851" s="15">
        <v>1810</v>
      </c>
      <c r="I1851" s="213" t="s">
        <v>43</v>
      </c>
      <c r="J1851" s="202"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05">
        <f>IF(ISBLANK(INDEX('Policy Characteristics'!F:F,MATCH($C1851,'Policy Characteristics'!$C:$C,0))),"",INDEX('Policy Characteristics'!F:F,MATCH($C1851,'Policy Characteristics'!$C:$C,0)))</f>
        <v>0</v>
      </c>
      <c r="M1851" s="205">
        <f>IF(ISBLANK(INDEX('Policy Characteristics'!G:G,MATCH($C1851,'Policy Characteristics'!$C:$C,0))),"",INDEX('Policy Characteristics'!G:G,MATCH($C1851,'Policy Characteristics'!$C:$C,0)))</f>
        <v>0.4</v>
      </c>
      <c r="N1851" s="205">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00"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1670</v>
      </c>
      <c r="G1852" s="88"/>
      <c r="H1852" s="15">
        <v>94</v>
      </c>
      <c r="I1852" s="213" t="s">
        <v>43</v>
      </c>
      <c r="J1852" s="202"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05">
        <f>IF(ISBLANK(INDEX('Policy Characteristics'!F:F,MATCH($C1852,'Policy Characteristics'!$C:$C,0))),"",INDEX('Policy Characteristics'!F:F,MATCH($C1852,'Policy Characteristics'!$C:$C,0)))</f>
        <v>0</v>
      </c>
      <c r="M1852" s="205">
        <f>IF(ISBLANK(INDEX('Policy Characteristics'!G:G,MATCH($C1852,'Policy Characteristics'!$C:$C,0))),"",INDEX('Policy Characteristics'!G:G,MATCH($C1852,'Policy Characteristics'!$C:$C,0)))</f>
        <v>0.4</v>
      </c>
      <c r="N1852" s="205">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00"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13" t="s">
        <v>43</v>
      </c>
      <c r="J1853" s="202"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05">
        <f>IF(ISBLANK(INDEX('Policy Characteristics'!F:F,MATCH($C1853,'Policy Characteristics'!$C:$C,0))),"",INDEX('Policy Characteristics'!F:F,MATCH($C1853,'Policy Characteristics'!$C:$C,0)))</f>
        <v>0</v>
      </c>
      <c r="M1853" s="205">
        <f>IF(ISBLANK(INDEX('Policy Characteristics'!G:G,MATCH($C1853,'Policy Characteristics'!$C:$C,0))),"",INDEX('Policy Characteristics'!G:G,MATCH($C1853,'Policy Characteristics'!$C:$C,0)))</f>
        <v>0.4</v>
      </c>
      <c r="N1853" s="205">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00"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13" t="s">
        <v>43</v>
      </c>
      <c r="J1854" s="202"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05">
        <f>IF(ISBLANK(INDEX('Policy Characteristics'!F:F,MATCH($C1854,'Policy Characteristics'!$C:$C,0))),"",INDEX('Policy Characteristics'!F:F,MATCH($C1854,'Policy Characteristics'!$C:$C,0)))</f>
        <v>0</v>
      </c>
      <c r="M1854" s="205">
        <f>IF(ISBLANK(INDEX('Policy Characteristics'!G:G,MATCH($C1854,'Policy Characteristics'!$C:$C,0))),"",INDEX('Policy Characteristics'!G:G,MATCH($C1854,'Policy Characteristics'!$C:$C,0)))</f>
        <v>0.4</v>
      </c>
      <c r="N1854" s="205">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00"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13" t="s">
        <v>43</v>
      </c>
      <c r="J1855" s="202"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05">
        <f>IF(ISBLANK(INDEX('Policy Characteristics'!F:F,MATCH($C1855,'Policy Characteristics'!$C:$C,0))),"",INDEX('Policy Characteristics'!F:F,MATCH($C1855,'Policy Characteristics'!$C:$C,0)))</f>
        <v>0</v>
      </c>
      <c r="M1855" s="205">
        <f>IF(ISBLANK(INDEX('Policy Characteristics'!G:G,MATCH($C1855,'Policy Characteristics'!$C:$C,0))),"",INDEX('Policy Characteristics'!G:G,MATCH($C1855,'Policy Characteristics'!$C:$C,0)))</f>
        <v>0.4</v>
      </c>
      <c r="N1855" s="205">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00"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13" t="s">
        <v>43</v>
      </c>
      <c r="J1856" s="202"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05">
        <f>IF(ISBLANK(INDEX('Policy Characteristics'!F:F,MATCH($C1856,'Policy Characteristics'!$C:$C,0))),"",INDEX('Policy Characteristics'!F:F,MATCH($C1856,'Policy Characteristics'!$C:$C,0)))</f>
        <v>0</v>
      </c>
      <c r="M1856" s="205">
        <f>IF(ISBLANK(INDEX('Policy Characteristics'!G:G,MATCH($C1856,'Policy Characteristics'!$C:$C,0))),"",INDEX('Policy Characteristics'!G:G,MATCH($C1856,'Policy Characteristics'!$C:$C,0)))</f>
        <v>0.4</v>
      </c>
      <c r="N1856" s="205">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00"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13" t="s">
        <v>43</v>
      </c>
      <c r="J1857" s="202"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05">
        <f>IF(ISBLANK(INDEX('Policy Characteristics'!F:F,MATCH($C1857,'Policy Characteristics'!$C:$C,0))),"",INDEX('Policy Characteristics'!F:F,MATCH($C1857,'Policy Characteristics'!$C:$C,0)))</f>
        <v>0</v>
      </c>
      <c r="M1857" s="205">
        <f>IF(ISBLANK(INDEX('Policy Characteristics'!G:G,MATCH($C1857,'Policy Characteristics'!$C:$C,0))),"",INDEX('Policy Characteristics'!G:G,MATCH($C1857,'Policy Characteristics'!$C:$C,0)))</f>
        <v>0.4</v>
      </c>
      <c r="N1857" s="205">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00"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1671</v>
      </c>
      <c r="G1858" s="88"/>
      <c r="H1858" s="15">
        <v>192</v>
      </c>
      <c r="I1858" s="213" t="s">
        <v>43</v>
      </c>
      <c r="J1858" s="202"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05">
        <f>IF(ISBLANK(INDEX('Policy Characteristics'!F:F,MATCH($C1858,'Policy Characteristics'!$C:$C,0))),"",INDEX('Policy Characteristics'!F:F,MATCH($C1858,'Policy Characteristics'!$C:$C,0)))</f>
        <v>0</v>
      </c>
      <c r="M1858" s="205">
        <f>IF(ISBLANK(INDEX('Policy Characteristics'!G:G,MATCH($C1858,'Policy Characteristics'!$C:$C,0))),"",INDEX('Policy Characteristics'!G:G,MATCH($C1858,'Policy Characteristics'!$C:$C,0)))</f>
        <v>0.4</v>
      </c>
      <c r="N1858" s="205">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00"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1672</v>
      </c>
      <c r="G1859" s="88"/>
      <c r="H1859" s="15">
        <v>180</v>
      </c>
      <c r="I1859" s="213" t="s">
        <v>43</v>
      </c>
      <c r="J1859" s="202"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05">
        <f>IF(ISBLANK(INDEX('Policy Characteristics'!F:F,MATCH($C1859,'Policy Characteristics'!$C:$C,0))),"",INDEX('Policy Characteristics'!F:F,MATCH($C1859,'Policy Characteristics'!$C:$C,0)))</f>
        <v>0</v>
      </c>
      <c r="M1859" s="205">
        <f>IF(ISBLANK(INDEX('Policy Characteristics'!G:G,MATCH($C1859,'Policy Characteristics'!$C:$C,0))),"",INDEX('Policy Characteristics'!G:G,MATCH($C1859,'Policy Characteristics'!$C:$C,0)))</f>
        <v>0.4</v>
      </c>
      <c r="N1859" s="205">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00"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13" t="s">
        <v>43</v>
      </c>
      <c r="J1860" s="202"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05">
        <f>IF(ISBLANK(INDEX('Policy Characteristics'!F:F,MATCH($C1860,'Policy Characteristics'!$C:$C,0))),"",INDEX('Policy Characteristics'!F:F,MATCH($C1860,'Policy Characteristics'!$C:$C,0)))</f>
        <v>0</v>
      </c>
      <c r="M1860" s="205">
        <f>IF(ISBLANK(INDEX('Policy Characteristics'!G:G,MATCH($C1860,'Policy Characteristics'!$C:$C,0))),"",INDEX('Policy Characteristics'!G:G,MATCH($C1860,'Policy Characteristics'!$C:$C,0)))</f>
        <v>0.4</v>
      </c>
      <c r="N1860" s="205">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00"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13" t="s">
        <v>43</v>
      </c>
      <c r="J1861" s="202"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05">
        <f>IF(ISBLANK(INDEX('Policy Characteristics'!F:F,MATCH($C1861,'Policy Characteristics'!$C:$C,0))),"",INDEX('Policy Characteristics'!F:F,MATCH($C1861,'Policy Characteristics'!$C:$C,0)))</f>
        <v>0</v>
      </c>
      <c r="M1861" s="205">
        <f>IF(ISBLANK(INDEX('Policy Characteristics'!G:G,MATCH($C1861,'Policy Characteristics'!$C:$C,0))),"",INDEX('Policy Characteristics'!G:G,MATCH($C1861,'Policy Characteristics'!$C:$C,0)))</f>
        <v>0.4</v>
      </c>
      <c r="N1861" s="205">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00"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13" t="s">
        <v>43</v>
      </c>
      <c r="J1862" s="202"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05">
        <f>IF(ISBLANK(INDEX('Policy Characteristics'!F:F,MATCH($C1862,'Policy Characteristics'!$C:$C,0))),"",INDEX('Policy Characteristics'!F:F,MATCH($C1862,'Policy Characteristics'!$C:$C,0)))</f>
        <v>0</v>
      </c>
      <c r="M1862" s="205">
        <f>IF(ISBLANK(INDEX('Policy Characteristics'!G:G,MATCH($C1862,'Policy Characteristics'!$C:$C,0))),"",INDEX('Policy Characteristics'!G:G,MATCH($C1862,'Policy Characteristics'!$C:$C,0)))</f>
        <v>0.4</v>
      </c>
      <c r="N1862" s="205">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00"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1673</v>
      </c>
      <c r="G1863" s="88"/>
      <c r="H1863" s="15">
        <v>1813</v>
      </c>
      <c r="I1863" s="213" t="s">
        <v>44</v>
      </c>
      <c r="J1863" s="202"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05">
        <f>IF(ISBLANK(INDEX('Policy Characteristics'!F:F,MATCH($C1863,'Policy Characteristics'!$C:$C,0))),"",INDEX('Policy Characteristics'!F:F,MATCH($C1863,'Policy Characteristics'!$C:$C,0)))</f>
        <v>0</v>
      </c>
      <c r="M1863" s="205">
        <f>IF(ISBLANK(INDEX('Policy Characteristics'!G:G,MATCH($C1863,'Policy Characteristics'!$C:$C,0))),"",INDEX('Policy Characteristics'!G:G,MATCH($C1863,'Policy Characteristics'!$C:$C,0)))</f>
        <v>0.4</v>
      </c>
      <c r="N1863" s="205">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00"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1674</v>
      </c>
      <c r="G1864" s="88"/>
      <c r="H1864" s="15">
        <v>1814</v>
      </c>
      <c r="I1864" s="213" t="s">
        <v>44</v>
      </c>
      <c r="J1864" s="202"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05">
        <f>IF(ISBLANK(INDEX('Policy Characteristics'!F:F,MATCH($C1864,'Policy Characteristics'!$C:$C,0))),"",INDEX('Policy Characteristics'!F:F,MATCH($C1864,'Policy Characteristics'!$C:$C,0)))</f>
        <v>0</v>
      </c>
      <c r="M1864" s="205">
        <f>IF(ISBLANK(INDEX('Policy Characteristics'!G:G,MATCH($C1864,'Policy Characteristics'!$C:$C,0))),"",INDEX('Policy Characteristics'!G:G,MATCH($C1864,'Policy Characteristics'!$C:$C,0)))</f>
        <v>0.4</v>
      </c>
      <c r="N1864" s="205">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00"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1675</v>
      </c>
      <c r="G1865" s="88"/>
      <c r="H1865" s="15">
        <v>1815</v>
      </c>
      <c r="I1865" s="213" t="s">
        <v>43</v>
      </c>
      <c r="J1865" s="202"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05">
        <f>IF(ISBLANK(INDEX('Policy Characteristics'!F:F,MATCH($C1865,'Policy Characteristics'!$C:$C,0))),"",INDEX('Policy Characteristics'!F:F,MATCH($C1865,'Policy Characteristics'!$C:$C,0)))</f>
        <v>0</v>
      </c>
      <c r="M1865" s="205">
        <f>IF(ISBLANK(INDEX('Policy Characteristics'!G:G,MATCH($C1865,'Policy Characteristics'!$C:$C,0))),"",INDEX('Policy Characteristics'!G:G,MATCH($C1865,'Policy Characteristics'!$C:$C,0)))</f>
        <v>0.4</v>
      </c>
      <c r="N1865" s="205">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00" t="str">
        <f>IF(ISBLANK(INDEX('Policy Characteristics'!B:B,MATCH($C1866,'Policy Characteristics'!$C:$C,0))),"",INDEX('Policy Characteristics'!B:B,MATCH($C1866,'Policy Characteristics'!$C:$C,0)))</f>
        <v>Capital Cost Reduction</v>
      </c>
      <c r="C1866" s="76" t="str">
        <f t="shared" si="58"/>
        <v>RnD Electricity Capital Cost Perc Reduction</v>
      </c>
      <c r="D1866" s="78" t="s">
        <v>1655</v>
      </c>
      <c r="E1866" s="88"/>
      <c r="F1866" s="78" t="s">
        <v>1676</v>
      </c>
      <c r="G1866" s="88"/>
      <c r="H1866" s="15">
        <v>1816</v>
      </c>
      <c r="I1866" s="213" t="s">
        <v>43</v>
      </c>
      <c r="J1866" s="202"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05">
        <f>IF(ISBLANK(INDEX('Policy Characteristics'!F:F,MATCH($C1866,'Policy Characteristics'!$C:$C,0))),"",INDEX('Policy Characteristics'!F:F,MATCH($C1866,'Policy Characteristics'!$C:$C,0)))</f>
        <v>0</v>
      </c>
      <c r="M1866" s="205">
        <f>IF(ISBLANK(INDEX('Policy Characteristics'!G:G,MATCH($C1866,'Policy Characteristics'!$C:$C,0))),"",INDEX('Policy Characteristics'!G:G,MATCH($C1866,'Policy Characteristics'!$C:$C,0)))</f>
        <v>0.4</v>
      </c>
      <c r="N1866" s="205">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00" t="str">
        <f>IF(ISBLANK(INDEX('Policy Characteristics'!B:B,MATCH($C1867,'Policy Characteristics'!$C:$C,0))),"",INDEX('Policy Characteristics'!B:B,MATCH($C1867,'Policy Characteristics'!$C:$C,0)))</f>
        <v>Capital Cost Reduction</v>
      </c>
      <c r="C1867" s="76" t="str">
        <f t="shared" si="58"/>
        <v>RnD Electricity Capital Cost Perc Reduction</v>
      </c>
      <c r="D1867" s="78" t="s">
        <v>1658</v>
      </c>
      <c r="E1867" s="88"/>
      <c r="F1867" s="78" t="s">
        <v>1677</v>
      </c>
      <c r="G1867" s="88"/>
      <c r="H1867" s="15">
        <v>1817</v>
      </c>
      <c r="I1867" s="213" t="s">
        <v>43</v>
      </c>
      <c r="J1867" s="202"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05">
        <f>IF(ISBLANK(INDEX('Policy Characteristics'!F:F,MATCH($C1867,'Policy Characteristics'!$C:$C,0))),"",INDEX('Policy Characteristics'!F:F,MATCH($C1867,'Policy Characteristics'!$C:$C,0)))</f>
        <v>0</v>
      </c>
      <c r="M1867" s="205">
        <f>IF(ISBLANK(INDEX('Policy Characteristics'!G:G,MATCH($C1867,'Policy Characteristics'!$C:$C,0))),"",INDEX('Policy Characteristics'!G:G,MATCH($C1867,'Policy Characteristics'!$C:$C,0)))</f>
        <v>0.4</v>
      </c>
      <c r="N1867" s="205">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00" t="str">
        <f>IF(ISBLANK(INDEX('Policy Characteristics'!B:B,MATCH($C1868,'Policy Characteristics'!$C:$C,0))),"",INDEX('Policy Characteristics'!B:B,MATCH($C1868,'Policy Characteristics'!$C:$C,0)))</f>
        <v>Capital Cost Reduction</v>
      </c>
      <c r="C1868" s="76" t="str">
        <f t="shared" si="58"/>
        <v>RnD Electricity Capital Cost Perc Reduction</v>
      </c>
      <c r="D1868" s="78" t="s">
        <v>1659</v>
      </c>
      <c r="E1868" s="88"/>
      <c r="F1868" s="78" t="s">
        <v>1678</v>
      </c>
      <c r="G1868" s="88"/>
      <c r="H1868" s="15">
        <v>1818</v>
      </c>
      <c r="I1868" s="213" t="s">
        <v>43</v>
      </c>
      <c r="J1868" s="202"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05">
        <f>IF(ISBLANK(INDEX('Policy Characteristics'!F:F,MATCH($C1868,'Policy Characteristics'!$C:$C,0))),"",INDEX('Policy Characteristics'!F:F,MATCH($C1868,'Policy Characteristics'!$C:$C,0)))</f>
        <v>0</v>
      </c>
      <c r="M1868" s="205">
        <f>IF(ISBLANK(INDEX('Policy Characteristics'!G:G,MATCH($C1868,'Policy Characteristics'!$C:$C,0))),"",INDEX('Policy Characteristics'!G:G,MATCH($C1868,'Policy Characteristics'!$C:$C,0)))</f>
        <v>0.4</v>
      </c>
      <c r="N1868" s="205">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00" t="str">
        <f>IF(ISBLANK(INDEX('Policy Characteristics'!B:B,MATCH($C1869,'Policy Characteristics'!$C:$C,0))),"",INDEX('Policy Characteristics'!B:B,MATCH($C1869,'Policy Characteristics'!$C:$C,0)))</f>
        <v>Capital Cost Reduction</v>
      </c>
      <c r="C1869" s="76" t="str">
        <f t="shared" si="58"/>
        <v>RnD Electricity Capital Cost Perc Reduction</v>
      </c>
      <c r="D1869" s="78" t="s">
        <v>1660</v>
      </c>
      <c r="E1869" s="88"/>
      <c r="F1869" s="78" t="s">
        <v>1679</v>
      </c>
      <c r="G1869" s="88"/>
      <c r="H1869" s="15">
        <v>1819</v>
      </c>
      <c r="I1869" s="213" t="s">
        <v>43</v>
      </c>
      <c r="J1869" s="202"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05">
        <f>IF(ISBLANK(INDEX('Policy Characteristics'!F:F,MATCH($C1869,'Policy Characteristics'!$C:$C,0))),"",INDEX('Policy Characteristics'!F:F,MATCH($C1869,'Policy Characteristics'!$C:$C,0)))</f>
        <v>0</v>
      </c>
      <c r="M1869" s="205">
        <f>IF(ISBLANK(INDEX('Policy Characteristics'!G:G,MATCH($C1869,'Policy Characteristics'!$C:$C,0))),"",INDEX('Policy Characteristics'!G:G,MATCH($C1869,'Policy Characteristics'!$C:$C,0)))</f>
        <v>0.4</v>
      </c>
      <c r="N1869" s="205">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00" t="str">
        <f>IF(ISBLANK(INDEX('Policy Characteristics'!B:B,MATCH($C1870,'Policy Characteristics'!$C:$C,0))),"",INDEX('Policy Characteristics'!B:B,MATCH($C1870,'Policy Characteristics'!$C:$C,0)))</f>
        <v>Capital Cost Reduction</v>
      </c>
      <c r="C1870" s="76" t="str">
        <f t="shared" si="58"/>
        <v>RnD Electricity Capital Cost Perc Reduction</v>
      </c>
      <c r="D1870" s="78" t="s">
        <v>1661</v>
      </c>
      <c r="E1870" s="88"/>
      <c r="F1870" s="78" t="s">
        <v>1680</v>
      </c>
      <c r="G1870" s="88"/>
      <c r="H1870" s="15">
        <v>1820</v>
      </c>
      <c r="I1870" s="213" t="s">
        <v>43</v>
      </c>
      <c r="J1870" s="202"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05">
        <f>IF(ISBLANK(INDEX('Policy Characteristics'!F:F,MATCH($C1870,'Policy Characteristics'!$C:$C,0))),"",INDEX('Policy Characteristics'!F:F,MATCH($C1870,'Policy Characteristics'!$C:$C,0)))</f>
        <v>0</v>
      </c>
      <c r="M1870" s="205">
        <f>IF(ISBLANK(INDEX('Policy Characteristics'!G:G,MATCH($C1870,'Policy Characteristics'!$C:$C,0))),"",INDEX('Policy Characteristics'!G:G,MATCH($C1870,'Policy Characteristics'!$C:$C,0)))</f>
        <v>0.4</v>
      </c>
      <c r="N1870" s="205">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00" t="str">
        <f>IF(ISBLANK(INDEX('Policy Characteristics'!B:B,MATCH($C1871,'Policy Characteristics'!$C:$C,0))),"",INDEX('Policy Characteristics'!B:B,MATCH($C1871,'Policy Characteristics'!$C:$C,0)))</f>
        <v>Capital Cost Reduction</v>
      </c>
      <c r="C1871" s="76" t="str">
        <f t="shared" si="58"/>
        <v>RnD Electricity Capital Cost Perc Reduction</v>
      </c>
      <c r="D1871" s="78" t="s">
        <v>1748</v>
      </c>
      <c r="E1871" s="88"/>
      <c r="F1871" s="78" t="s">
        <v>1750</v>
      </c>
      <c r="G1871" s="88"/>
      <c r="H1871" s="15">
        <v>1821</v>
      </c>
      <c r="I1871" s="213" t="s">
        <v>43</v>
      </c>
      <c r="J1871" s="202"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05">
        <f>IF(ISBLANK(INDEX('Policy Characteristics'!F:F,MATCH($C1871,'Policy Characteristics'!$C:$C,0))),"",INDEX('Policy Characteristics'!F:F,MATCH($C1871,'Policy Characteristics'!$C:$C,0)))</f>
        <v>0</v>
      </c>
      <c r="M1871" s="205">
        <f>IF(ISBLANK(INDEX('Policy Characteristics'!G:G,MATCH($C1871,'Policy Characteristics'!$C:$C,0))),"",INDEX('Policy Characteristics'!G:G,MATCH($C1871,'Policy Characteristics'!$C:$C,0)))</f>
        <v>0.4</v>
      </c>
      <c r="N1871" s="205">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00" t="str">
        <f>IF(ISBLANK(INDEX('Policy Characteristics'!B:B,MATCH($C1872,'Policy Characteristics'!$C:$C,0))),"",INDEX('Policy Characteristics'!B:B,MATCH($C1872,'Policy Characteristics'!$C:$C,0)))</f>
        <v>Capital Cost Reduction</v>
      </c>
      <c r="C1872" s="76" t="str">
        <f t="shared" si="58"/>
        <v>RnD Electricity Capital Cost Perc Reduction</v>
      </c>
      <c r="D1872" s="78" t="s">
        <v>1749</v>
      </c>
      <c r="E1872" s="88"/>
      <c r="F1872" s="78" t="s">
        <v>1751</v>
      </c>
      <c r="G1872" s="88"/>
      <c r="H1872" s="15">
        <v>2245</v>
      </c>
      <c r="I1872" s="213" t="s">
        <v>43</v>
      </c>
      <c r="J1872" s="202"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05">
        <f>IF(ISBLANK(INDEX('Policy Characteristics'!F:F,MATCH($C1872,'Policy Characteristics'!$C:$C,0))),"",INDEX('Policy Characteristics'!F:F,MATCH($C1872,'Policy Characteristics'!$C:$C,0)))</f>
        <v>0</v>
      </c>
      <c r="M1872" s="205">
        <f>IF(ISBLANK(INDEX('Policy Characteristics'!G:G,MATCH($C1872,'Policy Characteristics'!$C:$C,0))),"",INDEX('Policy Characteristics'!G:G,MATCH($C1872,'Policy Characteristics'!$C:$C,0)))</f>
        <v>0.4</v>
      </c>
      <c r="N1872" s="205">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00"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13" t="s">
        <v>43</v>
      </c>
      <c r="J1873" s="202"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05">
        <f>IF(ISBLANK(INDEX('Policy Characteristics'!F:F,MATCH($C1873,'Policy Characteristics'!$C:$C,0))),"",INDEX('Policy Characteristics'!F:F,MATCH($C1873,'Policy Characteristics'!$C:$C,0)))</f>
        <v>0</v>
      </c>
      <c r="M1873" s="205">
        <f>IF(ISBLANK(INDEX('Policy Characteristics'!G:G,MATCH($C1873,'Policy Characteristics'!$C:$C,0))),"",INDEX('Policy Characteristics'!G:G,MATCH($C1873,'Policy Characteristics'!$C:$C,0)))</f>
        <v>0.4</v>
      </c>
      <c r="N1873" s="205">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00"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13" t="s">
        <v>43</v>
      </c>
      <c r="J1874" s="202"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05">
        <f>IF(ISBLANK(INDEX('Policy Characteristics'!F:F,MATCH($C1874,'Policy Characteristics'!$C:$C,0))),"",INDEX('Policy Characteristics'!F:F,MATCH($C1874,'Policy Characteristics'!$C:$C,0)))</f>
        <v>0</v>
      </c>
      <c r="M1874" s="205">
        <f>IF(ISBLANK(INDEX('Policy Characteristics'!G:G,MATCH($C1874,'Policy Characteristics'!$C:$C,0))),"",INDEX('Policy Characteristics'!G:G,MATCH($C1874,'Policy Characteristics'!$C:$C,0)))</f>
        <v>0.4</v>
      </c>
      <c r="N1874" s="205">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00"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13" t="s">
        <v>43</v>
      </c>
      <c r="J1875" s="202"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05">
        <f>IF(ISBLANK(INDEX('Policy Characteristics'!F:F,MATCH($C1875,'Policy Characteristics'!$C:$C,0))),"",INDEX('Policy Characteristics'!F:F,MATCH($C1875,'Policy Characteristics'!$C:$C,0)))</f>
        <v>0</v>
      </c>
      <c r="M1875" s="205">
        <f>IF(ISBLANK(INDEX('Policy Characteristics'!G:G,MATCH($C1875,'Policy Characteristics'!$C:$C,0))),"",INDEX('Policy Characteristics'!G:G,MATCH($C1875,'Policy Characteristics'!$C:$C,0)))</f>
        <v>0.4</v>
      </c>
      <c r="N1875" s="205">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00"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13" t="s">
        <v>43</v>
      </c>
      <c r="J1876" s="202"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05">
        <f>IF(ISBLANK(INDEX('Policy Characteristics'!F:F,MATCH($C1876,'Policy Characteristics'!$C:$C,0))),"",INDEX('Policy Characteristics'!F:F,MATCH($C1876,'Policy Characteristics'!$C:$C,0)))</f>
        <v>0</v>
      </c>
      <c r="M1876" s="205">
        <f>IF(ISBLANK(INDEX('Policy Characteristics'!G:G,MATCH($C1876,'Policy Characteristics'!$C:$C,0))),"",INDEX('Policy Characteristics'!G:G,MATCH($C1876,'Policy Characteristics'!$C:$C,0)))</f>
        <v>0.4</v>
      </c>
      <c r="N1876" s="205">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00"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13" t="s">
        <v>43</v>
      </c>
      <c r="J1877" s="202"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05">
        <f>IF(ISBLANK(INDEX('Policy Characteristics'!F:F,MATCH($C1877,'Policy Characteristics'!$C:$C,0))),"",INDEX('Policy Characteristics'!F:F,MATCH($C1877,'Policy Characteristics'!$C:$C,0)))</f>
        <v>0</v>
      </c>
      <c r="M1877" s="205">
        <f>IF(ISBLANK(INDEX('Policy Characteristics'!G:G,MATCH($C1877,'Policy Characteristics'!$C:$C,0))),"",INDEX('Policy Characteristics'!G:G,MATCH($C1877,'Policy Characteristics'!$C:$C,0)))</f>
        <v>0.4</v>
      </c>
      <c r="N1877" s="205">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00"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13" t="s">
        <v>43</v>
      </c>
      <c r="J1878" s="202"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05">
        <f>IF(ISBLANK(INDEX('Policy Characteristics'!F:F,MATCH($C1878,'Policy Characteristics'!$C:$C,0))),"",INDEX('Policy Characteristics'!F:F,MATCH($C1878,'Policy Characteristics'!$C:$C,0)))</f>
        <v>0</v>
      </c>
      <c r="M1878" s="205">
        <f>IF(ISBLANK(INDEX('Policy Characteristics'!G:G,MATCH($C1878,'Policy Characteristics'!$C:$C,0))),"",INDEX('Policy Characteristics'!G:G,MATCH($C1878,'Policy Characteristics'!$C:$C,0)))</f>
        <v>0.4</v>
      </c>
      <c r="N1878" s="205">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00"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13" t="s">
        <v>43</v>
      </c>
      <c r="J1879" s="202"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05">
        <f>IF(ISBLANK(INDEX('Policy Characteristics'!F:F,MATCH($C1879,'Policy Characteristics'!$C:$C,0))),"",INDEX('Policy Characteristics'!F:F,MATCH($C1879,'Policy Characteristics'!$C:$C,0)))</f>
        <v>0</v>
      </c>
      <c r="M1879" s="205">
        <f>IF(ISBLANK(INDEX('Policy Characteristics'!G:G,MATCH($C1879,'Policy Characteristics'!$C:$C,0))),"",INDEX('Policy Characteristics'!G:G,MATCH($C1879,'Policy Characteristics'!$C:$C,0)))</f>
        <v>0.4</v>
      </c>
      <c r="N1879" s="205">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00"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13" t="s">
        <v>43</v>
      </c>
      <c r="J1880" s="202"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05">
        <f>IF(ISBLANK(INDEX('Policy Characteristics'!F:F,MATCH($C1880,'Policy Characteristics'!$C:$C,0))),"",INDEX('Policy Characteristics'!F:F,MATCH($C1880,'Policy Characteristics'!$C:$C,0)))</f>
        <v>0</v>
      </c>
      <c r="M1880" s="205">
        <f>IF(ISBLANK(INDEX('Policy Characteristics'!G:G,MATCH($C1880,'Policy Characteristics'!$C:$C,0))),"",INDEX('Policy Characteristics'!G:G,MATCH($C1880,'Policy Characteristics'!$C:$C,0)))</f>
        <v>0.4</v>
      </c>
      <c r="N1880" s="205">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00"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13" t="s">
        <v>43</v>
      </c>
      <c r="J1881" s="202"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05">
        <f>IF(ISBLANK(INDEX('Policy Characteristics'!F:F,MATCH($C1881,'Policy Characteristics'!$C:$C,0))),"",INDEX('Policy Characteristics'!F:F,MATCH($C1881,'Policy Characteristics'!$C:$C,0)))</f>
        <v>0</v>
      </c>
      <c r="M1881" s="205">
        <f>IF(ISBLANK(INDEX('Policy Characteristics'!G:G,MATCH($C1881,'Policy Characteristics'!$C:$C,0))),"",INDEX('Policy Characteristics'!G:G,MATCH($C1881,'Policy Characteristics'!$C:$C,0)))</f>
        <v>0.4</v>
      </c>
      <c r="N1881" s="205">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00"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13" t="s">
        <v>43</v>
      </c>
      <c r="J1882" s="202"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05">
        <f>IF(ISBLANK(INDEX('Policy Characteristics'!F:F,MATCH($C1882,'Policy Characteristics'!$C:$C,0))),"",INDEX('Policy Characteristics'!F:F,MATCH($C1882,'Policy Characteristics'!$C:$C,0)))</f>
        <v>0</v>
      </c>
      <c r="M1882" s="205">
        <f>IF(ISBLANK(INDEX('Policy Characteristics'!G:G,MATCH($C1882,'Policy Characteristics'!$C:$C,0))),"",INDEX('Policy Characteristics'!G:G,MATCH($C1882,'Policy Characteristics'!$C:$C,0)))</f>
        <v>0.4</v>
      </c>
      <c r="N1882" s="205">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00"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13" t="s">
        <v>43</v>
      </c>
      <c r="J1883" s="202"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05">
        <f>IF(ISBLANK(INDEX('Policy Characteristics'!F:F,MATCH($C1883,'Policy Characteristics'!$C:$C,0))),"",INDEX('Policy Characteristics'!F:F,MATCH($C1883,'Policy Characteristics'!$C:$C,0)))</f>
        <v>0</v>
      </c>
      <c r="M1883" s="205">
        <f>IF(ISBLANK(INDEX('Policy Characteristics'!G:G,MATCH($C1883,'Policy Characteristics'!$C:$C,0))),"",INDEX('Policy Characteristics'!G:G,MATCH($C1883,'Policy Characteristics'!$C:$C,0)))</f>
        <v>0.4</v>
      </c>
      <c r="N1883" s="205">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00"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13" t="s">
        <v>43</v>
      </c>
      <c r="J1884" s="202"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05">
        <f>IF(ISBLANK(INDEX('Policy Characteristics'!F:F,MATCH($C1884,'Policy Characteristics'!$C:$C,0))),"",INDEX('Policy Characteristics'!F:F,MATCH($C1884,'Policy Characteristics'!$C:$C,0)))</f>
        <v>0</v>
      </c>
      <c r="M1884" s="205">
        <f>IF(ISBLANK(INDEX('Policy Characteristics'!G:G,MATCH($C1884,'Policy Characteristics'!$C:$C,0))),"",INDEX('Policy Characteristics'!G:G,MATCH($C1884,'Policy Characteristics'!$C:$C,0)))</f>
        <v>0.4</v>
      </c>
      <c r="N1884" s="205">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00"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13" t="s">
        <v>43</v>
      </c>
      <c r="J1885" s="202"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05">
        <f>IF(ISBLANK(INDEX('Policy Characteristics'!F:F,MATCH($C1885,'Policy Characteristics'!$C:$C,0))),"",INDEX('Policy Characteristics'!F:F,MATCH($C1885,'Policy Characteristics'!$C:$C,0)))</f>
        <v>0</v>
      </c>
      <c r="M1885" s="205">
        <f>IF(ISBLANK(INDEX('Policy Characteristics'!G:G,MATCH($C1885,'Policy Characteristics'!$C:$C,0))),"",INDEX('Policy Characteristics'!G:G,MATCH($C1885,'Policy Characteristics'!$C:$C,0)))</f>
        <v>0.4</v>
      </c>
      <c r="N1885" s="205">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00"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13" t="s">
        <v>43</v>
      </c>
      <c r="J1886" s="202"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05">
        <f>IF(ISBLANK(INDEX('Policy Characteristics'!F:F,MATCH($C1886,'Policy Characteristics'!$C:$C,0))),"",INDEX('Policy Characteristics'!F:F,MATCH($C1886,'Policy Characteristics'!$C:$C,0)))</f>
        <v>0</v>
      </c>
      <c r="M1886" s="205">
        <f>IF(ISBLANK(INDEX('Policy Characteristics'!G:G,MATCH($C1886,'Policy Characteristics'!$C:$C,0))),"",INDEX('Policy Characteristics'!G:G,MATCH($C1886,'Policy Characteristics'!$C:$C,0)))</f>
        <v>0.4</v>
      </c>
      <c r="N1886" s="205">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00"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13" t="s">
        <v>43</v>
      </c>
      <c r="J1887" s="202"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05">
        <f>IF(ISBLANK(INDEX('Policy Characteristics'!F:F,MATCH($C1887,'Policy Characteristics'!$C:$C,0))),"",INDEX('Policy Characteristics'!F:F,MATCH($C1887,'Policy Characteristics'!$C:$C,0)))</f>
        <v>0</v>
      </c>
      <c r="M1887" s="205">
        <f>IF(ISBLANK(INDEX('Policy Characteristics'!G:G,MATCH($C1887,'Policy Characteristics'!$C:$C,0))),"",INDEX('Policy Characteristics'!G:G,MATCH($C1887,'Policy Characteristics'!$C:$C,0)))</f>
        <v>0.4</v>
      </c>
      <c r="N1887" s="205">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00"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13" t="s">
        <v>43</v>
      </c>
      <c r="J1888" s="202"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05">
        <f>IF(ISBLANK(INDEX('Policy Characteristics'!F:F,MATCH($C1888,'Policy Characteristics'!$C:$C,0))),"",INDEX('Policy Characteristics'!F:F,MATCH($C1888,'Policy Characteristics'!$C:$C,0)))</f>
        <v>0</v>
      </c>
      <c r="M1888" s="205">
        <f>IF(ISBLANK(INDEX('Policy Characteristics'!G:G,MATCH($C1888,'Policy Characteristics'!$C:$C,0))),"",INDEX('Policy Characteristics'!G:G,MATCH($C1888,'Policy Characteristics'!$C:$C,0)))</f>
        <v>0.4</v>
      </c>
      <c r="N1888" s="205">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00"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13" t="s">
        <v>43</v>
      </c>
      <c r="J1889" s="202"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05">
        <f>IF(ISBLANK(INDEX('Policy Characteristics'!F:F,MATCH($C1889,'Policy Characteristics'!$C:$C,0))),"",INDEX('Policy Characteristics'!F:F,MATCH($C1889,'Policy Characteristics'!$C:$C,0)))</f>
        <v>0</v>
      </c>
      <c r="M1889" s="205">
        <f>IF(ISBLANK(INDEX('Policy Characteristics'!G:G,MATCH($C1889,'Policy Characteristics'!$C:$C,0))),"",INDEX('Policy Characteristics'!G:G,MATCH($C1889,'Policy Characteristics'!$C:$C,0)))</f>
        <v>0.4</v>
      </c>
      <c r="N1889" s="205">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00"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13" t="s">
        <v>43</v>
      </c>
      <c r="J1890" s="202"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05">
        <f>IF(ISBLANK(INDEX('Policy Characteristics'!F:F,MATCH($C1890,'Policy Characteristics'!$C:$C,0))),"",INDEX('Policy Characteristics'!F:F,MATCH($C1890,'Policy Characteristics'!$C:$C,0)))</f>
        <v>0</v>
      </c>
      <c r="M1890" s="205">
        <f>IF(ISBLANK(INDEX('Policy Characteristics'!G:G,MATCH($C1890,'Policy Characteristics'!$C:$C,0))),"",INDEX('Policy Characteristics'!G:G,MATCH($C1890,'Policy Characteristics'!$C:$C,0)))</f>
        <v>0.4</v>
      </c>
      <c r="N1890" s="205">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00"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13" t="s">
        <v>43</v>
      </c>
      <c r="J1891" s="202"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05">
        <f>IF(ISBLANK(INDEX('Policy Characteristics'!F:F,MATCH($C1891,'Policy Characteristics'!$C:$C,0))),"",INDEX('Policy Characteristics'!F:F,MATCH($C1891,'Policy Characteristics'!$C:$C,0)))</f>
        <v>0</v>
      </c>
      <c r="M1891" s="205">
        <f>IF(ISBLANK(INDEX('Policy Characteristics'!G:G,MATCH($C1891,'Policy Characteristics'!$C:$C,0))),"",INDEX('Policy Characteristics'!G:G,MATCH($C1891,'Policy Characteristics'!$C:$C,0)))</f>
        <v>0.4</v>
      </c>
      <c r="N1891" s="205">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00"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13" t="s">
        <v>43</v>
      </c>
      <c r="J1892" s="202"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05">
        <f>IF(ISBLANK(INDEX('Policy Characteristics'!F:F,MATCH($C1892,'Policy Characteristics'!$C:$C,0))),"",INDEX('Policy Characteristics'!F:F,MATCH($C1892,'Policy Characteristics'!$C:$C,0)))</f>
        <v>0</v>
      </c>
      <c r="M1892" s="205">
        <f>IF(ISBLANK(INDEX('Policy Characteristics'!G:G,MATCH($C1892,'Policy Characteristics'!$C:$C,0))),"",INDEX('Policy Characteristics'!G:G,MATCH($C1892,'Policy Characteristics'!$C:$C,0)))</f>
        <v>0.4</v>
      </c>
      <c r="N1892" s="205">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00"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13" t="s">
        <v>43</v>
      </c>
      <c r="J1893" s="202"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05">
        <f>IF(ISBLANK(INDEX('Policy Characteristics'!F:F,MATCH($C1893,'Policy Characteristics'!$C:$C,0))),"",INDEX('Policy Characteristics'!F:F,MATCH($C1893,'Policy Characteristics'!$C:$C,0)))</f>
        <v>0</v>
      </c>
      <c r="M1893" s="205">
        <f>IF(ISBLANK(INDEX('Policy Characteristics'!G:G,MATCH($C1893,'Policy Characteristics'!$C:$C,0))),"",INDEX('Policy Characteristics'!G:G,MATCH($C1893,'Policy Characteristics'!$C:$C,0)))</f>
        <v>0.4</v>
      </c>
      <c r="N1893" s="205">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00"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13" t="s">
        <v>43</v>
      </c>
      <c r="J1894" s="202"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05">
        <f>IF(ISBLANK(INDEX('Policy Characteristics'!F:F,MATCH($C1894,'Policy Characteristics'!$C:$C,0))),"",INDEX('Policy Characteristics'!F:F,MATCH($C1894,'Policy Characteristics'!$C:$C,0)))</f>
        <v>0</v>
      </c>
      <c r="M1894" s="205">
        <f>IF(ISBLANK(INDEX('Policy Characteristics'!G:G,MATCH($C1894,'Policy Characteristics'!$C:$C,0))),"",INDEX('Policy Characteristics'!G:G,MATCH($C1894,'Policy Characteristics'!$C:$C,0)))</f>
        <v>0.4</v>
      </c>
      <c r="N1894" s="205">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00"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13" t="s">
        <v>43</v>
      </c>
      <c r="J1895" s="202"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05">
        <f>IF(ISBLANK(INDEX('Policy Characteristics'!F:F,MATCH($C1895,'Policy Characteristics'!$C:$C,0))),"",INDEX('Policy Characteristics'!F:F,MATCH($C1895,'Policy Characteristics'!$C:$C,0)))</f>
        <v>0</v>
      </c>
      <c r="M1895" s="205">
        <f>IF(ISBLANK(INDEX('Policy Characteristics'!G:G,MATCH($C1895,'Policy Characteristics'!$C:$C,0))),"",INDEX('Policy Characteristics'!G:G,MATCH($C1895,'Policy Characteristics'!$C:$C,0)))</f>
        <v>0.4</v>
      </c>
      <c r="N1895" s="205">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00"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13" t="s">
        <v>43</v>
      </c>
      <c r="J1896" s="202"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05">
        <f>IF(ISBLANK(INDEX('Policy Characteristics'!F:F,MATCH($C1896,'Policy Characteristics'!$C:$C,0))),"",INDEX('Policy Characteristics'!F:F,MATCH($C1896,'Policy Characteristics'!$C:$C,0)))</f>
        <v>0</v>
      </c>
      <c r="M1896" s="205">
        <f>IF(ISBLANK(INDEX('Policy Characteristics'!G:G,MATCH($C1896,'Policy Characteristics'!$C:$C,0))),"",INDEX('Policy Characteristics'!G:G,MATCH($C1896,'Policy Characteristics'!$C:$C,0)))</f>
        <v>0.4</v>
      </c>
      <c r="N1896" s="205">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00"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13" t="s">
        <v>43</v>
      </c>
      <c r="J1897" s="202"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05">
        <f>IF(ISBLANK(INDEX('Policy Characteristics'!F:F,MATCH($C1897,'Policy Characteristics'!$C:$C,0))),"",INDEX('Policy Characteristics'!F:F,MATCH($C1897,'Policy Characteristics'!$C:$C,0)))</f>
        <v>0</v>
      </c>
      <c r="M1897" s="205">
        <f>IF(ISBLANK(INDEX('Policy Characteristics'!G:G,MATCH($C1897,'Policy Characteristics'!$C:$C,0))),"",INDEX('Policy Characteristics'!G:G,MATCH($C1897,'Policy Characteristics'!$C:$C,0)))</f>
        <v>0.4</v>
      </c>
      <c r="N1897" s="205">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00"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13" t="s">
        <v>43</v>
      </c>
      <c r="J1898" s="202"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05">
        <f>IF(ISBLANK(INDEX('Policy Characteristics'!F:F,MATCH($C1898,'Policy Characteristics'!$C:$C,0))),"",INDEX('Policy Characteristics'!F:F,MATCH($C1898,'Policy Characteristics'!$C:$C,0)))</f>
        <v>0</v>
      </c>
      <c r="M1898" s="205">
        <f>IF(ISBLANK(INDEX('Policy Characteristics'!G:G,MATCH($C1898,'Policy Characteristics'!$C:$C,0))),"",INDEX('Policy Characteristics'!G:G,MATCH($C1898,'Policy Characteristics'!$C:$C,0)))</f>
        <v>0.4</v>
      </c>
      <c r="N1898" s="205">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00"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13" t="s">
        <v>43</v>
      </c>
      <c r="J1899" s="202"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05">
        <f>IF(ISBLANK(INDEX('Policy Characteristics'!F:F,MATCH($C1899,'Policy Characteristics'!$C:$C,0))),"",INDEX('Policy Characteristics'!F:F,MATCH($C1899,'Policy Characteristics'!$C:$C,0)))</f>
        <v>0</v>
      </c>
      <c r="M1899" s="205">
        <f>IF(ISBLANK(INDEX('Policy Characteristics'!G:G,MATCH($C1899,'Policy Characteristics'!$C:$C,0))),"",INDEX('Policy Characteristics'!G:G,MATCH($C1899,'Policy Characteristics'!$C:$C,0)))</f>
        <v>0.4</v>
      </c>
      <c r="N1899" s="205">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00"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13" t="s">
        <v>43</v>
      </c>
      <c r="J1900" s="202"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05">
        <f>IF(ISBLANK(INDEX('Policy Characteristics'!F:F,MATCH($C1900,'Policy Characteristics'!$C:$C,0))),"",INDEX('Policy Characteristics'!F:F,MATCH($C1900,'Policy Characteristics'!$C:$C,0)))</f>
        <v>0</v>
      </c>
      <c r="M1900" s="205">
        <f>IF(ISBLANK(INDEX('Policy Characteristics'!G:G,MATCH($C1900,'Policy Characteristics'!$C:$C,0))),"",INDEX('Policy Characteristics'!G:G,MATCH($C1900,'Policy Characteristics'!$C:$C,0)))</f>
        <v>0.4</v>
      </c>
      <c r="N1900" s="205">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00"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13" t="s">
        <v>43</v>
      </c>
      <c r="J1901" s="202"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05">
        <f>IF(ISBLANK(INDEX('Policy Characteristics'!F:F,MATCH($C1901,'Policy Characteristics'!$C:$C,0))),"",INDEX('Policy Characteristics'!F:F,MATCH($C1901,'Policy Characteristics'!$C:$C,0)))</f>
        <v>0</v>
      </c>
      <c r="M1901" s="205">
        <f>IF(ISBLANK(INDEX('Policy Characteristics'!G:G,MATCH($C1901,'Policy Characteristics'!$C:$C,0))),"",INDEX('Policy Characteristics'!G:G,MATCH($C1901,'Policy Characteristics'!$C:$C,0)))</f>
        <v>0.4</v>
      </c>
      <c r="N1901" s="205">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00"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13" t="s">
        <v>43</v>
      </c>
      <c r="J1902" s="202"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05">
        <f>IF(ISBLANK(INDEX('Policy Characteristics'!F:F,MATCH($C1902,'Policy Characteristics'!$C:$C,0))),"",INDEX('Policy Characteristics'!F:F,MATCH($C1902,'Policy Characteristics'!$C:$C,0)))</f>
        <v>0</v>
      </c>
      <c r="M1902" s="205">
        <f>IF(ISBLANK(INDEX('Policy Characteristics'!G:G,MATCH($C1902,'Policy Characteristics'!$C:$C,0))),"",INDEX('Policy Characteristics'!G:G,MATCH($C1902,'Policy Characteristics'!$C:$C,0)))</f>
        <v>0.4</v>
      </c>
      <c r="N1902" s="205">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00"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13" t="s">
        <v>43</v>
      </c>
      <c r="J1903" s="202"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05">
        <f>IF(ISBLANK(INDEX('Policy Characteristics'!F:F,MATCH($C1903,'Policy Characteristics'!$C:$C,0))),"",INDEX('Policy Characteristics'!F:F,MATCH($C1903,'Policy Characteristics'!$C:$C,0)))</f>
        <v>0</v>
      </c>
      <c r="M1903" s="205">
        <f>IF(ISBLANK(INDEX('Policy Characteristics'!G:G,MATCH($C1903,'Policy Characteristics'!$C:$C,0))),"",INDEX('Policy Characteristics'!G:G,MATCH($C1903,'Policy Characteristics'!$C:$C,0)))</f>
        <v>0.4</v>
      </c>
      <c r="N1903" s="205">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00"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13" t="s">
        <v>43</v>
      </c>
      <c r="J1904" s="202"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05">
        <f>IF(ISBLANK(INDEX('Policy Characteristics'!F:F,MATCH($C1904,'Policy Characteristics'!$C:$C,0))),"",INDEX('Policy Characteristics'!F:F,MATCH($C1904,'Policy Characteristics'!$C:$C,0)))</f>
        <v>0</v>
      </c>
      <c r="M1904" s="205">
        <f>IF(ISBLANK(INDEX('Policy Characteristics'!G:G,MATCH($C1904,'Policy Characteristics'!$C:$C,0))),"",INDEX('Policy Characteristics'!G:G,MATCH($C1904,'Policy Characteristics'!$C:$C,0)))</f>
        <v>0.4</v>
      </c>
      <c r="N1904" s="205">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00" t="str">
        <f>IF(ISBLANK(INDEX('Policy Characteristics'!B:B,MATCH($C1905,'Policy Characteristics'!$C:$C,0))),"",INDEX('Policy Characteristics'!B:B,MATCH($C1905,'Policy Characteristics'!$C:$C,0)))</f>
        <v>Direct Air Capture</v>
      </c>
      <c r="C1905" s="143" t="s">
        <v>1042</v>
      </c>
      <c r="D1905" s="78"/>
      <c r="E1905" s="78"/>
      <c r="F1905" s="78"/>
      <c r="G1905" s="78"/>
      <c r="H1905" s="80">
        <v>525</v>
      </c>
      <c r="I1905" s="201" t="s">
        <v>43</v>
      </c>
      <c r="J1905" s="202"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05">
        <f>IF(ISBLANK(INDEX('Policy Characteristics'!F:F,MATCH($C1905,'Policy Characteristics'!$C:$C,0))),"",INDEX('Policy Characteristics'!F:F,MATCH($C1905,'Policy Characteristics'!$C:$C,0)))</f>
        <v>0</v>
      </c>
      <c r="M1905" s="205">
        <f>IF(ISBLANK(INDEX('Policy Characteristics'!G:G,MATCH($C1905,'Policy Characteristics'!$C:$C,0))),"",INDEX('Policy Characteristics'!G:G,MATCH($C1905,'Policy Characteristics'!$C:$C,0)))</f>
        <v>1</v>
      </c>
      <c r="N1905" s="205">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00" t="str">
        <f>IF(ISBLANK(INDEX('Policy Characteristics'!B:B,MATCH($C1906,'Policy Characteristics'!$C:$C,0))),"",INDEX('Policy Characteristics'!B:B,MATCH($C1906,'Policy Characteristics'!$C:$C,0)))</f>
        <v>Enhanced Rock Weathering</v>
      </c>
      <c r="C1906" s="143" t="s">
        <v>1882</v>
      </c>
      <c r="D1906" s="78"/>
      <c r="E1906" s="78"/>
      <c r="F1906" s="78"/>
      <c r="G1906" s="78"/>
      <c r="H1906" s="80">
        <v>2313</v>
      </c>
      <c r="I1906" s="201" t="s">
        <v>43</v>
      </c>
      <c r="J1906" s="202"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05">
        <f>IF(ISBLANK(INDEX('Policy Characteristics'!F:F,MATCH($C1906,'Policy Characteristics'!$C:$C,0))),"",INDEX('Policy Characteristics'!F:F,MATCH($C1906,'Policy Characteristics'!$C:$C,0)))</f>
        <v>0</v>
      </c>
      <c r="M1906" s="205">
        <f>IF(ISBLANK(INDEX('Policy Characteristics'!G:G,MATCH($C1906,'Policy Characteristics'!$C:$C,0))),"",INDEX('Policy Characteristics'!G:G,MATCH($C1906,'Policy Characteristics'!$C:$C,0)))</f>
        <v>1</v>
      </c>
      <c r="N1906" s="205">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00"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13" t="s">
        <v>43</v>
      </c>
      <c r="J1907" s="202"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05">
        <f>IF(ISBLANK(INDEX('Policy Characteristics'!F:F,MATCH($C1907,'Policy Characteristics'!$C:$C,0))),"",INDEX('Policy Characteristics'!F:F,MATCH($C1907,'Policy Characteristics'!$C:$C,0)))</f>
        <v>0</v>
      </c>
      <c r="M1907" s="205">
        <f>IF(ISBLANK(INDEX('Policy Characteristics'!G:G,MATCH($C1907,'Policy Characteristics'!$C:$C,0))),"",INDEX('Policy Characteristics'!G:G,MATCH($C1907,'Policy Characteristics'!$C:$C,0)))</f>
        <v>0.4</v>
      </c>
      <c r="N1907" s="205">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00"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13" t="s">
        <v>43</v>
      </c>
      <c r="J1908" s="202"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05">
        <f>IF(ISBLANK(INDEX('Policy Characteristics'!F:F,MATCH($C1908,'Policy Characteristics'!$C:$C,0))),"",INDEX('Policy Characteristics'!F:F,MATCH($C1908,'Policy Characteristics'!$C:$C,0)))</f>
        <v>0</v>
      </c>
      <c r="M1908" s="205">
        <f>IF(ISBLANK(INDEX('Policy Characteristics'!G:G,MATCH($C1908,'Policy Characteristics'!$C:$C,0))),"",INDEX('Policy Characteristics'!G:G,MATCH($C1908,'Policy Characteristics'!$C:$C,0)))</f>
        <v>0.4</v>
      </c>
      <c r="N1908" s="205">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00"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13" t="s">
        <v>44</v>
      </c>
      <c r="J1909" s="202"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05">
        <f>IF(ISBLANK(INDEX('Policy Characteristics'!F:F,MATCH($C1909,'Policy Characteristics'!$C:$C,0))),"",INDEX('Policy Characteristics'!F:F,MATCH($C1909,'Policy Characteristics'!$C:$C,0)))</f>
        <v>0</v>
      </c>
      <c r="M1909" s="205">
        <f>IF(ISBLANK(INDEX('Policy Characteristics'!G:G,MATCH($C1909,'Policy Characteristics'!$C:$C,0))),"",INDEX('Policy Characteristics'!G:G,MATCH($C1909,'Policy Characteristics'!$C:$C,0)))</f>
        <v>0.4</v>
      </c>
      <c r="N1909" s="205">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00"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13" t="s">
        <v>43</v>
      </c>
      <c r="J1910" s="202"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05">
        <f>IF(ISBLANK(INDEX('Policy Characteristics'!F:F,MATCH($C1910,'Policy Characteristics'!$C:$C,0))),"",INDEX('Policy Characteristics'!F:F,MATCH($C1910,'Policy Characteristics'!$C:$C,0)))</f>
        <v>0</v>
      </c>
      <c r="M1910" s="205">
        <f>IF(ISBLANK(INDEX('Policy Characteristics'!G:G,MATCH($C1910,'Policy Characteristics'!$C:$C,0))),"",INDEX('Policy Characteristics'!G:G,MATCH($C1910,'Policy Characteristics'!$C:$C,0)))</f>
        <v>0.4</v>
      </c>
      <c r="N1910" s="205">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00"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13" t="s">
        <v>43</v>
      </c>
      <c r="J1911" s="202"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05">
        <f>IF(ISBLANK(INDEX('Policy Characteristics'!F:F,MATCH($C1911,'Policy Characteristics'!$C:$C,0))),"",INDEX('Policy Characteristics'!F:F,MATCH($C1911,'Policy Characteristics'!$C:$C,0)))</f>
        <v>0</v>
      </c>
      <c r="M1911" s="205">
        <f>IF(ISBLANK(INDEX('Policy Characteristics'!G:G,MATCH($C1911,'Policy Characteristics'!$C:$C,0))),"",INDEX('Policy Characteristics'!G:G,MATCH($C1911,'Policy Characteristics'!$C:$C,0)))</f>
        <v>0.4</v>
      </c>
      <c r="N1911" s="205">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00"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13" t="s">
        <v>43</v>
      </c>
      <c r="J1912" s="202"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05">
        <f>IF(ISBLANK(INDEX('Policy Characteristics'!F:F,MATCH($C1912,'Policy Characteristics'!$C:$C,0))),"",INDEX('Policy Characteristics'!F:F,MATCH($C1912,'Policy Characteristics'!$C:$C,0)))</f>
        <v>0</v>
      </c>
      <c r="M1912" s="205">
        <f>IF(ISBLANK(INDEX('Policy Characteristics'!G:G,MATCH($C1912,'Policy Characteristics'!$C:$C,0))),"",INDEX('Policy Characteristics'!G:G,MATCH($C1912,'Policy Characteristics'!$C:$C,0)))</f>
        <v>0.4</v>
      </c>
      <c r="N1912" s="205">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00"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13" t="s">
        <v>43</v>
      </c>
      <c r="J1913" s="202"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05">
        <f>IF(ISBLANK(INDEX('Policy Characteristics'!F:F,MATCH($C1913,'Policy Characteristics'!$C:$C,0))),"",INDEX('Policy Characteristics'!F:F,MATCH($C1913,'Policy Characteristics'!$C:$C,0)))</f>
        <v>0</v>
      </c>
      <c r="M1913" s="205">
        <f>IF(ISBLANK(INDEX('Policy Characteristics'!G:G,MATCH($C1913,'Policy Characteristics'!$C:$C,0))),"",INDEX('Policy Characteristics'!G:G,MATCH($C1913,'Policy Characteristics'!$C:$C,0)))</f>
        <v>0.4</v>
      </c>
      <c r="N1913" s="205">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00"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13" t="s">
        <v>43</v>
      </c>
      <c r="J1914" s="202"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05">
        <f>IF(ISBLANK(INDEX('Policy Characteristics'!F:F,MATCH($C1914,'Policy Characteristics'!$C:$C,0))),"",INDEX('Policy Characteristics'!F:F,MATCH($C1914,'Policy Characteristics'!$C:$C,0)))</f>
        <v>0</v>
      </c>
      <c r="M1914" s="205">
        <f>IF(ISBLANK(INDEX('Policy Characteristics'!G:G,MATCH($C1914,'Policy Characteristics'!$C:$C,0))),"",INDEX('Policy Characteristics'!G:G,MATCH($C1914,'Policy Characteristics'!$C:$C,0)))</f>
        <v>0.4</v>
      </c>
      <c r="N1914" s="205">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00"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1656</v>
      </c>
      <c r="E1915" s="88"/>
      <c r="F1915" s="78" t="s">
        <v>1668</v>
      </c>
      <c r="G1915" s="88"/>
      <c r="H1915" s="15">
        <v>122</v>
      </c>
      <c r="I1915" s="213" t="s">
        <v>43</v>
      </c>
      <c r="J1915" s="202"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05">
        <f>IF(ISBLANK(INDEX('Policy Characteristics'!F:F,MATCH($C1915,'Policy Characteristics'!$C:$C,0))),"",INDEX('Policy Characteristics'!F:F,MATCH($C1915,'Policy Characteristics'!$C:$C,0)))</f>
        <v>0</v>
      </c>
      <c r="M1915" s="205">
        <f>IF(ISBLANK(INDEX('Policy Characteristics'!G:G,MATCH($C1915,'Policy Characteristics'!$C:$C,0))),"",INDEX('Policy Characteristics'!G:G,MATCH($C1915,'Policy Characteristics'!$C:$C,0)))</f>
        <v>0.4</v>
      </c>
      <c r="N1915" s="205">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00" t="str">
        <f>IF(ISBLANK(INDEX('Policy Characteristics'!B:B,MATCH($C1916,'Policy Characteristics'!$C:$C,0))),"",INDEX('Policy Characteristics'!B:B,MATCH($C1916,'Policy Characteristics'!$C:$C,0)))</f>
        <v>Fuel Use Reduction</v>
      </c>
      <c r="C1916" s="76" t="str">
        <f t="shared" si="62"/>
        <v>RnD Electricity Fuel Use Perc Reduction</v>
      </c>
      <c r="D1916" s="78" t="s">
        <v>1657</v>
      </c>
      <c r="E1916" s="88"/>
      <c r="F1916" s="78" t="s">
        <v>1669</v>
      </c>
      <c r="G1916" s="88"/>
      <c r="H1916" s="15">
        <v>123</v>
      </c>
      <c r="I1916" s="213" t="s">
        <v>43</v>
      </c>
      <c r="J1916" s="202"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05">
        <f>IF(ISBLANK(INDEX('Policy Characteristics'!F:F,MATCH($C1916,'Policy Characteristics'!$C:$C,0))),"",INDEX('Policy Characteristics'!F:F,MATCH($C1916,'Policy Characteristics'!$C:$C,0)))</f>
        <v>0</v>
      </c>
      <c r="M1916" s="205">
        <f>IF(ISBLANK(INDEX('Policy Characteristics'!G:G,MATCH($C1916,'Policy Characteristics'!$C:$C,0))),"",INDEX('Policy Characteristics'!G:G,MATCH($C1916,'Policy Characteristics'!$C:$C,0)))</f>
        <v>0.4</v>
      </c>
      <c r="N1916" s="205">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00"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1670</v>
      </c>
      <c r="G1917" s="88"/>
      <c r="H1917" s="15">
        <v>751</v>
      </c>
      <c r="I1917" s="213" t="s">
        <v>44</v>
      </c>
      <c r="J1917" s="202"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05">
        <f>IF(ISBLANK(INDEX('Policy Characteristics'!F:F,MATCH($C1917,'Policy Characteristics'!$C:$C,0))),"",INDEX('Policy Characteristics'!F:F,MATCH($C1917,'Policy Characteristics'!$C:$C,0)))</f>
        <v>0</v>
      </c>
      <c r="M1917" s="205">
        <f>IF(ISBLANK(INDEX('Policy Characteristics'!G:G,MATCH($C1917,'Policy Characteristics'!$C:$C,0))),"",INDEX('Policy Characteristics'!G:G,MATCH($C1917,'Policy Characteristics'!$C:$C,0)))</f>
        <v>0.4</v>
      </c>
      <c r="N1917" s="205">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00"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13" t="s">
        <v>44</v>
      </c>
      <c r="J1918" s="202"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05">
        <f>IF(ISBLANK(INDEX('Policy Characteristics'!F:F,MATCH($C1918,'Policy Characteristics'!$C:$C,0))),"",INDEX('Policy Characteristics'!F:F,MATCH($C1918,'Policy Characteristics'!$C:$C,0)))</f>
        <v>0</v>
      </c>
      <c r="M1918" s="205">
        <f>IF(ISBLANK(INDEX('Policy Characteristics'!G:G,MATCH($C1918,'Policy Characteristics'!$C:$C,0))),"",INDEX('Policy Characteristics'!G:G,MATCH($C1918,'Policy Characteristics'!$C:$C,0)))</f>
        <v>0.4</v>
      </c>
      <c r="N1918" s="205">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00"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13" t="s">
        <v>44</v>
      </c>
      <c r="J1919" s="202"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05">
        <f>IF(ISBLANK(INDEX('Policy Characteristics'!F:F,MATCH($C1919,'Policy Characteristics'!$C:$C,0))),"",INDEX('Policy Characteristics'!F:F,MATCH($C1919,'Policy Characteristics'!$C:$C,0)))</f>
        <v>0</v>
      </c>
      <c r="M1919" s="205">
        <f>IF(ISBLANK(INDEX('Policy Characteristics'!G:G,MATCH($C1919,'Policy Characteristics'!$C:$C,0))),"",INDEX('Policy Characteristics'!G:G,MATCH($C1919,'Policy Characteristics'!$C:$C,0)))</f>
        <v>0.4</v>
      </c>
      <c r="N1919" s="205">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00"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13" t="s">
        <v>44</v>
      </c>
      <c r="J1920" s="202"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05">
        <f>IF(ISBLANK(INDEX('Policy Characteristics'!F:F,MATCH($C1920,'Policy Characteristics'!$C:$C,0))),"",INDEX('Policy Characteristics'!F:F,MATCH($C1920,'Policy Characteristics'!$C:$C,0)))</f>
        <v>0</v>
      </c>
      <c r="M1920" s="205">
        <f>IF(ISBLANK(INDEX('Policy Characteristics'!G:G,MATCH($C1920,'Policy Characteristics'!$C:$C,0))),"",INDEX('Policy Characteristics'!G:G,MATCH($C1920,'Policy Characteristics'!$C:$C,0)))</f>
        <v>0.4</v>
      </c>
      <c r="N1920" s="205">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00"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13" t="s">
        <v>44</v>
      </c>
      <c r="J1921" s="202"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05">
        <f>IF(ISBLANK(INDEX('Policy Characteristics'!F:F,MATCH($C1921,'Policy Characteristics'!$C:$C,0))),"",INDEX('Policy Characteristics'!F:F,MATCH($C1921,'Policy Characteristics'!$C:$C,0)))</f>
        <v>0</v>
      </c>
      <c r="M1921" s="205">
        <f>IF(ISBLANK(INDEX('Policy Characteristics'!G:G,MATCH($C1921,'Policy Characteristics'!$C:$C,0))),"",INDEX('Policy Characteristics'!G:G,MATCH($C1921,'Policy Characteristics'!$C:$C,0)))</f>
        <v>0.4</v>
      </c>
      <c r="N1921" s="205">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00"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13" t="s">
        <v>43</v>
      </c>
      <c r="J1922" s="202"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05">
        <f>IF(ISBLANK(INDEX('Policy Characteristics'!F:F,MATCH($C1922,'Policy Characteristics'!$C:$C,0))),"",INDEX('Policy Characteristics'!F:F,MATCH($C1922,'Policy Characteristics'!$C:$C,0)))</f>
        <v>0</v>
      </c>
      <c r="M1922" s="205">
        <f>IF(ISBLANK(INDEX('Policy Characteristics'!G:G,MATCH($C1922,'Policy Characteristics'!$C:$C,0))),"",INDEX('Policy Characteristics'!G:G,MATCH($C1922,'Policy Characteristics'!$C:$C,0)))</f>
        <v>0.4</v>
      </c>
      <c r="N1922" s="205">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00"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1671</v>
      </c>
      <c r="G1923" s="88"/>
      <c r="H1923" s="15">
        <v>181</v>
      </c>
      <c r="I1923" s="213" t="s">
        <v>44</v>
      </c>
      <c r="J1923" s="202"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05">
        <f>IF(ISBLANK(INDEX('Policy Characteristics'!F:F,MATCH($C1923,'Policy Characteristics'!$C:$C,0))),"",INDEX('Policy Characteristics'!F:F,MATCH($C1923,'Policy Characteristics'!$C:$C,0)))</f>
        <v>0</v>
      </c>
      <c r="M1923" s="205">
        <f>IF(ISBLANK(INDEX('Policy Characteristics'!G:G,MATCH($C1923,'Policy Characteristics'!$C:$C,0))),"",INDEX('Policy Characteristics'!G:G,MATCH($C1923,'Policy Characteristics'!$C:$C,0)))</f>
        <v>0.4</v>
      </c>
      <c r="N1923" s="205">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00"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1672</v>
      </c>
      <c r="G1924" s="88"/>
      <c r="H1924" s="15">
        <v>755</v>
      </c>
      <c r="I1924" s="213" t="s">
        <v>43</v>
      </c>
      <c r="J1924" s="202"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05">
        <f>IF(ISBLANK(INDEX('Policy Characteristics'!F:F,MATCH($C1924,'Policy Characteristics'!$C:$C,0))),"",INDEX('Policy Characteristics'!F:F,MATCH($C1924,'Policy Characteristics'!$C:$C,0)))</f>
        <v>0</v>
      </c>
      <c r="M1924" s="205">
        <f>IF(ISBLANK(INDEX('Policy Characteristics'!G:G,MATCH($C1924,'Policy Characteristics'!$C:$C,0))),"",INDEX('Policy Characteristics'!G:G,MATCH($C1924,'Policy Characteristics'!$C:$C,0)))</f>
        <v>0.4</v>
      </c>
      <c r="N1924" s="205">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00"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13" t="s">
        <v>43</v>
      </c>
      <c r="J1925" s="202"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05">
        <f>IF(ISBLANK(INDEX('Policy Characteristics'!F:F,MATCH($C1925,'Policy Characteristics'!$C:$C,0))),"",INDEX('Policy Characteristics'!F:F,MATCH($C1925,'Policy Characteristics'!$C:$C,0)))</f>
        <v>0</v>
      </c>
      <c r="M1925" s="205">
        <f>IF(ISBLANK(INDEX('Policy Characteristics'!G:G,MATCH($C1925,'Policy Characteristics'!$C:$C,0))),"",INDEX('Policy Characteristics'!G:G,MATCH($C1925,'Policy Characteristics'!$C:$C,0)))</f>
        <v>0.4</v>
      </c>
      <c r="N1925" s="205">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00"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13" t="s">
        <v>43</v>
      </c>
      <c r="J1926" s="202"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05">
        <f>IF(ISBLANK(INDEX('Policy Characteristics'!F:F,MATCH($C1926,'Policy Characteristics'!$C:$C,0))),"",INDEX('Policy Characteristics'!F:F,MATCH($C1926,'Policy Characteristics'!$C:$C,0)))</f>
        <v>0</v>
      </c>
      <c r="M1926" s="205">
        <f>IF(ISBLANK(INDEX('Policy Characteristics'!G:G,MATCH($C1926,'Policy Characteristics'!$C:$C,0))),"",INDEX('Policy Characteristics'!G:G,MATCH($C1926,'Policy Characteristics'!$C:$C,0)))</f>
        <v>0.4</v>
      </c>
      <c r="N1926" s="205">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00"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13" t="s">
        <v>44</v>
      </c>
      <c r="J1927" s="202"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05">
        <f>IF(ISBLANK(INDEX('Policy Characteristics'!F:F,MATCH($C1927,'Policy Characteristics'!$C:$C,0))),"",INDEX('Policy Characteristics'!F:F,MATCH($C1927,'Policy Characteristics'!$C:$C,0)))</f>
        <v>0</v>
      </c>
      <c r="M1927" s="205">
        <f>IF(ISBLANK(INDEX('Policy Characteristics'!G:G,MATCH($C1927,'Policy Characteristics'!$C:$C,0))),"",INDEX('Policy Characteristics'!G:G,MATCH($C1927,'Policy Characteristics'!$C:$C,0)))</f>
        <v>0.4</v>
      </c>
      <c r="N1927" s="205">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00"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1673</v>
      </c>
      <c r="G1928" s="88"/>
      <c r="H1928" s="15">
        <v>1825</v>
      </c>
      <c r="I1928" s="213" t="s">
        <v>44</v>
      </c>
      <c r="J1928" s="202"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05">
        <f>IF(ISBLANK(INDEX('Policy Characteristics'!F:F,MATCH($C1928,'Policy Characteristics'!$C:$C,0))),"",INDEX('Policy Characteristics'!F:F,MATCH($C1928,'Policy Characteristics'!$C:$C,0)))</f>
        <v>0</v>
      </c>
      <c r="M1928" s="205">
        <f>IF(ISBLANK(INDEX('Policy Characteristics'!G:G,MATCH($C1928,'Policy Characteristics'!$C:$C,0))),"",INDEX('Policy Characteristics'!G:G,MATCH($C1928,'Policy Characteristics'!$C:$C,0)))</f>
        <v>0.4</v>
      </c>
      <c r="N1928" s="205">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00"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1674</v>
      </c>
      <c r="G1929" s="88"/>
      <c r="H1929" s="15">
        <v>1826</v>
      </c>
      <c r="I1929" s="213" t="s">
        <v>44</v>
      </c>
      <c r="J1929" s="202"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05">
        <f>IF(ISBLANK(INDEX('Policy Characteristics'!F:F,MATCH($C1929,'Policy Characteristics'!$C:$C,0))),"",INDEX('Policy Characteristics'!F:F,MATCH($C1929,'Policy Characteristics'!$C:$C,0)))</f>
        <v>0</v>
      </c>
      <c r="M1929" s="205">
        <f>IF(ISBLANK(INDEX('Policy Characteristics'!G:G,MATCH($C1929,'Policy Characteristics'!$C:$C,0))),"",INDEX('Policy Characteristics'!G:G,MATCH($C1929,'Policy Characteristics'!$C:$C,0)))</f>
        <v>0.4</v>
      </c>
      <c r="N1929" s="205">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00"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1675</v>
      </c>
      <c r="G1930" s="88"/>
      <c r="H1930" s="15">
        <v>1827</v>
      </c>
      <c r="I1930" s="213" t="s">
        <v>43</v>
      </c>
      <c r="J1930" s="202"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05">
        <f>IF(ISBLANK(INDEX('Policy Characteristics'!F:F,MATCH($C1930,'Policy Characteristics'!$C:$C,0))),"",INDEX('Policy Characteristics'!F:F,MATCH($C1930,'Policy Characteristics'!$C:$C,0)))</f>
        <v>0</v>
      </c>
      <c r="M1930" s="205">
        <f>IF(ISBLANK(INDEX('Policy Characteristics'!G:G,MATCH($C1930,'Policy Characteristics'!$C:$C,0))),"",INDEX('Policy Characteristics'!G:G,MATCH($C1930,'Policy Characteristics'!$C:$C,0)))</f>
        <v>0.4</v>
      </c>
      <c r="N1930" s="205">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00" t="str">
        <f>IF(ISBLANK(INDEX('Policy Characteristics'!B:B,MATCH($C1931,'Policy Characteristics'!$C:$C,0))),"",INDEX('Policy Characteristics'!B:B,MATCH($C1931,'Policy Characteristics'!$C:$C,0)))</f>
        <v>Fuel Use Reduction</v>
      </c>
      <c r="C1931" s="76" t="str">
        <f t="shared" si="62"/>
        <v>RnD Electricity Fuel Use Perc Reduction</v>
      </c>
      <c r="D1931" s="78" t="s">
        <v>1655</v>
      </c>
      <c r="E1931" s="88"/>
      <c r="F1931" s="78" t="s">
        <v>1676</v>
      </c>
      <c r="G1931" s="88"/>
      <c r="H1931" s="15">
        <v>1828</v>
      </c>
      <c r="I1931" s="213" t="s">
        <v>43</v>
      </c>
      <c r="J1931" s="202"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05">
        <f>IF(ISBLANK(INDEX('Policy Characteristics'!F:F,MATCH($C1931,'Policy Characteristics'!$C:$C,0))),"",INDEX('Policy Characteristics'!F:F,MATCH($C1931,'Policy Characteristics'!$C:$C,0)))</f>
        <v>0</v>
      </c>
      <c r="M1931" s="205">
        <f>IF(ISBLANK(INDEX('Policy Characteristics'!G:G,MATCH($C1931,'Policy Characteristics'!$C:$C,0))),"",INDEX('Policy Characteristics'!G:G,MATCH($C1931,'Policy Characteristics'!$C:$C,0)))</f>
        <v>0.4</v>
      </c>
      <c r="N1931" s="205">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00" t="str">
        <f>IF(ISBLANK(INDEX('Policy Characteristics'!B:B,MATCH($C1932,'Policy Characteristics'!$C:$C,0))),"",INDEX('Policy Characteristics'!B:B,MATCH($C1932,'Policy Characteristics'!$C:$C,0)))</f>
        <v>Fuel Use Reduction</v>
      </c>
      <c r="C1932" s="76" t="str">
        <f t="shared" si="62"/>
        <v>RnD Electricity Fuel Use Perc Reduction</v>
      </c>
      <c r="D1932" s="78" t="s">
        <v>1658</v>
      </c>
      <c r="E1932" s="88"/>
      <c r="F1932" s="78" t="s">
        <v>1677</v>
      </c>
      <c r="G1932" s="88"/>
      <c r="H1932" s="15">
        <v>1829</v>
      </c>
      <c r="I1932" s="213" t="s">
        <v>43</v>
      </c>
      <c r="J1932" s="202"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05">
        <f>IF(ISBLANK(INDEX('Policy Characteristics'!F:F,MATCH($C1932,'Policy Characteristics'!$C:$C,0))),"",INDEX('Policy Characteristics'!F:F,MATCH($C1932,'Policy Characteristics'!$C:$C,0)))</f>
        <v>0</v>
      </c>
      <c r="M1932" s="205">
        <f>IF(ISBLANK(INDEX('Policy Characteristics'!G:G,MATCH($C1932,'Policy Characteristics'!$C:$C,0))),"",INDEX('Policy Characteristics'!G:G,MATCH($C1932,'Policy Characteristics'!$C:$C,0)))</f>
        <v>0.4</v>
      </c>
      <c r="N1932" s="205">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00" t="str">
        <f>IF(ISBLANK(INDEX('Policy Characteristics'!B:B,MATCH($C1933,'Policy Characteristics'!$C:$C,0))),"",INDEX('Policy Characteristics'!B:B,MATCH($C1933,'Policy Characteristics'!$C:$C,0)))</f>
        <v>Fuel Use Reduction</v>
      </c>
      <c r="C1933" s="76" t="str">
        <f t="shared" si="62"/>
        <v>RnD Electricity Fuel Use Perc Reduction</v>
      </c>
      <c r="D1933" s="78" t="s">
        <v>1659</v>
      </c>
      <c r="E1933" s="88"/>
      <c r="F1933" s="78" t="s">
        <v>1678</v>
      </c>
      <c r="G1933" s="88"/>
      <c r="H1933" s="15">
        <v>1830</v>
      </c>
      <c r="I1933" s="213" t="s">
        <v>43</v>
      </c>
      <c r="J1933" s="202"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05">
        <f>IF(ISBLANK(INDEX('Policy Characteristics'!F:F,MATCH($C1933,'Policy Characteristics'!$C:$C,0))),"",INDEX('Policy Characteristics'!F:F,MATCH($C1933,'Policy Characteristics'!$C:$C,0)))</f>
        <v>0</v>
      </c>
      <c r="M1933" s="205">
        <f>IF(ISBLANK(INDEX('Policy Characteristics'!G:G,MATCH($C1933,'Policy Characteristics'!$C:$C,0))),"",INDEX('Policy Characteristics'!G:G,MATCH($C1933,'Policy Characteristics'!$C:$C,0)))</f>
        <v>0.4</v>
      </c>
      <c r="N1933" s="205">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00" t="str">
        <f>IF(ISBLANK(INDEX('Policy Characteristics'!B:B,MATCH($C1934,'Policy Characteristics'!$C:$C,0))),"",INDEX('Policy Characteristics'!B:B,MATCH($C1934,'Policy Characteristics'!$C:$C,0)))</f>
        <v>Fuel Use Reduction</v>
      </c>
      <c r="C1934" s="76" t="str">
        <f t="shared" si="62"/>
        <v>RnD Electricity Fuel Use Perc Reduction</v>
      </c>
      <c r="D1934" s="78" t="s">
        <v>1660</v>
      </c>
      <c r="E1934" s="88"/>
      <c r="F1934" s="78" t="s">
        <v>1679</v>
      </c>
      <c r="G1934" s="88"/>
      <c r="H1934" s="15">
        <v>1831</v>
      </c>
      <c r="I1934" s="213" t="s">
        <v>43</v>
      </c>
      <c r="J1934" s="202"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05">
        <f>IF(ISBLANK(INDEX('Policy Characteristics'!F:F,MATCH($C1934,'Policy Characteristics'!$C:$C,0))),"",INDEX('Policy Characteristics'!F:F,MATCH($C1934,'Policy Characteristics'!$C:$C,0)))</f>
        <v>0</v>
      </c>
      <c r="M1934" s="205">
        <f>IF(ISBLANK(INDEX('Policy Characteristics'!G:G,MATCH($C1934,'Policy Characteristics'!$C:$C,0))),"",INDEX('Policy Characteristics'!G:G,MATCH($C1934,'Policy Characteristics'!$C:$C,0)))</f>
        <v>0.4</v>
      </c>
      <c r="N1934" s="205">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00" t="str">
        <f>IF(ISBLANK(INDEX('Policy Characteristics'!B:B,MATCH($C1935,'Policy Characteristics'!$C:$C,0))),"",INDEX('Policy Characteristics'!B:B,MATCH($C1935,'Policy Characteristics'!$C:$C,0)))</f>
        <v>Fuel Use Reduction</v>
      </c>
      <c r="C1935" s="76" t="str">
        <f t="shared" si="62"/>
        <v>RnD Electricity Fuel Use Perc Reduction</v>
      </c>
      <c r="D1935" s="78" t="s">
        <v>1661</v>
      </c>
      <c r="E1935" s="88"/>
      <c r="F1935" s="78" t="s">
        <v>1680</v>
      </c>
      <c r="G1935" s="88"/>
      <c r="H1935" s="15">
        <v>1832</v>
      </c>
      <c r="I1935" s="213" t="s">
        <v>43</v>
      </c>
      <c r="J1935" s="202"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05">
        <f>IF(ISBLANK(INDEX('Policy Characteristics'!F:F,MATCH($C1935,'Policy Characteristics'!$C:$C,0))),"",INDEX('Policy Characteristics'!F:F,MATCH($C1935,'Policy Characteristics'!$C:$C,0)))</f>
        <v>0</v>
      </c>
      <c r="M1935" s="205">
        <f>IF(ISBLANK(INDEX('Policy Characteristics'!G:G,MATCH($C1935,'Policy Characteristics'!$C:$C,0))),"",INDEX('Policy Characteristics'!G:G,MATCH($C1935,'Policy Characteristics'!$C:$C,0)))</f>
        <v>0.4</v>
      </c>
      <c r="N1935" s="205">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00" t="str">
        <f>IF(ISBLANK(INDEX('Policy Characteristics'!B:B,MATCH($C1936,'Policy Characteristics'!$C:$C,0))),"",INDEX('Policy Characteristics'!B:B,MATCH($C1936,'Policy Characteristics'!$C:$C,0)))</f>
        <v>Fuel Use Reduction</v>
      </c>
      <c r="C1936" s="76" t="str">
        <f t="shared" si="62"/>
        <v>RnD Electricity Fuel Use Perc Reduction</v>
      </c>
      <c r="D1936" s="78" t="s">
        <v>1748</v>
      </c>
      <c r="E1936" s="88"/>
      <c r="F1936" s="78" t="s">
        <v>1750</v>
      </c>
      <c r="G1936" s="88"/>
      <c r="H1936" s="15">
        <v>1833</v>
      </c>
      <c r="I1936" s="213" t="s">
        <v>43</v>
      </c>
      <c r="J1936" s="202"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05">
        <f>IF(ISBLANK(INDEX('Policy Characteristics'!F:F,MATCH($C1936,'Policy Characteristics'!$C:$C,0))),"",INDEX('Policy Characteristics'!F:F,MATCH($C1936,'Policy Characteristics'!$C:$C,0)))</f>
        <v>0</v>
      </c>
      <c r="M1936" s="205">
        <f>IF(ISBLANK(INDEX('Policy Characteristics'!G:G,MATCH($C1936,'Policy Characteristics'!$C:$C,0))),"",INDEX('Policy Characteristics'!G:G,MATCH($C1936,'Policy Characteristics'!$C:$C,0)))</f>
        <v>0.4</v>
      </c>
      <c r="N1936" s="205">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00" t="str">
        <f>IF(ISBLANK(INDEX('Policy Characteristics'!B:B,MATCH($C1937,'Policy Characteristics'!$C:$C,0))),"",INDEX('Policy Characteristics'!B:B,MATCH($C1937,'Policy Characteristics'!$C:$C,0)))</f>
        <v>Fuel Use Reduction</v>
      </c>
      <c r="C1937" s="76" t="str">
        <f t="shared" si="62"/>
        <v>RnD Electricity Fuel Use Perc Reduction</v>
      </c>
      <c r="D1937" s="78" t="s">
        <v>1749</v>
      </c>
      <c r="E1937" s="88"/>
      <c r="F1937" s="78" t="s">
        <v>1751</v>
      </c>
      <c r="G1937" s="88"/>
      <c r="H1937" s="15">
        <v>2246</v>
      </c>
      <c r="I1937" s="213" t="s">
        <v>43</v>
      </c>
      <c r="J1937" s="202"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05">
        <f>IF(ISBLANK(INDEX('Policy Characteristics'!F:F,MATCH($C1937,'Policy Characteristics'!$C:$C,0))),"",INDEX('Policy Characteristics'!F:F,MATCH($C1937,'Policy Characteristics'!$C:$C,0)))</f>
        <v>0</v>
      </c>
      <c r="M1937" s="205">
        <f>IF(ISBLANK(INDEX('Policy Characteristics'!G:G,MATCH($C1937,'Policy Characteristics'!$C:$C,0))),"",INDEX('Policy Characteristics'!G:G,MATCH($C1937,'Policy Characteristics'!$C:$C,0)))</f>
        <v>0.4</v>
      </c>
      <c r="N1937" s="205">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00"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13" t="s">
        <v>43</v>
      </c>
      <c r="J1938" s="202"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05">
        <f>IF(ISBLANK(INDEX('Policy Characteristics'!F:F,MATCH($C1938,'Policy Characteristics'!$C:$C,0))),"",INDEX('Policy Characteristics'!F:F,MATCH($C1938,'Policy Characteristics'!$C:$C,0)))</f>
        <v>0</v>
      </c>
      <c r="M1938" s="205">
        <f>IF(ISBLANK(INDEX('Policy Characteristics'!G:G,MATCH($C1938,'Policy Characteristics'!$C:$C,0))),"",INDEX('Policy Characteristics'!G:G,MATCH($C1938,'Policy Characteristics'!$C:$C,0)))</f>
        <v>0.4</v>
      </c>
      <c r="N1938" s="205">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00"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13" t="s">
        <v>43</v>
      </c>
      <c r="J1939" s="202"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05">
        <f>IF(ISBLANK(INDEX('Policy Characteristics'!F:F,MATCH($C1939,'Policy Characteristics'!$C:$C,0))),"",INDEX('Policy Characteristics'!F:F,MATCH($C1939,'Policy Characteristics'!$C:$C,0)))</f>
        <v>0</v>
      </c>
      <c r="M1939" s="205">
        <f>IF(ISBLANK(INDEX('Policy Characteristics'!G:G,MATCH($C1939,'Policy Characteristics'!$C:$C,0))),"",INDEX('Policy Characteristics'!G:G,MATCH($C1939,'Policy Characteristics'!$C:$C,0)))</f>
        <v>0.4</v>
      </c>
      <c r="N1939" s="205">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00"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13" t="s">
        <v>43</v>
      </c>
      <c r="J1940" s="202"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05">
        <f>IF(ISBLANK(INDEX('Policy Characteristics'!F:F,MATCH($C1940,'Policy Characteristics'!$C:$C,0))),"",INDEX('Policy Characteristics'!F:F,MATCH($C1940,'Policy Characteristics'!$C:$C,0)))</f>
        <v>0</v>
      </c>
      <c r="M1940" s="205">
        <f>IF(ISBLANK(INDEX('Policy Characteristics'!G:G,MATCH($C1940,'Policy Characteristics'!$C:$C,0))),"",INDEX('Policy Characteristics'!G:G,MATCH($C1940,'Policy Characteristics'!$C:$C,0)))</f>
        <v>0.4</v>
      </c>
      <c r="N1940" s="205">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00"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13" t="s">
        <v>43</v>
      </c>
      <c r="J1941" s="202"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05">
        <f>IF(ISBLANK(INDEX('Policy Characteristics'!F:F,MATCH($C1941,'Policy Characteristics'!$C:$C,0))),"",INDEX('Policy Characteristics'!F:F,MATCH($C1941,'Policy Characteristics'!$C:$C,0)))</f>
        <v>0</v>
      </c>
      <c r="M1941" s="205">
        <f>IF(ISBLANK(INDEX('Policy Characteristics'!G:G,MATCH($C1941,'Policy Characteristics'!$C:$C,0))),"",INDEX('Policy Characteristics'!G:G,MATCH($C1941,'Policy Characteristics'!$C:$C,0)))</f>
        <v>0.4</v>
      </c>
      <c r="N1941" s="205">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00"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13" t="s">
        <v>43</v>
      </c>
      <c r="J1942" s="202"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05">
        <f>IF(ISBLANK(INDEX('Policy Characteristics'!F:F,MATCH($C1942,'Policy Characteristics'!$C:$C,0))),"",INDEX('Policy Characteristics'!F:F,MATCH($C1942,'Policy Characteristics'!$C:$C,0)))</f>
        <v>0</v>
      </c>
      <c r="M1942" s="205">
        <f>IF(ISBLANK(INDEX('Policy Characteristics'!G:G,MATCH($C1942,'Policy Characteristics'!$C:$C,0))),"",INDEX('Policy Characteristics'!G:G,MATCH($C1942,'Policy Characteristics'!$C:$C,0)))</f>
        <v>0.4</v>
      </c>
      <c r="N1942" s="205">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00"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13" t="s">
        <v>43</v>
      </c>
      <c r="J1943" s="202"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05">
        <f>IF(ISBLANK(INDEX('Policy Characteristics'!F:F,MATCH($C1943,'Policy Characteristics'!$C:$C,0))),"",INDEX('Policy Characteristics'!F:F,MATCH($C1943,'Policy Characteristics'!$C:$C,0)))</f>
        <v>0</v>
      </c>
      <c r="M1943" s="205">
        <f>IF(ISBLANK(INDEX('Policy Characteristics'!G:G,MATCH($C1943,'Policy Characteristics'!$C:$C,0))),"",INDEX('Policy Characteristics'!G:G,MATCH($C1943,'Policy Characteristics'!$C:$C,0)))</f>
        <v>0.4</v>
      </c>
      <c r="N1943" s="205">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00"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13" t="s">
        <v>43</v>
      </c>
      <c r="J1944" s="202"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05">
        <f>IF(ISBLANK(INDEX('Policy Characteristics'!F:F,MATCH($C1944,'Policy Characteristics'!$C:$C,0))),"",INDEX('Policy Characteristics'!F:F,MATCH($C1944,'Policy Characteristics'!$C:$C,0)))</f>
        <v>0</v>
      </c>
      <c r="M1944" s="205">
        <f>IF(ISBLANK(INDEX('Policy Characteristics'!G:G,MATCH($C1944,'Policy Characteristics'!$C:$C,0))),"",INDEX('Policy Characteristics'!G:G,MATCH($C1944,'Policy Characteristics'!$C:$C,0)))</f>
        <v>0.4</v>
      </c>
      <c r="N1944" s="205">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00"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13" t="s">
        <v>43</v>
      </c>
      <c r="J1945" s="202"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05">
        <f>IF(ISBLANK(INDEX('Policy Characteristics'!F:F,MATCH($C1945,'Policy Characteristics'!$C:$C,0))),"",INDEX('Policy Characteristics'!F:F,MATCH($C1945,'Policy Characteristics'!$C:$C,0)))</f>
        <v>0</v>
      </c>
      <c r="M1945" s="205">
        <f>IF(ISBLANK(INDEX('Policy Characteristics'!G:G,MATCH($C1945,'Policy Characteristics'!$C:$C,0))),"",INDEX('Policy Characteristics'!G:G,MATCH($C1945,'Policy Characteristics'!$C:$C,0)))</f>
        <v>0.4</v>
      </c>
      <c r="N1945" s="205">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00"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13" t="s">
        <v>43</v>
      </c>
      <c r="J1946" s="202"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05">
        <f>IF(ISBLANK(INDEX('Policy Characteristics'!F:F,MATCH($C1946,'Policy Characteristics'!$C:$C,0))),"",INDEX('Policy Characteristics'!F:F,MATCH($C1946,'Policy Characteristics'!$C:$C,0)))</f>
        <v>0</v>
      </c>
      <c r="M1946" s="205">
        <f>IF(ISBLANK(INDEX('Policy Characteristics'!G:G,MATCH($C1946,'Policy Characteristics'!$C:$C,0))),"",INDEX('Policy Characteristics'!G:G,MATCH($C1946,'Policy Characteristics'!$C:$C,0)))</f>
        <v>0.4</v>
      </c>
      <c r="N1946" s="205">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00"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13" t="s">
        <v>43</v>
      </c>
      <c r="J1947" s="202"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05">
        <f>IF(ISBLANK(INDEX('Policy Characteristics'!F:F,MATCH($C1947,'Policy Characteristics'!$C:$C,0))),"",INDEX('Policy Characteristics'!F:F,MATCH($C1947,'Policy Characteristics'!$C:$C,0)))</f>
        <v>0</v>
      </c>
      <c r="M1947" s="205">
        <f>IF(ISBLANK(INDEX('Policy Characteristics'!G:G,MATCH($C1947,'Policy Characteristics'!$C:$C,0))),"",INDEX('Policy Characteristics'!G:G,MATCH($C1947,'Policy Characteristics'!$C:$C,0)))</f>
        <v>0.4</v>
      </c>
      <c r="N1947" s="205">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00"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13" t="s">
        <v>43</v>
      </c>
      <c r="J1948" s="202"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05">
        <f>IF(ISBLANK(INDEX('Policy Characteristics'!F:F,MATCH($C1948,'Policy Characteristics'!$C:$C,0))),"",INDEX('Policy Characteristics'!F:F,MATCH($C1948,'Policy Characteristics'!$C:$C,0)))</f>
        <v>0</v>
      </c>
      <c r="M1948" s="205">
        <f>IF(ISBLANK(INDEX('Policy Characteristics'!G:G,MATCH($C1948,'Policy Characteristics'!$C:$C,0))),"",INDEX('Policy Characteristics'!G:G,MATCH($C1948,'Policy Characteristics'!$C:$C,0)))</f>
        <v>0.4</v>
      </c>
      <c r="N1948" s="205">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00"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13" t="s">
        <v>43</v>
      </c>
      <c r="J1949" s="202"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05">
        <f>IF(ISBLANK(INDEX('Policy Characteristics'!F:F,MATCH($C1949,'Policy Characteristics'!$C:$C,0))),"",INDEX('Policy Characteristics'!F:F,MATCH($C1949,'Policy Characteristics'!$C:$C,0)))</f>
        <v>0</v>
      </c>
      <c r="M1949" s="205">
        <f>IF(ISBLANK(INDEX('Policy Characteristics'!G:G,MATCH($C1949,'Policy Characteristics'!$C:$C,0))),"",INDEX('Policy Characteristics'!G:G,MATCH($C1949,'Policy Characteristics'!$C:$C,0)))</f>
        <v>0.4</v>
      </c>
      <c r="N1949" s="205">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00"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13" t="s">
        <v>43</v>
      </c>
      <c r="J1950" s="202"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05">
        <f>IF(ISBLANK(INDEX('Policy Characteristics'!F:F,MATCH($C1950,'Policy Characteristics'!$C:$C,0))),"",INDEX('Policy Characteristics'!F:F,MATCH($C1950,'Policy Characteristics'!$C:$C,0)))</f>
        <v>0</v>
      </c>
      <c r="M1950" s="205">
        <f>IF(ISBLANK(INDEX('Policy Characteristics'!G:G,MATCH($C1950,'Policy Characteristics'!$C:$C,0))),"",INDEX('Policy Characteristics'!G:G,MATCH($C1950,'Policy Characteristics'!$C:$C,0)))</f>
        <v>0.4</v>
      </c>
      <c r="N1950" s="205">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00"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13" t="s">
        <v>43</v>
      </c>
      <c r="J1951" s="202"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05">
        <f>IF(ISBLANK(INDEX('Policy Characteristics'!F:F,MATCH($C1951,'Policy Characteristics'!$C:$C,0))),"",INDEX('Policy Characteristics'!F:F,MATCH($C1951,'Policy Characteristics'!$C:$C,0)))</f>
        <v>0</v>
      </c>
      <c r="M1951" s="205">
        <f>IF(ISBLANK(INDEX('Policy Characteristics'!G:G,MATCH($C1951,'Policy Characteristics'!$C:$C,0))),"",INDEX('Policy Characteristics'!G:G,MATCH($C1951,'Policy Characteristics'!$C:$C,0)))</f>
        <v>0.4</v>
      </c>
      <c r="N1951" s="205">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00"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13" t="s">
        <v>43</v>
      </c>
      <c r="J1952" s="202"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05">
        <f>IF(ISBLANK(INDEX('Policy Characteristics'!F:F,MATCH($C1952,'Policy Characteristics'!$C:$C,0))),"",INDEX('Policy Characteristics'!F:F,MATCH($C1952,'Policy Characteristics'!$C:$C,0)))</f>
        <v>0</v>
      </c>
      <c r="M1952" s="205">
        <f>IF(ISBLANK(INDEX('Policy Characteristics'!G:G,MATCH($C1952,'Policy Characteristics'!$C:$C,0))),"",INDEX('Policy Characteristics'!G:G,MATCH($C1952,'Policy Characteristics'!$C:$C,0)))</f>
        <v>0.4</v>
      </c>
      <c r="N1952" s="205">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00"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13" t="s">
        <v>43</v>
      </c>
      <c r="J1953" s="202"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05">
        <f>IF(ISBLANK(INDEX('Policy Characteristics'!F:F,MATCH($C1953,'Policy Characteristics'!$C:$C,0))),"",INDEX('Policy Characteristics'!F:F,MATCH($C1953,'Policy Characteristics'!$C:$C,0)))</f>
        <v>0</v>
      </c>
      <c r="M1953" s="205">
        <f>IF(ISBLANK(INDEX('Policy Characteristics'!G:G,MATCH($C1953,'Policy Characteristics'!$C:$C,0))),"",INDEX('Policy Characteristics'!G:G,MATCH($C1953,'Policy Characteristics'!$C:$C,0)))</f>
        <v>0.4</v>
      </c>
      <c r="N1953" s="205">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00"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13" t="s">
        <v>43</v>
      </c>
      <c r="J1954" s="202"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05">
        <f>IF(ISBLANK(INDEX('Policy Characteristics'!F:F,MATCH($C1954,'Policy Characteristics'!$C:$C,0))),"",INDEX('Policy Characteristics'!F:F,MATCH($C1954,'Policy Characteristics'!$C:$C,0)))</f>
        <v>0</v>
      </c>
      <c r="M1954" s="205">
        <f>IF(ISBLANK(INDEX('Policy Characteristics'!G:G,MATCH($C1954,'Policy Characteristics'!$C:$C,0))),"",INDEX('Policy Characteristics'!G:G,MATCH($C1954,'Policy Characteristics'!$C:$C,0)))</f>
        <v>0.4</v>
      </c>
      <c r="N1954" s="205">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00"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13" t="s">
        <v>43</v>
      </c>
      <c r="J1955" s="202"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05">
        <f>IF(ISBLANK(INDEX('Policy Characteristics'!F:F,MATCH($C1955,'Policy Characteristics'!$C:$C,0))),"",INDEX('Policy Characteristics'!F:F,MATCH($C1955,'Policy Characteristics'!$C:$C,0)))</f>
        <v>0</v>
      </c>
      <c r="M1955" s="205">
        <f>IF(ISBLANK(INDEX('Policy Characteristics'!G:G,MATCH($C1955,'Policy Characteristics'!$C:$C,0))),"",INDEX('Policy Characteristics'!G:G,MATCH($C1955,'Policy Characteristics'!$C:$C,0)))</f>
        <v>0.4</v>
      </c>
      <c r="N1955" s="205">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00"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13" t="s">
        <v>43</v>
      </c>
      <c r="J1956" s="202"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05">
        <f>IF(ISBLANK(INDEX('Policy Characteristics'!F:F,MATCH($C1956,'Policy Characteristics'!$C:$C,0))),"",INDEX('Policy Characteristics'!F:F,MATCH($C1956,'Policy Characteristics'!$C:$C,0)))</f>
        <v>0</v>
      </c>
      <c r="M1956" s="205">
        <f>IF(ISBLANK(INDEX('Policy Characteristics'!G:G,MATCH($C1956,'Policy Characteristics'!$C:$C,0))),"",INDEX('Policy Characteristics'!G:G,MATCH($C1956,'Policy Characteristics'!$C:$C,0)))</f>
        <v>0.4</v>
      </c>
      <c r="N1956" s="205">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00"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13" t="s">
        <v>43</v>
      </c>
      <c r="J1957" s="202"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05">
        <f>IF(ISBLANK(INDEX('Policy Characteristics'!F:F,MATCH($C1957,'Policy Characteristics'!$C:$C,0))),"",INDEX('Policy Characteristics'!F:F,MATCH($C1957,'Policy Characteristics'!$C:$C,0)))</f>
        <v>0</v>
      </c>
      <c r="M1957" s="205">
        <f>IF(ISBLANK(INDEX('Policy Characteristics'!G:G,MATCH($C1957,'Policy Characteristics'!$C:$C,0))),"",INDEX('Policy Characteristics'!G:G,MATCH($C1957,'Policy Characteristics'!$C:$C,0)))</f>
        <v>0.4</v>
      </c>
      <c r="N1957" s="205">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00"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13" t="s">
        <v>43</v>
      </c>
      <c r="J1958" s="202"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05">
        <f>IF(ISBLANK(INDEX('Policy Characteristics'!F:F,MATCH($C1958,'Policy Characteristics'!$C:$C,0))),"",INDEX('Policy Characteristics'!F:F,MATCH($C1958,'Policy Characteristics'!$C:$C,0)))</f>
        <v>0</v>
      </c>
      <c r="M1958" s="205">
        <f>IF(ISBLANK(INDEX('Policy Characteristics'!G:G,MATCH($C1958,'Policy Characteristics'!$C:$C,0))),"",INDEX('Policy Characteristics'!G:G,MATCH($C1958,'Policy Characteristics'!$C:$C,0)))</f>
        <v>0.4</v>
      </c>
      <c r="N1958" s="205">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00"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13" t="s">
        <v>43</v>
      </c>
      <c r="J1959" s="202"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05">
        <f>IF(ISBLANK(INDEX('Policy Characteristics'!F:F,MATCH($C1959,'Policy Characteristics'!$C:$C,0))),"",INDEX('Policy Characteristics'!F:F,MATCH($C1959,'Policy Characteristics'!$C:$C,0)))</f>
        <v>0</v>
      </c>
      <c r="M1959" s="205">
        <f>IF(ISBLANK(INDEX('Policy Characteristics'!G:G,MATCH($C1959,'Policy Characteristics'!$C:$C,0))),"",INDEX('Policy Characteristics'!G:G,MATCH($C1959,'Policy Characteristics'!$C:$C,0)))</f>
        <v>0.4</v>
      </c>
      <c r="N1959" s="205">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00"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13" t="s">
        <v>43</v>
      </c>
      <c r="J1960" s="202"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05">
        <f>IF(ISBLANK(INDEX('Policy Characteristics'!F:F,MATCH($C1960,'Policy Characteristics'!$C:$C,0))),"",INDEX('Policy Characteristics'!F:F,MATCH($C1960,'Policy Characteristics'!$C:$C,0)))</f>
        <v>0</v>
      </c>
      <c r="M1960" s="205">
        <f>IF(ISBLANK(INDEX('Policy Characteristics'!G:G,MATCH($C1960,'Policy Characteristics'!$C:$C,0))),"",INDEX('Policy Characteristics'!G:G,MATCH($C1960,'Policy Characteristics'!$C:$C,0)))</f>
        <v>0.4</v>
      </c>
      <c r="N1960" s="205">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00"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13" t="s">
        <v>43</v>
      </c>
      <c r="J1961" s="202"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05">
        <f>IF(ISBLANK(INDEX('Policy Characteristics'!F:F,MATCH($C1961,'Policy Characteristics'!$C:$C,0))),"",INDEX('Policy Characteristics'!F:F,MATCH($C1961,'Policy Characteristics'!$C:$C,0)))</f>
        <v>0</v>
      </c>
      <c r="M1961" s="205">
        <f>IF(ISBLANK(INDEX('Policy Characteristics'!G:G,MATCH($C1961,'Policy Characteristics'!$C:$C,0))),"",INDEX('Policy Characteristics'!G:G,MATCH($C1961,'Policy Characteristics'!$C:$C,0)))</f>
        <v>0.4</v>
      </c>
      <c r="N1961" s="205">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00"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13" t="s">
        <v>43</v>
      </c>
      <c r="J1962" s="202"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05">
        <f>IF(ISBLANK(INDEX('Policy Characteristics'!F:F,MATCH($C1962,'Policy Characteristics'!$C:$C,0))),"",INDEX('Policy Characteristics'!F:F,MATCH($C1962,'Policy Characteristics'!$C:$C,0)))</f>
        <v>0</v>
      </c>
      <c r="M1962" s="205">
        <f>IF(ISBLANK(INDEX('Policy Characteristics'!G:G,MATCH($C1962,'Policy Characteristics'!$C:$C,0))),"",INDEX('Policy Characteristics'!G:G,MATCH($C1962,'Policy Characteristics'!$C:$C,0)))</f>
        <v>0.4</v>
      </c>
      <c r="N1962" s="205">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00"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13" t="s">
        <v>43</v>
      </c>
      <c r="J1963" s="202"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05">
        <f>IF(ISBLANK(INDEX('Policy Characteristics'!F:F,MATCH($C1963,'Policy Characteristics'!$C:$C,0))),"",INDEX('Policy Characteristics'!F:F,MATCH($C1963,'Policy Characteristics'!$C:$C,0)))</f>
        <v>0</v>
      </c>
      <c r="M1963" s="205">
        <f>IF(ISBLANK(INDEX('Policy Characteristics'!G:G,MATCH($C1963,'Policy Characteristics'!$C:$C,0))),"",INDEX('Policy Characteristics'!G:G,MATCH($C1963,'Policy Characteristics'!$C:$C,0)))</f>
        <v>0.4</v>
      </c>
      <c r="N1963" s="205">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00"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13" t="s">
        <v>43</v>
      </c>
      <c r="J1964" s="202"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05">
        <f>IF(ISBLANK(INDEX('Policy Characteristics'!F:F,MATCH($C1964,'Policy Characteristics'!$C:$C,0))),"",INDEX('Policy Characteristics'!F:F,MATCH($C1964,'Policy Characteristics'!$C:$C,0)))</f>
        <v>0</v>
      </c>
      <c r="M1964" s="205">
        <f>IF(ISBLANK(INDEX('Policy Characteristics'!G:G,MATCH($C1964,'Policy Characteristics'!$C:$C,0))),"",INDEX('Policy Characteristics'!G:G,MATCH($C1964,'Policy Characteristics'!$C:$C,0)))</f>
        <v>0.4</v>
      </c>
      <c r="N1964" s="205">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00"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13" t="s">
        <v>43</v>
      </c>
      <c r="J1965" s="202"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05">
        <f>IF(ISBLANK(INDEX('Policy Characteristics'!F:F,MATCH($C1965,'Policy Characteristics'!$C:$C,0))),"",INDEX('Policy Characteristics'!F:F,MATCH($C1965,'Policy Characteristics'!$C:$C,0)))</f>
        <v>0</v>
      </c>
      <c r="M1965" s="205">
        <f>IF(ISBLANK(INDEX('Policy Characteristics'!G:G,MATCH($C1965,'Policy Characteristics'!$C:$C,0))),"",INDEX('Policy Characteristics'!G:G,MATCH($C1965,'Policy Characteristics'!$C:$C,0)))</f>
        <v>0.4</v>
      </c>
      <c r="N1965" s="205">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00"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13" t="s">
        <v>43</v>
      </c>
      <c r="J1966" s="202"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05">
        <f>IF(ISBLANK(INDEX('Policy Characteristics'!F:F,MATCH($C1966,'Policy Characteristics'!$C:$C,0))),"",INDEX('Policy Characteristics'!F:F,MATCH($C1966,'Policy Characteristics'!$C:$C,0)))</f>
        <v>0</v>
      </c>
      <c r="M1966" s="205">
        <f>IF(ISBLANK(INDEX('Policy Characteristics'!G:G,MATCH($C1966,'Policy Characteristics'!$C:$C,0))),"",INDEX('Policy Characteristics'!G:G,MATCH($C1966,'Policy Characteristics'!$C:$C,0)))</f>
        <v>0.4</v>
      </c>
      <c r="N1966" s="205">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00"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13" t="s">
        <v>43</v>
      </c>
      <c r="J1967" s="202"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05">
        <f>IF(ISBLANK(INDEX('Policy Characteristics'!F:F,MATCH($C1967,'Policy Characteristics'!$C:$C,0))),"",INDEX('Policy Characteristics'!F:F,MATCH($C1967,'Policy Characteristics'!$C:$C,0)))</f>
        <v>0</v>
      </c>
      <c r="M1967" s="205">
        <f>IF(ISBLANK(INDEX('Policy Characteristics'!G:G,MATCH($C1967,'Policy Characteristics'!$C:$C,0))),"",INDEX('Policy Characteristics'!G:G,MATCH($C1967,'Policy Characteristics'!$C:$C,0)))</f>
        <v>0.4</v>
      </c>
      <c r="N1967" s="205">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00"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13" t="s">
        <v>43</v>
      </c>
      <c r="J1968" s="202"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05">
        <f>IF(ISBLANK(INDEX('Policy Characteristics'!F:F,MATCH($C1968,'Policy Characteristics'!$C:$C,0))),"",INDEX('Policy Characteristics'!F:F,MATCH($C1968,'Policy Characteristics'!$C:$C,0)))</f>
        <v>0</v>
      </c>
      <c r="M1968" s="205">
        <f>IF(ISBLANK(INDEX('Policy Characteristics'!G:G,MATCH($C1968,'Policy Characteristics'!$C:$C,0))),"",INDEX('Policy Characteristics'!G:G,MATCH($C1968,'Policy Characteristics'!$C:$C,0)))</f>
        <v>0.4</v>
      </c>
      <c r="N1968" s="205">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00"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13" t="s">
        <v>43</v>
      </c>
      <c r="J1969" s="202"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05">
        <f>IF(ISBLANK(INDEX('Policy Characteristics'!F:F,MATCH($C1969,'Policy Characteristics'!$C:$C,0))),"",INDEX('Policy Characteristics'!F:F,MATCH($C1969,'Policy Characteristics'!$C:$C,0)))</f>
        <v>0</v>
      </c>
      <c r="M1969" s="205">
        <f>IF(ISBLANK(INDEX('Policy Characteristics'!G:G,MATCH($C1969,'Policy Characteristics'!$C:$C,0))),"",INDEX('Policy Characteristics'!G:G,MATCH($C1969,'Policy Characteristics'!$C:$C,0)))</f>
        <v>0.4</v>
      </c>
      <c r="N1969" s="205">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00" t="str">
        <f>IF(ISBLANK(INDEX('Policy Characteristics'!B:B,MATCH($C1970,'Policy Characteristics'!$C:$C,0))),"",INDEX('Policy Characteristics'!B:B,MATCH($C1970,'Policy Characteristics'!$C:$C,0)))</f>
        <v>Carbon Tax Revenue</v>
      </c>
      <c r="C1970" t="s">
        <v>1191</v>
      </c>
      <c r="D1970" t="s">
        <v>1199</v>
      </c>
      <c r="F1970" t="s">
        <v>1204</v>
      </c>
      <c r="H1970" s="15">
        <v>545</v>
      </c>
      <c r="I1970" s="204" t="s">
        <v>43</v>
      </c>
      <c r="J1970" s="202"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00"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00" t="str">
        <f t="shared" ref="I1971:I1974" si="66">I$1970</f>
        <v>Yes</v>
      </c>
      <c r="J1971" s="202"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00"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00" t="str">
        <f t="shared" si="66"/>
        <v>Yes</v>
      </c>
      <c r="J1972" s="202"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00"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00" t="str">
        <f t="shared" si="66"/>
        <v>Yes</v>
      </c>
      <c r="J1973" s="202"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00"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00" t="str">
        <f t="shared" si="66"/>
        <v>Yes</v>
      </c>
      <c r="J1974" s="202"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00" t="str">
        <f>IF(ISBLANK(INDEX('Policy Characteristics'!B:B,MATCH($C1975,'Policy Characteristics'!$C:$C,0))),"",INDEX('Policy Characteristics'!B:B,MATCH($C1975,'Policy Characteristics'!$C:$C,0)))</f>
        <v>Fuel Tax Revenue</v>
      </c>
      <c r="C1975" t="s">
        <v>1192</v>
      </c>
      <c r="D1975" t="s">
        <v>1199</v>
      </c>
      <c r="F1975" t="s">
        <v>1204</v>
      </c>
      <c r="H1975" s="15">
        <v>550</v>
      </c>
      <c r="I1975" s="204" t="s">
        <v>43</v>
      </c>
      <c r="J1975" s="202"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00"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00" t="str">
        <f t="shared" ref="I1976:I1979" si="68">I$1975</f>
        <v>Yes</v>
      </c>
      <c r="J1976" s="202"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00"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00" t="str">
        <f t="shared" si="68"/>
        <v>Yes</v>
      </c>
      <c r="J1977" s="202"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00"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00" t="str">
        <f t="shared" si="68"/>
        <v>Yes</v>
      </c>
      <c r="J1978" s="202"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00"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00" t="str">
        <f t="shared" si="68"/>
        <v>Yes</v>
      </c>
      <c r="J1979" s="202"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00" t="str">
        <f>IF(ISBLANK(INDEX('Policy Characteristics'!B:B,MATCH($C1980,'Policy Characteristics'!$C:$C,0))),"",INDEX('Policy Characteristics'!B:B,MATCH($C1980,'Policy Characteristics'!$C:$C,0)))</f>
        <v>Vehicle Subsidy</v>
      </c>
      <c r="C1980" t="s">
        <v>1786</v>
      </c>
      <c r="D1980" t="s">
        <v>1199</v>
      </c>
      <c r="F1980" t="s">
        <v>1204</v>
      </c>
      <c r="H1980" s="15">
        <v>555</v>
      </c>
      <c r="I1980" s="204" t="s">
        <v>43</v>
      </c>
      <c r="J1980" s="202"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00"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00" t="str">
        <f t="shared" ref="I1981:I1989" si="70">I$1980</f>
        <v>Yes</v>
      </c>
      <c r="J1981" s="202"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00"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00" t="str">
        <f t="shared" si="70"/>
        <v>Yes</v>
      </c>
      <c r="J1982" s="202"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00"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00" t="str">
        <f t="shared" si="70"/>
        <v>Yes</v>
      </c>
      <c r="J1983" s="202"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00"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00" t="str">
        <f t="shared" si="70"/>
        <v>Yes</v>
      </c>
      <c r="J1984" s="202"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00" t="str">
        <f>IF(ISBLANK(INDEX('Policy Characteristics'!B:B,MATCH($C1985,'Policy Characteristics'!$C:$C,0))),"",INDEX('Policy Characteristics'!B:B,MATCH($C1985,'Policy Characteristics'!$C:$C,0)))</f>
        <v>Battery Production Subsidy</v>
      </c>
      <c r="C1985" t="s">
        <v>2590</v>
      </c>
      <c r="D1985" t="s">
        <v>1199</v>
      </c>
      <c r="F1985" t="s">
        <v>1204</v>
      </c>
      <c r="H1985" s="15">
        <v>2247</v>
      </c>
      <c r="I1985" s="204" t="s">
        <v>43</v>
      </c>
      <c r="J1985" s="202"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00"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00" t="str">
        <f t="shared" si="70"/>
        <v>Yes</v>
      </c>
      <c r="J1986" s="202"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00"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00" t="str">
        <f t="shared" si="70"/>
        <v>Yes</v>
      </c>
      <c r="J1987" s="202"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00"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00" t="str">
        <f t="shared" si="70"/>
        <v>Yes</v>
      </c>
      <c r="J1988" s="202"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00"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00" t="str">
        <f t="shared" si="70"/>
        <v>Yes</v>
      </c>
      <c r="J1989" s="202"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00" t="str">
        <f>IF(ISBLANK(INDEX('Policy Characteristics'!B:B,MATCH($C1990,'Policy Characteristics'!$C:$C,0))),"",INDEX('Policy Characteristics'!B:B,MATCH($C1990,'Policy Characteristics'!$C:$C,0)))</f>
        <v>Electricity Generation Subsidy</v>
      </c>
      <c r="C1990" t="s">
        <v>1193</v>
      </c>
      <c r="D1990" t="s">
        <v>1199</v>
      </c>
      <c r="F1990" t="s">
        <v>1204</v>
      </c>
      <c r="H1990" s="15">
        <v>560</v>
      </c>
      <c r="I1990" s="204" t="s">
        <v>43</v>
      </c>
      <c r="J1990" s="202"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00"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00" t="str">
        <f t="shared" ref="I1991:I1994" si="73">I$1990</f>
        <v>Yes</v>
      </c>
      <c r="J1991" s="202"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00"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00" t="str">
        <f t="shared" si="73"/>
        <v>Yes</v>
      </c>
      <c r="J1992" s="202"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00"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00" t="str">
        <f t="shared" si="73"/>
        <v>Yes</v>
      </c>
      <c r="J1993" s="202"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00"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00" t="str">
        <f t="shared" si="73"/>
        <v>Yes</v>
      </c>
      <c r="J1994" s="202"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00"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04" t="s">
        <v>43</v>
      </c>
      <c r="J1995" s="202"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00"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00" t="str">
        <f t="shared" ref="I1996:I1999" si="75">I$1995</f>
        <v>Yes</v>
      </c>
      <c r="J1996" s="202"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00"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00" t="str">
        <f t="shared" si="75"/>
        <v>Yes</v>
      </c>
      <c r="J1997" s="202"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00"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00" t="str">
        <f t="shared" si="75"/>
        <v>Yes</v>
      </c>
      <c r="J1998" s="202"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00"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00" t="str">
        <f t="shared" si="75"/>
        <v>Yes</v>
      </c>
      <c r="J1999" s="202"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00" t="str">
        <f>IF(ISBLANK(INDEX('Policy Characteristics'!B:B,MATCH($C2000,'Policy Characteristics'!$C:$C,0))),"",INDEX('Policy Characteristics'!B:B,MATCH($C2000,'Policy Characteristics'!$C:$C,0)))</f>
        <v>Distributed Solar Subsidy</v>
      </c>
      <c r="C2000" t="s">
        <v>1195</v>
      </c>
      <c r="D2000" t="s">
        <v>1199</v>
      </c>
      <c r="F2000" t="s">
        <v>1204</v>
      </c>
      <c r="H2000" s="15">
        <v>570</v>
      </c>
      <c r="I2000" s="204" t="s">
        <v>43</v>
      </c>
      <c r="J2000" s="202"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00"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00" t="str">
        <f t="shared" ref="I2001:I2004" si="77">I$2000</f>
        <v>Yes</v>
      </c>
      <c r="J2001" s="202"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00"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00" t="str">
        <f t="shared" si="77"/>
        <v>Yes</v>
      </c>
      <c r="J2002" s="202"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00"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00" t="str">
        <f t="shared" si="77"/>
        <v>Yes</v>
      </c>
      <c r="J2003" s="202"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00"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00" t="str">
        <f t="shared" si="77"/>
        <v>Yes</v>
      </c>
      <c r="J2004" s="202"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00" t="str">
        <f>IF(ISBLANK(INDEX('Policy Characteristics'!B:B,MATCH($C2005,'Policy Characteristics'!$C:$C,0))),"",INDEX('Policy Characteristics'!B:B,MATCH($C2005,'Policy Characteristics'!$C:$C,0)))</f>
        <v>Fuel Subsidy</v>
      </c>
      <c r="C2005" t="s">
        <v>1196</v>
      </c>
      <c r="D2005" t="s">
        <v>1199</v>
      </c>
      <c r="F2005" t="s">
        <v>1204</v>
      </c>
      <c r="H2005" s="15">
        <v>575</v>
      </c>
      <c r="I2005" s="204" t="s">
        <v>43</v>
      </c>
      <c r="J2005" s="202"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00"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00" t="str">
        <f t="shared" ref="I2006:I2014" si="79">I$2005</f>
        <v>Yes</v>
      </c>
      <c r="J2006" s="202"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00"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00" t="str">
        <f t="shared" si="79"/>
        <v>Yes</v>
      </c>
      <c r="J2007" s="202"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00"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00" t="str">
        <f t="shared" si="79"/>
        <v>Yes</v>
      </c>
      <c r="J2008" s="202"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00"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00" t="str">
        <f t="shared" si="79"/>
        <v>Yes</v>
      </c>
      <c r="J2009" s="202"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00" t="str">
        <f>IF(ISBLANK(INDEX('Policy Characteristics'!B:B,MATCH($C2010,'Policy Characteristics'!$C:$C,0))),"",INDEX('Policy Characteristics'!B:B,MATCH($C2010,'Policy Characteristics'!$C:$C,0)))</f>
        <v>CCS Subsidy</v>
      </c>
      <c r="C2010" t="s">
        <v>1788</v>
      </c>
      <c r="D2010" t="s">
        <v>1199</v>
      </c>
      <c r="F2010" t="s">
        <v>1204</v>
      </c>
      <c r="H2010" s="15">
        <v>2252</v>
      </c>
      <c r="I2010" s="204" t="s">
        <v>43</v>
      </c>
      <c r="J2010" s="202"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00"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00" t="str">
        <f t="shared" si="79"/>
        <v>Yes</v>
      </c>
      <c r="J2011" s="202"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00"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00" t="str">
        <f t="shared" si="79"/>
        <v>Yes</v>
      </c>
      <c r="J2012" s="202"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00"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00" t="str">
        <f t="shared" si="79"/>
        <v>Yes</v>
      </c>
      <c r="J2013" s="202"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00"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00" t="str">
        <f t="shared" si="79"/>
        <v>Yes</v>
      </c>
      <c r="J2014" s="202"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00" t="str">
        <f>IF(ISBLANK(INDEX('Policy Characteristics'!B:B,MATCH($C2015,'Policy Characteristics'!$C:$C,0))),"",INDEX('Policy Characteristics'!B:B,MATCH($C2015,'Policy Characteristics'!$C:$C,0)))</f>
        <v>National Debt Interest</v>
      </c>
      <c r="C2015" t="s">
        <v>1197</v>
      </c>
      <c r="D2015" t="s">
        <v>1199</v>
      </c>
      <c r="F2015" t="s">
        <v>1204</v>
      </c>
      <c r="H2015" s="15">
        <v>580</v>
      </c>
      <c r="I2015" s="204" t="s">
        <v>43</v>
      </c>
      <c r="J2015" s="202"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00"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00" t="str">
        <f t="shared" ref="I2016:I2019" si="82">I$2015</f>
        <v>Yes</v>
      </c>
      <c r="J2016" s="202"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00"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00" t="str">
        <f t="shared" si="82"/>
        <v>Yes</v>
      </c>
      <c r="J2017" s="202"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00"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00" t="str">
        <f t="shared" si="82"/>
        <v>Yes</v>
      </c>
      <c r="J2018" s="202"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00"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00" t="str">
        <f t="shared" si="82"/>
        <v>Yes</v>
      </c>
      <c r="J2019" s="202"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00" t="str">
        <f>IF(ISBLANK(INDEX('Policy Characteristics'!B:B,MATCH($C2020,'Policy Characteristics'!$C:$C,0))),"",INDEX('Policy Characteristics'!B:B,MATCH($C2020,'Policy Characteristics'!$C:$C,0)))</f>
        <v>Remaining Government Cash Flows</v>
      </c>
      <c r="C2020" t="s">
        <v>1198</v>
      </c>
      <c r="D2020" t="s">
        <v>1199</v>
      </c>
      <c r="F2020" t="s">
        <v>1204</v>
      </c>
      <c r="H2020" s="15">
        <v>585</v>
      </c>
      <c r="I2020" s="204" t="s">
        <v>43</v>
      </c>
      <c r="J2020" s="202"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00"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00" t="str">
        <f t="shared" ref="I2021:I2024" si="84">I$2020</f>
        <v>Yes</v>
      </c>
      <c r="J2021" s="202"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00"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00" t="str">
        <f t="shared" si="84"/>
        <v>Yes</v>
      </c>
      <c r="J2022" s="202"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00"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00" t="str">
        <f t="shared" si="84"/>
        <v>Yes</v>
      </c>
      <c r="J2023" s="202"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00"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00" t="str">
        <f t="shared" si="84"/>
        <v>Yes</v>
      </c>
      <c r="J2024" s="202"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00" t="str">
        <f>IF(ISBLANK(INDEX('Policy Characteristics'!B:B,MATCH($C2025,'Policy Characteristics'!$C:$C,0))),"",INDEX('Policy Characteristics'!B:B,MATCH($C2025,'Policy Characteristics'!$C:$C,0)))</f>
        <v>COVID-19 Recession</v>
      </c>
      <c r="C2025" t="s">
        <v>1593</v>
      </c>
      <c r="H2025" s="15">
        <v>543</v>
      </c>
      <c r="I2025" s="204" t="s">
        <v>44</v>
      </c>
      <c r="J2025" s="202"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06">
        <f>IF(ISBLANK(INDEX('Policy Characteristics'!F:F,MATCH($C2025,'Policy Characteristics'!$C:$C,0))),"",INDEX('Policy Characteristics'!F:F,MATCH($C2025,'Policy Characteristics'!$C:$C,0)))</f>
        <v>0</v>
      </c>
      <c r="M2025" s="206">
        <f>IF(ISBLANK(INDEX('Policy Characteristics'!G:G,MATCH($C2025,'Policy Characteristics'!$C:$C,0))),"",INDEX('Policy Characteristics'!G:G,MATCH($C2025,'Policy Characteristics'!$C:$C,0)))</f>
        <v>1</v>
      </c>
      <c r="N2025" s="206">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00" t="str">
        <f>IF(ISBLANK(INDEX('Policy Characteristics'!B:B,MATCH($C2026,'Policy Characteristics'!$C:$C,0))),"",INDEX('Policy Characteristics'!B:B,MATCH($C2026,'Policy Characteristics'!$C:$C,0)))</f>
        <v>Use 20-Year GWP Values</v>
      </c>
      <c r="C2026" t="s">
        <v>1477</v>
      </c>
      <c r="H2026" s="15">
        <v>1601</v>
      </c>
      <c r="I2026" s="204" t="s">
        <v>44</v>
      </c>
      <c r="J2026" s="202"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06">
        <f>IF(ISBLANK(INDEX('Policy Characteristics'!F:F,MATCH($C2026,'Policy Characteristics'!$C:$C,0))),"",INDEX('Policy Characteristics'!F:F,MATCH($C2026,'Policy Characteristics'!$C:$C,0)))</f>
        <v>0</v>
      </c>
      <c r="M2026" s="206">
        <f>IF(ISBLANK(INDEX('Policy Characteristics'!G:G,MATCH($C2026,'Policy Characteristics'!$C:$C,0))),"",INDEX('Policy Characteristics'!G:G,MATCH($C2026,'Policy Characteristics'!$C:$C,0)))</f>
        <v>1</v>
      </c>
      <c r="N2026" s="206">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1645</v>
      </c>
      <c r="B4" t="str">
        <f>A4</f>
        <v>million metric tons</v>
      </c>
    </row>
    <row r="5" spans="1:2" x14ac:dyDescent="0.25">
      <c r="A5" s="67" t="s">
        <v>2602</v>
      </c>
      <c r="B5" t="str">
        <f>A5</f>
        <v>g CO2e / 2024 dollar</v>
      </c>
    </row>
    <row r="6" spans="1:2" x14ac:dyDescent="0.25">
      <c r="A6" s="68" t="s">
        <v>563</v>
      </c>
      <c r="B6" t="str">
        <f t="shared" ref="B6:B46" si="0">A6</f>
        <v>thousand metric tons / year</v>
      </c>
    </row>
    <row r="7" spans="1:2" x14ac:dyDescent="0.25">
      <c r="A7" s="68" t="s">
        <v>2603</v>
      </c>
      <c r="B7" t="str">
        <f>A7</f>
        <v>g CO2 / 2024 dollar</v>
      </c>
    </row>
    <row r="8" spans="1:2" ht="30" x14ac:dyDescent="0.25">
      <c r="A8" s="68" t="s">
        <v>2604</v>
      </c>
      <c r="B8" t="str">
        <f t="shared" si="0"/>
        <v>2024 dollars / metric ton CO2e abated, Annual average abatement (million metric tons CO2e)</v>
      </c>
    </row>
    <row r="9" spans="1:2" x14ac:dyDescent="0.25">
      <c r="A9" s="68" t="s">
        <v>2605</v>
      </c>
      <c r="B9" t="str">
        <f t="shared" si="0"/>
        <v>billion 2024 dollars / year</v>
      </c>
    </row>
    <row r="10" spans="1:2" x14ac:dyDescent="0.25">
      <c r="A10" s="68" t="s">
        <v>2606</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2607</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1723</v>
      </c>
      <c r="B17" t="str">
        <f t="shared" si="0"/>
        <v>terawatt-hours (TWh)</v>
      </c>
    </row>
    <row r="18" spans="1:2" x14ac:dyDescent="0.25">
      <c r="A18" s="68" t="s">
        <v>1521</v>
      </c>
      <c r="B18" t="str">
        <f t="shared" si="0"/>
        <v>%</v>
      </c>
    </row>
    <row r="19" spans="1:2" x14ac:dyDescent="0.25">
      <c r="A19" s="68" t="s">
        <v>1522</v>
      </c>
      <c r="B19" t="str">
        <f t="shared" si="0"/>
        <v>metric tons CO2e / megawatt-hour (MWh)</v>
      </c>
    </row>
    <row r="20" spans="1:2" x14ac:dyDescent="0.25">
      <c r="A20" s="68" t="s">
        <v>2608</v>
      </c>
      <c r="B20" t="str">
        <f t="shared" si="0"/>
        <v>kilowatt-hour / 2024 dollar</v>
      </c>
    </row>
    <row r="21" spans="1:2" x14ac:dyDescent="0.25">
      <c r="A21" s="68" t="s">
        <v>353</v>
      </c>
      <c r="B21" t="str">
        <f t="shared" si="0"/>
        <v>gigawatts (GW) / year</v>
      </c>
    </row>
    <row r="22" spans="1:2" x14ac:dyDescent="0.25">
      <c r="A22" s="68" t="s">
        <v>2609</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2610</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1491</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2611</v>
      </c>
      <c r="B37" t="str">
        <f t="shared" si="0"/>
        <v>2024 dollars / short ton</v>
      </c>
    </row>
    <row r="38" spans="1:2" x14ac:dyDescent="0.25">
      <c r="A38" s="68" t="s">
        <v>2612</v>
      </c>
      <c r="B38" t="str">
        <f t="shared" si="0"/>
        <v>2024 dollars / thousand cubic feet</v>
      </c>
    </row>
    <row r="39" spans="1:2" x14ac:dyDescent="0.25">
      <c r="A39" s="68" t="s">
        <v>2613</v>
      </c>
      <c r="B39" t="str">
        <f t="shared" si="0"/>
        <v>2024 dollars / gallon</v>
      </c>
    </row>
    <row r="40" spans="1:2" x14ac:dyDescent="0.25">
      <c r="A40" s="68" t="s">
        <v>2614</v>
      </c>
      <c r="B40" t="str">
        <f t="shared" si="0"/>
        <v>2024 dollars / barrel of oil</v>
      </c>
    </row>
    <row r="41" spans="1:2" x14ac:dyDescent="0.25">
      <c r="A41" s="68" t="s">
        <v>2615</v>
      </c>
      <c r="B41" t="str">
        <f t="shared" si="0"/>
        <v>2024 dollars / kg</v>
      </c>
    </row>
    <row r="42" spans="1:2" x14ac:dyDescent="0.25">
      <c r="A42" s="68" t="s">
        <v>2616</v>
      </c>
      <c r="B42" t="str">
        <f t="shared" si="0"/>
        <v>2024 dollars / kilowatt-hour (kWh)</v>
      </c>
    </row>
    <row r="43" spans="1:2" x14ac:dyDescent="0.25">
      <c r="A43" s="68" t="s">
        <v>2609</v>
      </c>
      <c r="B43" t="str">
        <f t="shared" ref="B43" si="1">A43</f>
        <v>2024 dollars / megawatt-hour (MWh)</v>
      </c>
    </row>
    <row r="44" spans="1:2" ht="30" x14ac:dyDescent="0.25">
      <c r="A44" s="68" t="s">
        <v>1480</v>
      </c>
      <c r="B44" t="str">
        <f t="shared" si="0"/>
        <v>cost of eqpt. to capture 1 metric ton CO2e/yr (2020 dollars)</v>
      </c>
    </row>
    <row r="45" spans="1:2" x14ac:dyDescent="0.25">
      <c r="A45" s="68" t="s">
        <v>2617</v>
      </c>
      <c r="B45" t="str">
        <f t="shared" si="0"/>
        <v>million 2024 dollars / megawatt (MW)</v>
      </c>
    </row>
    <row r="46" spans="1:2" ht="30" x14ac:dyDescent="0.25">
      <c r="A46" s="68" t="s">
        <v>2618</v>
      </c>
      <c r="B46" t="str">
        <f t="shared" si="0"/>
        <v>cost of eqpt. to produce 1 kg H2/yr (2024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1733</v>
      </c>
    </row>
    <row r="2" spans="1:10" x14ac:dyDescent="0.25">
      <c r="A2" s="218" t="s">
        <v>569</v>
      </c>
      <c r="B2" s="58" t="s">
        <v>571</v>
      </c>
      <c r="C2" s="219">
        <v>1</v>
      </c>
      <c r="D2" s="218" t="s">
        <v>63</v>
      </c>
      <c r="E2" s="218" t="s">
        <v>64</v>
      </c>
      <c r="F2" s="58" t="str">
        <f>UnitControlCenter!$B$3</f>
        <v>million metric tons / year</v>
      </c>
      <c r="G2" s="58" t="s">
        <v>553</v>
      </c>
      <c r="H2" s="58"/>
      <c r="I2" s="58"/>
      <c r="J2" s="58" t="s">
        <v>1739</v>
      </c>
    </row>
    <row r="3" spans="1:10" x14ac:dyDescent="0.25">
      <c r="A3" s="218"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1644</v>
      </c>
      <c r="C4" s="80">
        <v>1</v>
      </c>
      <c r="D4" s="143" t="s">
        <v>63</v>
      </c>
      <c r="E4" s="143" t="s">
        <v>64</v>
      </c>
      <c r="F4" t="str">
        <f>UnitControlCenter!B4</f>
        <v>million metric tons</v>
      </c>
      <c r="G4" t="s">
        <v>1647</v>
      </c>
    </row>
    <row r="5" spans="1:10" x14ac:dyDescent="0.25">
      <c r="A5" s="143" t="s">
        <v>569</v>
      </c>
      <c r="B5" t="s">
        <v>1643</v>
      </c>
      <c r="C5" s="15">
        <v>1</v>
      </c>
      <c r="D5" t="s">
        <v>63</v>
      </c>
      <c r="E5" t="s">
        <v>64</v>
      </c>
      <c r="F5" t="str">
        <f>UnitControlCenter!B4</f>
        <v>million metric tons</v>
      </c>
      <c r="G5" t="s">
        <v>1646</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1836</v>
      </c>
      <c r="C18" s="145">
        <v>1</v>
      </c>
      <c r="D18" s="146" t="s">
        <v>65</v>
      </c>
      <c r="E18" s="146" t="s">
        <v>66</v>
      </c>
      <c r="F18" s="146" t="s">
        <v>350</v>
      </c>
      <c r="G18" s="146" t="s">
        <v>1837</v>
      </c>
      <c r="H18" s="146" t="s">
        <v>1869</v>
      </c>
      <c r="I18" s="146" t="s">
        <v>1838</v>
      </c>
      <c r="J18" s="146"/>
    </row>
    <row r="19" spans="1:10" x14ac:dyDescent="0.25">
      <c r="A19" s="143" t="s">
        <v>575</v>
      </c>
      <c r="B19" s="143" t="s">
        <v>479</v>
      </c>
      <c r="C19" s="15">
        <v>1</v>
      </c>
      <c r="D19" t="s">
        <v>65</v>
      </c>
      <c r="E19" t="s">
        <v>66</v>
      </c>
      <c r="F19" t="str">
        <f>UnitControlCenter!$B$3</f>
        <v>million metric tons / year</v>
      </c>
      <c r="G19" t="s">
        <v>1496</v>
      </c>
      <c r="H19" t="s">
        <v>1036</v>
      </c>
      <c r="I19" t="s">
        <v>1037</v>
      </c>
    </row>
    <row r="20" spans="1:10" x14ac:dyDescent="0.25">
      <c r="A20" s="143" t="s">
        <v>575</v>
      </c>
      <c r="B20" s="143" t="s">
        <v>487</v>
      </c>
      <c r="C20" s="15">
        <v>1</v>
      </c>
      <c r="D20" t="s">
        <v>65</v>
      </c>
      <c r="E20" t="s">
        <v>66</v>
      </c>
      <c r="F20" t="str">
        <f>UnitControlCenter!$B$3</f>
        <v>million metric tons / year</v>
      </c>
      <c r="G20" t="s">
        <v>1508</v>
      </c>
      <c r="H20" t="s">
        <v>1036</v>
      </c>
      <c r="I20" t="s">
        <v>1497</v>
      </c>
    </row>
    <row r="21" spans="1:10" x14ac:dyDescent="0.25">
      <c r="A21" s="143" t="s">
        <v>575</v>
      </c>
      <c r="B21" s="143" t="s">
        <v>488</v>
      </c>
      <c r="C21" s="15">
        <v>1</v>
      </c>
      <c r="D21" t="s">
        <v>65</v>
      </c>
      <c r="E21" t="s">
        <v>66</v>
      </c>
      <c r="F21" t="str">
        <f>UnitControlCenter!$B$3</f>
        <v>million metric tons / year</v>
      </c>
      <c r="G21" t="s">
        <v>1509</v>
      </c>
      <c r="H21" t="s">
        <v>1036</v>
      </c>
      <c r="I21" t="s">
        <v>1498</v>
      </c>
    </row>
    <row r="22" spans="1:10" x14ac:dyDescent="0.25">
      <c r="A22" s="143" t="s">
        <v>575</v>
      </c>
      <c r="B22" s="143" t="s">
        <v>562</v>
      </c>
      <c r="C22" s="15">
        <v>1</v>
      </c>
      <c r="D22" t="s">
        <v>65</v>
      </c>
      <c r="E22" t="s">
        <v>66</v>
      </c>
      <c r="F22" t="str">
        <f>UnitControlCenter!$B$3</f>
        <v>million metric tons / year</v>
      </c>
      <c r="G22" t="s">
        <v>1510</v>
      </c>
      <c r="H22" t="s">
        <v>1036</v>
      </c>
      <c r="I22" t="s">
        <v>1499</v>
      </c>
    </row>
    <row r="23" spans="1:10" x14ac:dyDescent="0.25">
      <c r="A23" s="143" t="s">
        <v>575</v>
      </c>
      <c r="B23" s="143" t="s">
        <v>561</v>
      </c>
      <c r="C23" s="15">
        <v>1</v>
      </c>
      <c r="D23" t="s">
        <v>65</v>
      </c>
      <c r="E23" t="s">
        <v>66</v>
      </c>
      <c r="F23" t="str">
        <f>UnitControlCenter!$B$6</f>
        <v>thousand metric tons / year</v>
      </c>
      <c r="G23" t="s">
        <v>1511</v>
      </c>
      <c r="H23" t="s">
        <v>1036</v>
      </c>
      <c r="I23" t="s">
        <v>1500</v>
      </c>
    </row>
    <row r="24" spans="1:10" x14ac:dyDescent="0.25">
      <c r="A24" s="143" t="s">
        <v>575</v>
      </c>
      <c r="B24" s="143" t="s">
        <v>482</v>
      </c>
      <c r="C24" s="15">
        <v>1</v>
      </c>
      <c r="D24" t="s">
        <v>65</v>
      </c>
      <c r="E24" t="s">
        <v>66</v>
      </c>
      <c r="F24" t="str">
        <f>UnitControlCenter!$B$6</f>
        <v>thousand metric tons / year</v>
      </c>
      <c r="G24" t="s">
        <v>1512</v>
      </c>
      <c r="H24" t="s">
        <v>1036</v>
      </c>
      <c r="I24" t="s">
        <v>1501</v>
      </c>
    </row>
    <row r="25" spans="1:10" x14ac:dyDescent="0.25">
      <c r="A25" s="143" t="s">
        <v>575</v>
      </c>
      <c r="B25" s="143" t="s">
        <v>485</v>
      </c>
      <c r="C25" s="15">
        <v>1</v>
      </c>
      <c r="D25" t="s">
        <v>65</v>
      </c>
      <c r="E25" t="s">
        <v>66</v>
      </c>
      <c r="F25" t="str">
        <f>UnitControlCenter!$B$6</f>
        <v>thousand metric tons / year</v>
      </c>
      <c r="G25" t="s">
        <v>1513</v>
      </c>
      <c r="H25" t="s">
        <v>1036</v>
      </c>
      <c r="I25" t="s">
        <v>1502</v>
      </c>
    </row>
    <row r="26" spans="1:10" x14ac:dyDescent="0.25">
      <c r="A26" s="143" t="s">
        <v>575</v>
      </c>
      <c r="B26" s="143" t="s">
        <v>486</v>
      </c>
      <c r="C26" s="15">
        <v>1</v>
      </c>
      <c r="D26" t="s">
        <v>65</v>
      </c>
      <c r="E26" t="s">
        <v>66</v>
      </c>
      <c r="F26" t="str">
        <f>UnitControlCenter!$B$6</f>
        <v>thousand metric tons / year</v>
      </c>
      <c r="G26" t="s">
        <v>1514</v>
      </c>
      <c r="H26" t="s">
        <v>1036</v>
      </c>
      <c r="I26" t="s">
        <v>1503</v>
      </c>
    </row>
    <row r="27" spans="1:10" x14ac:dyDescent="0.25">
      <c r="A27" s="143" t="s">
        <v>575</v>
      </c>
      <c r="B27" s="143" t="s">
        <v>481</v>
      </c>
      <c r="C27" s="15">
        <v>1</v>
      </c>
      <c r="D27" t="s">
        <v>65</v>
      </c>
      <c r="E27" t="s">
        <v>66</v>
      </c>
      <c r="F27" t="str">
        <f>UnitControlCenter!$B$3</f>
        <v>million metric tons / year</v>
      </c>
      <c r="G27" t="s">
        <v>1515</v>
      </c>
      <c r="H27" t="s">
        <v>1036</v>
      </c>
      <c r="I27" t="s">
        <v>1504</v>
      </c>
    </row>
    <row r="28" spans="1:10" x14ac:dyDescent="0.25">
      <c r="A28" s="143" t="s">
        <v>575</v>
      </c>
      <c r="B28" s="143" t="s">
        <v>480</v>
      </c>
      <c r="C28" s="15">
        <v>1</v>
      </c>
      <c r="D28" t="s">
        <v>65</v>
      </c>
      <c r="E28" t="s">
        <v>66</v>
      </c>
      <c r="F28" t="str">
        <f>UnitControlCenter!$B$6</f>
        <v>thousand metric tons / year</v>
      </c>
      <c r="G28" t="s">
        <v>1516</v>
      </c>
      <c r="H28" t="s">
        <v>1036</v>
      </c>
      <c r="I28" t="s">
        <v>1505</v>
      </c>
    </row>
    <row r="29" spans="1:10" x14ac:dyDescent="0.25">
      <c r="A29" s="143" t="s">
        <v>575</v>
      </c>
      <c r="B29" s="143" t="s">
        <v>484</v>
      </c>
      <c r="C29" s="15">
        <v>1</v>
      </c>
      <c r="D29" t="s">
        <v>65</v>
      </c>
      <c r="E29" t="s">
        <v>66</v>
      </c>
      <c r="F29" t="str">
        <f>UnitControlCenter!$B$3</f>
        <v>million metric tons / year</v>
      </c>
      <c r="G29" t="s">
        <v>1517</v>
      </c>
      <c r="H29" t="s">
        <v>1036</v>
      </c>
      <c r="I29" t="s">
        <v>1506</v>
      </c>
    </row>
    <row r="30" spans="1:10" ht="15.75" thickBot="1" x14ac:dyDescent="0.3">
      <c r="A30" s="144" t="s">
        <v>575</v>
      </c>
      <c r="B30" s="144" t="s">
        <v>474</v>
      </c>
      <c r="C30" s="145">
        <v>1</v>
      </c>
      <c r="D30" t="s">
        <v>65</v>
      </c>
      <c r="E30" t="s">
        <v>66</v>
      </c>
      <c r="F30" s="146" t="str">
        <f>UnitControlCenter!$B$3</f>
        <v>million metric tons / year</v>
      </c>
      <c r="G30" t="s">
        <v>1518</v>
      </c>
      <c r="H30" t="s">
        <v>1036</v>
      </c>
      <c r="I30" t="s">
        <v>1507</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1460</v>
      </c>
      <c r="C51" s="15">
        <v>0</v>
      </c>
      <c r="D51" t="s">
        <v>65</v>
      </c>
      <c r="E51" t="s">
        <v>66</v>
      </c>
      <c r="F51" t="str">
        <f>UnitControlCenter!$B$11</f>
        <v>jobs</v>
      </c>
      <c r="G51" t="s">
        <v>1379</v>
      </c>
      <c r="H51" t="s">
        <v>1380</v>
      </c>
      <c r="I51" t="s">
        <v>1381</v>
      </c>
    </row>
    <row r="52" spans="1:10" x14ac:dyDescent="0.25">
      <c r="A52" s="143" t="s">
        <v>1093</v>
      </c>
      <c r="B52" s="147" t="s">
        <v>1461</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1448</v>
      </c>
      <c r="C59" s="15">
        <v>1</v>
      </c>
      <c r="D59" t="s">
        <v>65</v>
      </c>
      <c r="E59" t="s">
        <v>66</v>
      </c>
      <c r="F59" t="str">
        <f>UnitControlCenter!$B$11</f>
        <v>jobs</v>
      </c>
      <c r="G59" t="s">
        <v>1449</v>
      </c>
      <c r="H59" t="s">
        <v>1450</v>
      </c>
      <c r="I59" t="s">
        <v>1451</v>
      </c>
    </row>
    <row r="60" spans="1:10" x14ac:dyDescent="0.25">
      <c r="A60" s="143" t="s">
        <v>1093</v>
      </c>
      <c r="B60" s="147" t="s">
        <v>1452</v>
      </c>
      <c r="C60" s="15">
        <v>1</v>
      </c>
      <c r="D60" t="s">
        <v>65</v>
      </c>
      <c r="E60" t="s">
        <v>64</v>
      </c>
      <c r="F60" t="str">
        <f>UnitControlCenter!$B$13</f>
        <v>% change</v>
      </c>
      <c r="G60" t="s">
        <v>1453</v>
      </c>
      <c r="H60" t="s">
        <v>1450</v>
      </c>
      <c r="I60" t="s">
        <v>1451</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1458</v>
      </c>
      <c r="C81" s="15">
        <v>1</v>
      </c>
      <c r="D81" t="s">
        <v>65</v>
      </c>
      <c r="E81" t="s">
        <v>66</v>
      </c>
      <c r="F81" t="str">
        <f>UnitControlCenter!$B$12</f>
        <v>incidents / year</v>
      </c>
      <c r="G81" t="s">
        <v>1392</v>
      </c>
      <c r="H81" t="s">
        <v>1380</v>
      </c>
      <c r="I81" t="s">
        <v>1381</v>
      </c>
    </row>
    <row r="82" spans="1:10" x14ac:dyDescent="0.25">
      <c r="A82" s="143" t="s">
        <v>579</v>
      </c>
      <c r="B82" s="143" t="s">
        <v>1459</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2421</v>
      </c>
      <c r="H96" s="58" t="s">
        <v>2422</v>
      </c>
      <c r="I96" t="s">
        <v>2423</v>
      </c>
    </row>
    <row r="97" spans="1:10" x14ac:dyDescent="0.25">
      <c r="A97" s="143" t="s">
        <v>706</v>
      </c>
      <c r="B97" s="143" t="s">
        <v>582</v>
      </c>
      <c r="C97" s="15">
        <v>1</v>
      </c>
      <c r="D97" t="s">
        <v>65</v>
      </c>
      <c r="E97" t="s">
        <v>64</v>
      </c>
      <c r="F97" t="str">
        <f>UnitControlCenter!$B$16</f>
        <v>terawatt-hours (TWh) / year</v>
      </c>
      <c r="G97" s="58" t="s">
        <v>2424</v>
      </c>
      <c r="H97" s="58" t="s">
        <v>2425</v>
      </c>
      <c r="I97" t="s">
        <v>2423</v>
      </c>
    </row>
    <row r="98" spans="1:10" x14ac:dyDescent="0.25">
      <c r="A98" s="143" t="s">
        <v>706</v>
      </c>
      <c r="B98" s="143" t="s">
        <v>583</v>
      </c>
      <c r="C98" s="15">
        <v>1</v>
      </c>
      <c r="D98" t="s">
        <v>65</v>
      </c>
      <c r="E98" t="s">
        <v>66</v>
      </c>
      <c r="F98" t="str">
        <f>UnitControlCenter!$B$21</f>
        <v>gigawatts (GW) / year</v>
      </c>
      <c r="G98" s="58" t="s">
        <v>2426</v>
      </c>
      <c r="H98" s="58" t="s">
        <v>2427</v>
      </c>
      <c r="I98" t="s">
        <v>2428</v>
      </c>
    </row>
    <row r="99" spans="1:10" x14ac:dyDescent="0.25">
      <c r="A99" s="143" t="s">
        <v>706</v>
      </c>
      <c r="B99" s="143" t="s">
        <v>584</v>
      </c>
      <c r="C99" s="15">
        <v>1</v>
      </c>
      <c r="D99" t="s">
        <v>65</v>
      </c>
      <c r="E99" t="s">
        <v>64</v>
      </c>
      <c r="F99" t="str">
        <f>UnitControlCenter!$B$21</f>
        <v>gigawatts (GW) / year</v>
      </c>
      <c r="G99" s="58" t="s">
        <v>2429</v>
      </c>
      <c r="H99" s="58" t="s">
        <v>2430</v>
      </c>
      <c r="I99" t="s">
        <v>2431</v>
      </c>
    </row>
    <row r="100" spans="1:10" x14ac:dyDescent="0.25">
      <c r="A100" s="143" t="s">
        <v>706</v>
      </c>
      <c r="B100" s="143" t="s">
        <v>707</v>
      </c>
      <c r="C100" s="15">
        <v>1</v>
      </c>
      <c r="D100" t="s">
        <v>65</v>
      </c>
      <c r="E100" t="s">
        <v>66</v>
      </c>
      <c r="F100" t="str">
        <f>UnitControlCenter!$B$16</f>
        <v>terawatt-hours (TWh) / year</v>
      </c>
      <c r="G100" t="s">
        <v>1918</v>
      </c>
      <c r="H100" t="s">
        <v>1919</v>
      </c>
      <c r="I100" t="s">
        <v>1920</v>
      </c>
    </row>
    <row r="101" spans="1:10" x14ac:dyDescent="0.25">
      <c r="A101" s="143" t="s">
        <v>706</v>
      </c>
      <c r="B101" s="143" t="s">
        <v>1894</v>
      </c>
      <c r="C101" s="15">
        <v>0</v>
      </c>
      <c r="D101" t="s">
        <v>63</v>
      </c>
      <c r="E101" t="s">
        <v>64</v>
      </c>
      <c r="F101" t="str">
        <f>UnitControlCenter!B18</f>
        <v>%</v>
      </c>
      <c r="G101" t="s">
        <v>1523</v>
      </c>
    </row>
    <row r="102" spans="1:10" x14ac:dyDescent="0.25">
      <c r="A102" s="143" t="s">
        <v>706</v>
      </c>
      <c r="B102" s="143" t="s">
        <v>1525</v>
      </c>
      <c r="C102" s="15">
        <v>1</v>
      </c>
      <c r="D102" t="s">
        <v>63</v>
      </c>
      <c r="E102" t="s">
        <v>64</v>
      </c>
      <c r="F102" t="str">
        <f>UnitControlCenter!B19</f>
        <v>metric tons CO2e / megawatt-hour (MWh)</v>
      </c>
      <c r="G102" t="s">
        <v>1524</v>
      </c>
    </row>
    <row r="103" spans="1:10" ht="15.75" thickBot="1" x14ac:dyDescent="0.3">
      <c r="A103" s="144" t="s">
        <v>706</v>
      </c>
      <c r="B103" s="144" t="s">
        <v>1532</v>
      </c>
      <c r="C103" s="145">
        <v>1</v>
      </c>
      <c r="D103" s="146" t="s">
        <v>63</v>
      </c>
      <c r="E103" s="146" t="s">
        <v>64</v>
      </c>
      <c r="F103" s="146" t="str">
        <f>UnitControlCenter!B20</f>
        <v>kilowatt-hour / 2024 dollar</v>
      </c>
      <c r="G103" s="146" t="s">
        <v>1533</v>
      </c>
      <c r="H103" s="146"/>
      <c r="I103" s="146"/>
      <c r="J103" s="146"/>
    </row>
    <row r="104" spans="1:10" x14ac:dyDescent="0.25">
      <c r="A104" s="143" t="s">
        <v>1351</v>
      </c>
      <c r="B104" s="143" t="s">
        <v>585</v>
      </c>
      <c r="C104" s="15">
        <v>0</v>
      </c>
      <c r="D104" t="s">
        <v>65</v>
      </c>
      <c r="E104" t="s">
        <v>597</v>
      </c>
      <c r="F104" t="str">
        <f>UnitControlCenter!$B$22</f>
        <v>2024 dollars / megawatt-hour (MWh)</v>
      </c>
      <c r="G104" t="s">
        <v>1752</v>
      </c>
      <c r="H104" t="s">
        <v>1818</v>
      </c>
      <c r="I104" s="15" t="s">
        <v>1820</v>
      </c>
    </row>
    <row r="105" spans="1:10" x14ac:dyDescent="0.25">
      <c r="A105" s="143" t="s">
        <v>1351</v>
      </c>
      <c r="B105" s="143" t="s">
        <v>1921</v>
      </c>
      <c r="C105" s="15">
        <v>0</v>
      </c>
      <c r="D105" t="s">
        <v>63</v>
      </c>
      <c r="E105" t="s">
        <v>64</v>
      </c>
      <c r="F105" t="str">
        <f>UnitControlCenter!B22</f>
        <v>2024 dollars / megawatt-hour (MWh)</v>
      </c>
      <c r="G105" t="s">
        <v>1922</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1754</v>
      </c>
      <c r="H107" t="s">
        <v>1819</v>
      </c>
      <c r="I107" s="15" t="s">
        <v>1821</v>
      </c>
    </row>
    <row r="108" spans="1:10" x14ac:dyDescent="0.25">
      <c r="A108" s="143" t="s">
        <v>1351</v>
      </c>
      <c r="B108" s="143" t="s">
        <v>700</v>
      </c>
      <c r="C108" s="15">
        <v>1</v>
      </c>
      <c r="D108" t="s">
        <v>65</v>
      </c>
      <c r="E108" t="s">
        <v>66</v>
      </c>
      <c r="F108" t="str">
        <f>UnitControlCenter!$B$23</f>
        <v>cubic km / yr</v>
      </c>
      <c r="G108" t="s">
        <v>1753</v>
      </c>
      <c r="H108" t="s">
        <v>1818</v>
      </c>
      <c r="I108" s="15" t="s">
        <v>1820</v>
      </c>
    </row>
    <row r="109" spans="1:10" s="146" customFormat="1" ht="15.75" thickBot="1" x14ac:dyDescent="0.3">
      <c r="A109" s="144" t="s">
        <v>1351</v>
      </c>
      <c r="B109" s="144" t="s">
        <v>701</v>
      </c>
      <c r="C109" s="145">
        <v>1</v>
      </c>
      <c r="D109" s="146" t="s">
        <v>65</v>
      </c>
      <c r="E109" s="146" t="s">
        <v>66</v>
      </c>
      <c r="F109" s="146" t="str">
        <f>UnitControlCenter!$B$23</f>
        <v>cubic km / yr</v>
      </c>
      <c r="G109" s="146" t="s">
        <v>1755</v>
      </c>
      <c r="H109" t="s">
        <v>1818</v>
      </c>
      <c r="I109" s="15" t="s">
        <v>1820</v>
      </c>
    </row>
    <row r="110" spans="1:10" x14ac:dyDescent="0.25">
      <c r="A110" s="143" t="s">
        <v>1714</v>
      </c>
      <c r="B110" s="143" t="s">
        <v>1715</v>
      </c>
      <c r="C110" s="15">
        <v>1</v>
      </c>
      <c r="D110" t="s">
        <v>65</v>
      </c>
      <c r="E110" t="s">
        <v>1721</v>
      </c>
      <c r="F110" t="str">
        <f>UnitControlCenter!$B$17</f>
        <v>terawatt-hours (TWh)</v>
      </c>
      <c r="G110" t="s">
        <v>1780</v>
      </c>
      <c r="H110" s="58" t="s">
        <v>2432</v>
      </c>
      <c r="I110" t="s">
        <v>1777</v>
      </c>
    </row>
    <row r="111" spans="1:10" x14ac:dyDescent="0.25">
      <c r="A111" s="143" t="s">
        <v>1714</v>
      </c>
      <c r="B111" s="143" t="s">
        <v>1716</v>
      </c>
      <c r="C111" s="15">
        <v>1</v>
      </c>
      <c r="D111" t="s">
        <v>65</v>
      </c>
      <c r="E111" t="s">
        <v>1721</v>
      </c>
      <c r="F111" t="str">
        <f>UnitControlCenter!$B$17</f>
        <v>terawatt-hours (TWh)</v>
      </c>
      <c r="G111" t="s">
        <v>1781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1714</v>
      </c>
      <c r="B112" s="143" t="s">
        <v>1717</v>
      </c>
      <c r="C112" s="15">
        <v>1</v>
      </c>
      <c r="D112" t="s">
        <v>65</v>
      </c>
      <c r="E112" t="s">
        <v>1721</v>
      </c>
      <c r="F112" t="str">
        <f>UnitControlCenter!$B$17</f>
        <v>terawatt-hours (TWh)</v>
      </c>
      <c r="G112" t="s">
        <v>1782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1714</v>
      </c>
      <c r="B113" s="143" t="s">
        <v>1718</v>
      </c>
      <c r="C113" s="15">
        <v>1</v>
      </c>
      <c r="D113" t="s">
        <v>65</v>
      </c>
      <c r="E113" t="s">
        <v>1721</v>
      </c>
      <c r="F113" t="str">
        <f>UnitControlCenter!$B$17</f>
        <v>terawatt-hours (TWh)</v>
      </c>
      <c r="G113" t="s">
        <v>1783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1714</v>
      </c>
      <c r="B114" s="143" t="s">
        <v>1719</v>
      </c>
      <c r="C114" s="15">
        <v>0</v>
      </c>
      <c r="D114" t="s">
        <v>65</v>
      </c>
      <c r="E114" t="s">
        <v>1721</v>
      </c>
      <c r="F114" t="str">
        <f>UnitControlCenter!$B$17</f>
        <v>terawatt-hours (TWh)</v>
      </c>
      <c r="G114" t="s">
        <v>1778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1714</v>
      </c>
      <c r="B115" s="143" t="s">
        <v>1720</v>
      </c>
      <c r="C115" s="15">
        <v>0</v>
      </c>
      <c r="D115" t="s">
        <v>65</v>
      </c>
      <c r="E115" t="s">
        <v>1721</v>
      </c>
      <c r="F115" t="str">
        <f>UnitControlCenter!$B$17</f>
        <v>terawatt-hours (TWh)</v>
      </c>
      <c r="G115" t="s">
        <v>1779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1714</v>
      </c>
      <c r="B116" s="143" t="s">
        <v>1724</v>
      </c>
      <c r="C116" s="15">
        <v>1</v>
      </c>
      <c r="D116" t="s">
        <v>65</v>
      </c>
      <c r="E116" t="s">
        <v>1722</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1714</v>
      </c>
      <c r="B117" s="143" t="s">
        <v>1725</v>
      </c>
      <c r="C117" s="15">
        <v>1</v>
      </c>
      <c r="D117" t="s">
        <v>65</v>
      </c>
      <c r="E117" t="s">
        <v>1722</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1714</v>
      </c>
      <c r="B118" s="143" t="s">
        <v>1726</v>
      </c>
      <c r="C118" s="15">
        <v>1</v>
      </c>
      <c r="D118" t="s">
        <v>65</v>
      </c>
      <c r="E118" t="s">
        <v>1722</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1714</v>
      </c>
      <c r="B119" s="143" t="s">
        <v>1727</v>
      </c>
      <c r="C119" s="15">
        <v>1</v>
      </c>
      <c r="D119" t="s">
        <v>65</v>
      </c>
      <c r="E119" t="s">
        <v>1722</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1714</v>
      </c>
      <c r="B120" s="143" t="s">
        <v>1728</v>
      </c>
      <c r="C120" s="15">
        <v>0</v>
      </c>
      <c r="D120" t="s">
        <v>65</v>
      </c>
      <c r="E120" t="s">
        <v>1722</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1714</v>
      </c>
      <c r="B121" s="144" t="s">
        <v>1729</v>
      </c>
      <c r="C121" s="145">
        <v>0</v>
      </c>
      <c r="D121" s="146" t="s">
        <v>65</v>
      </c>
      <c r="E121" s="146" t="s">
        <v>1722</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1555</v>
      </c>
      <c r="C126" s="15">
        <v>1</v>
      </c>
      <c r="D126" t="s">
        <v>65</v>
      </c>
      <c r="E126" t="s">
        <v>66</v>
      </c>
      <c r="F126" t="str">
        <f>UnitControlCenter!$B$27</f>
        <v>thousand vehicles / year</v>
      </c>
      <c r="G126" t="s">
        <v>738</v>
      </c>
      <c r="H126" t="s">
        <v>739</v>
      </c>
      <c r="I126" t="s">
        <v>838</v>
      </c>
    </row>
    <row r="127" spans="1:10" x14ac:dyDescent="0.25">
      <c r="A127" s="143" t="s">
        <v>982</v>
      </c>
      <c r="B127" s="143" t="s">
        <v>1556</v>
      </c>
      <c r="C127" s="15">
        <v>0</v>
      </c>
      <c r="D127" t="s">
        <v>65</v>
      </c>
      <c r="E127" t="s">
        <v>66</v>
      </c>
      <c r="F127" t="str">
        <f>UnitControlCenter!$B$27</f>
        <v>thousand vehicles / year</v>
      </c>
      <c r="G127" t="s">
        <v>1557</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1558</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1559</v>
      </c>
      <c r="C133" s="145">
        <v>0</v>
      </c>
      <c r="D133" s="146" t="s">
        <v>65</v>
      </c>
      <c r="E133" s="146" t="s">
        <v>66</v>
      </c>
      <c r="F133" s="146" t="str">
        <f>UnitControlCenter!$B$28</f>
        <v>million vehicles</v>
      </c>
      <c r="G133" s="146" t="s">
        <v>1560</v>
      </c>
      <c r="H133" s="146" t="s">
        <v>739</v>
      </c>
      <c r="I133" s="146" t="s">
        <v>838</v>
      </c>
    </row>
    <row r="134" spans="1:10" x14ac:dyDescent="0.25">
      <c r="A134" s="143" t="s">
        <v>1090</v>
      </c>
      <c r="B134" s="143" t="s">
        <v>588</v>
      </c>
      <c r="C134" s="15">
        <v>1</v>
      </c>
      <c r="D134" t="s">
        <v>65</v>
      </c>
      <c r="E134" t="s">
        <v>66</v>
      </c>
      <c r="F134" t="str">
        <f>UnitControlCenter!$B$3</f>
        <v>million metric tons / year</v>
      </c>
      <c r="G134" t="s">
        <v>1463</v>
      </c>
      <c r="H134" t="s">
        <v>1462</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1464</v>
      </c>
      <c r="H136" t="s">
        <v>1462</v>
      </c>
      <c r="I136" t="s">
        <v>840</v>
      </c>
    </row>
    <row r="137" spans="1:10" x14ac:dyDescent="0.25">
      <c r="A137" s="143" t="s">
        <v>1090</v>
      </c>
      <c r="B137" s="143" t="s">
        <v>1470</v>
      </c>
      <c r="C137" s="15">
        <v>1</v>
      </c>
      <c r="D137" t="s">
        <v>63</v>
      </c>
      <c r="E137" t="s">
        <v>64</v>
      </c>
      <c r="F137" t="str">
        <f>UnitControlCenter!$B$30</f>
        <v>quads / year</v>
      </c>
      <c r="G137" t="s">
        <v>1471</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1472</v>
      </c>
      <c r="C142" s="15">
        <v>1</v>
      </c>
      <c r="D142" t="s">
        <v>63</v>
      </c>
      <c r="E142" t="s">
        <v>64</v>
      </c>
      <c r="F142" t="str">
        <f>UnitControlCenter!$B$30</f>
        <v>quads / year</v>
      </c>
      <c r="G142" t="s">
        <v>1473</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1474</v>
      </c>
      <c r="C145" s="15">
        <v>1</v>
      </c>
      <c r="D145" t="s">
        <v>63</v>
      </c>
      <c r="E145" t="s">
        <v>64</v>
      </c>
      <c r="F145" t="str">
        <f>UnitControlCenter!$B$30</f>
        <v>quads / year</v>
      </c>
      <c r="G145" t="s">
        <v>1475</v>
      </c>
    </row>
    <row r="146" spans="1:10" x14ac:dyDescent="0.25">
      <c r="A146" s="143" t="s">
        <v>590</v>
      </c>
      <c r="B146" s="143" t="s">
        <v>1697</v>
      </c>
      <c r="C146" s="15">
        <v>1</v>
      </c>
      <c r="D146" t="s">
        <v>65</v>
      </c>
      <c r="E146" t="s">
        <v>66</v>
      </c>
      <c r="F146" t="str">
        <f>UnitControlCenter!$B$30</f>
        <v>quads / year</v>
      </c>
      <c r="G146" t="s">
        <v>1829</v>
      </c>
      <c r="H146" t="s">
        <v>1701</v>
      </c>
      <c r="I146" t="s">
        <v>1702</v>
      </c>
    </row>
    <row r="147" spans="1:10" s="146" customFormat="1" ht="15.75" thickBot="1" x14ac:dyDescent="0.3">
      <c r="A147" s="144" t="s">
        <v>590</v>
      </c>
      <c r="B147" s="144" t="s">
        <v>1698</v>
      </c>
      <c r="C147" s="145">
        <v>1</v>
      </c>
      <c r="D147" s="146" t="s">
        <v>65</v>
      </c>
      <c r="E147" s="146" t="s">
        <v>66</v>
      </c>
      <c r="F147" s="146" t="str">
        <f>UnitControlCenter!$B$16</f>
        <v>terawatt-hours (TWh) / year</v>
      </c>
      <c r="G147" s="146" t="s">
        <v>1830</v>
      </c>
      <c r="H147" s="146" t="s">
        <v>1699</v>
      </c>
      <c r="I147" s="146" t="s">
        <v>1700</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1534</v>
      </c>
      <c r="C154" s="15">
        <v>1</v>
      </c>
      <c r="D154" t="s">
        <v>65</v>
      </c>
      <c r="E154" t="s">
        <v>66</v>
      </c>
      <c r="F154" t="str">
        <f>UnitControlCenter!$B$3</f>
        <v>million metric tons / year</v>
      </c>
      <c r="G154" t="s">
        <v>1608</v>
      </c>
      <c r="H154" t="s">
        <v>1528</v>
      </c>
      <c r="I154" t="s">
        <v>1531</v>
      </c>
    </row>
    <row r="155" spans="1:10" x14ac:dyDescent="0.25">
      <c r="A155" s="143" t="s">
        <v>1050</v>
      </c>
      <c r="B155" s="143" t="s">
        <v>1526</v>
      </c>
      <c r="C155" s="15">
        <v>1</v>
      </c>
      <c r="D155" t="s">
        <v>65</v>
      </c>
      <c r="E155" t="s">
        <v>66</v>
      </c>
      <c r="F155" t="str">
        <f>UnitControlCenter!$B$3</f>
        <v>million metric tons / year</v>
      </c>
      <c r="G155" t="s">
        <v>1529</v>
      </c>
      <c r="H155" t="s">
        <v>1295</v>
      </c>
      <c r="I155" s="12" t="s">
        <v>1296</v>
      </c>
      <c r="J155" s="12"/>
    </row>
    <row r="156" spans="1:10" ht="15.75" thickBot="1" x14ac:dyDescent="0.3">
      <c r="A156" s="144" t="s">
        <v>1050</v>
      </c>
      <c r="B156" s="144" t="s">
        <v>1527</v>
      </c>
      <c r="C156" s="145">
        <v>1</v>
      </c>
      <c r="D156" s="144" t="s">
        <v>65</v>
      </c>
      <c r="E156" s="144" t="s">
        <v>66</v>
      </c>
      <c r="F156" s="144" t="str">
        <f>UnitControlCenter!$B$3</f>
        <v>million metric tons / year</v>
      </c>
      <c r="G156" s="144" t="s">
        <v>1530</v>
      </c>
      <c r="H156" s="144" t="s">
        <v>1295</v>
      </c>
      <c r="I156" s="144" t="s">
        <v>1296</v>
      </c>
      <c r="J156" s="144"/>
    </row>
    <row r="157" spans="1:10" x14ac:dyDescent="0.25">
      <c r="A157" s="143" t="s">
        <v>1634</v>
      </c>
      <c r="B157" s="143" t="s">
        <v>1635</v>
      </c>
      <c r="C157" s="15">
        <v>1</v>
      </c>
      <c r="D157" t="s">
        <v>65</v>
      </c>
      <c r="E157" t="s">
        <v>66</v>
      </c>
      <c r="F157" t="str">
        <f>UnitControlCenter!$B$30</f>
        <v>quads / year</v>
      </c>
      <c r="G157" t="s">
        <v>601</v>
      </c>
      <c r="H157" t="s">
        <v>602</v>
      </c>
      <c r="I157" t="s">
        <v>829</v>
      </c>
    </row>
    <row r="158" spans="1:10" s="143" customFormat="1" x14ac:dyDescent="0.25">
      <c r="A158" s="143" t="s">
        <v>1634</v>
      </c>
      <c r="B158" s="143" t="s">
        <v>1636</v>
      </c>
      <c r="C158" s="15">
        <v>1</v>
      </c>
      <c r="D158" s="143" t="s">
        <v>65</v>
      </c>
      <c r="E158" s="143" t="s">
        <v>66</v>
      </c>
      <c r="F158" s="143" t="str">
        <f>UnitControlCenter!$B$30</f>
        <v>quads / year</v>
      </c>
      <c r="G158" s="143" t="s">
        <v>619</v>
      </c>
      <c r="H158" s="143" t="s">
        <v>603</v>
      </c>
      <c r="I158" s="143" t="s">
        <v>604</v>
      </c>
    </row>
    <row r="159" spans="1:10" x14ac:dyDescent="0.25">
      <c r="A159" s="143" t="s">
        <v>1634</v>
      </c>
      <c r="B159" s="143" t="s">
        <v>1637</v>
      </c>
      <c r="C159" s="15">
        <v>1</v>
      </c>
      <c r="D159" t="s">
        <v>65</v>
      </c>
      <c r="E159" t="s">
        <v>66</v>
      </c>
      <c r="F159" t="str">
        <f>UnitControlCenter!$B$30</f>
        <v>quads / year</v>
      </c>
      <c r="G159" t="s">
        <v>868</v>
      </c>
      <c r="H159" t="s">
        <v>870</v>
      </c>
      <c r="I159" t="s">
        <v>869</v>
      </c>
    </row>
    <row r="160" spans="1:10" s="143" customFormat="1" x14ac:dyDescent="0.25">
      <c r="A160" s="143" t="s">
        <v>1634</v>
      </c>
      <c r="B160" s="143" t="s">
        <v>1638</v>
      </c>
      <c r="C160" s="15">
        <v>1</v>
      </c>
      <c r="D160" s="143" t="s">
        <v>63</v>
      </c>
      <c r="E160" s="143" t="s">
        <v>64</v>
      </c>
      <c r="F160" s="143" t="str">
        <f>UnitControlCenter!$B$30</f>
        <v>quads / year</v>
      </c>
      <c r="G160" s="143" t="s">
        <v>1476</v>
      </c>
    </row>
    <row r="161" spans="1:10" x14ac:dyDescent="0.25">
      <c r="A161" s="143" t="s">
        <v>1634</v>
      </c>
      <c r="B161" s="143" t="s">
        <v>1639</v>
      </c>
      <c r="C161" s="15">
        <v>1</v>
      </c>
      <c r="D161" t="s">
        <v>65</v>
      </c>
      <c r="E161" t="s">
        <v>66</v>
      </c>
      <c r="F161" s="143" t="str">
        <f>UnitControlCenter!B3</f>
        <v>million metric tons / year</v>
      </c>
      <c r="G161" t="s">
        <v>1784</v>
      </c>
      <c r="H161" t="s">
        <v>1641</v>
      </c>
      <c r="I161" s="143" t="s">
        <v>1642</v>
      </c>
      <c r="J161" s="143"/>
    </row>
    <row r="162" spans="1:10" s="146" customFormat="1" ht="15.75" thickBot="1" x14ac:dyDescent="0.3">
      <c r="A162" s="143" t="s">
        <v>1634</v>
      </c>
      <c r="B162" s="144" t="s">
        <v>1640</v>
      </c>
      <c r="C162" s="145">
        <v>1</v>
      </c>
      <c r="D162" s="146" t="s">
        <v>65</v>
      </c>
      <c r="E162" s="146" t="s">
        <v>66</v>
      </c>
      <c r="F162" s="144" t="str">
        <f>UnitControlCenter!B3</f>
        <v>million metric tons / year</v>
      </c>
      <c r="G162" s="146" t="s">
        <v>1785</v>
      </c>
      <c r="H162" s="146" t="s">
        <v>1641</v>
      </c>
      <c r="I162" s="144" t="s">
        <v>1642</v>
      </c>
      <c r="J162" s="144"/>
    </row>
    <row r="163" spans="1:10" x14ac:dyDescent="0.25">
      <c r="A163" s="143" t="s">
        <v>657</v>
      </c>
      <c r="B163" s="143" t="s">
        <v>658</v>
      </c>
      <c r="C163" s="15">
        <v>1</v>
      </c>
      <c r="D163" t="s">
        <v>65</v>
      </c>
      <c r="E163" t="s">
        <v>66</v>
      </c>
      <c r="F163" t="str">
        <f>UnitControlCenter!$B$30</f>
        <v>quads / year</v>
      </c>
      <c r="G163" t="s">
        <v>1812</v>
      </c>
      <c r="H163" t="s">
        <v>1811</v>
      </c>
      <c r="I163" t="s">
        <v>1810</v>
      </c>
    </row>
    <row r="164" spans="1:10" x14ac:dyDescent="0.25">
      <c r="A164" s="143" t="s">
        <v>657</v>
      </c>
      <c r="B164" s="143" t="s">
        <v>659</v>
      </c>
      <c r="C164" s="15">
        <v>1</v>
      </c>
      <c r="D164" t="s">
        <v>65</v>
      </c>
      <c r="E164" t="s">
        <v>66</v>
      </c>
      <c r="F164" t="str">
        <f>UnitControlCenter!$B$30</f>
        <v>quads / year</v>
      </c>
      <c r="G164" t="s">
        <v>1813</v>
      </c>
      <c r="H164" t="s">
        <v>1468</v>
      </c>
      <c r="I164" t="s">
        <v>1469</v>
      </c>
    </row>
    <row r="165" spans="1:10" x14ac:dyDescent="0.25">
      <c r="A165" s="143" t="s">
        <v>657</v>
      </c>
      <c r="B165" s="143" t="s">
        <v>1808</v>
      </c>
      <c r="C165" s="15">
        <v>1</v>
      </c>
      <c r="D165" t="s">
        <v>65</v>
      </c>
      <c r="E165" t="s">
        <v>66</v>
      </c>
      <c r="F165" t="str">
        <f>UnitControlCenter!$B$30</f>
        <v>quads / year</v>
      </c>
      <c r="G165" t="s">
        <v>1822</v>
      </c>
      <c r="H165" t="s">
        <v>1814</v>
      </c>
      <c r="I165" s="15" t="s">
        <v>1815</v>
      </c>
    </row>
    <row r="166" spans="1:10" x14ac:dyDescent="0.25">
      <c r="A166" s="143" t="s">
        <v>657</v>
      </c>
      <c r="B166" s="143" t="s">
        <v>1809</v>
      </c>
      <c r="C166" s="15">
        <v>1</v>
      </c>
      <c r="D166" t="s">
        <v>65</v>
      </c>
      <c r="E166" t="s">
        <v>66</v>
      </c>
      <c r="F166" t="str">
        <f>UnitControlCenter!$B$30</f>
        <v>quads / year</v>
      </c>
      <c r="G166" t="s">
        <v>1823</v>
      </c>
      <c r="H166" t="s">
        <v>1468</v>
      </c>
      <c r="I166" t="s">
        <v>1469</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1537</v>
      </c>
      <c r="B178" s="143" t="s">
        <v>1564</v>
      </c>
      <c r="C178" s="15">
        <v>1</v>
      </c>
      <c r="D178" t="s">
        <v>65</v>
      </c>
      <c r="E178" t="s">
        <v>66</v>
      </c>
      <c r="F178" t="str">
        <f>UnitControlCenter!$B$36</f>
        <v>trillion BTU / year</v>
      </c>
      <c r="G178" t="s">
        <v>882</v>
      </c>
      <c r="H178" t="s">
        <v>883</v>
      </c>
      <c r="I178" t="s">
        <v>884</v>
      </c>
    </row>
    <row r="179" spans="1:10" x14ac:dyDescent="0.25">
      <c r="A179" s="143" t="s">
        <v>1537</v>
      </c>
      <c r="B179" s="143" t="s">
        <v>1565</v>
      </c>
      <c r="C179" s="15">
        <v>1</v>
      </c>
      <c r="D179" t="s">
        <v>65</v>
      </c>
      <c r="E179" t="s">
        <v>66</v>
      </c>
      <c r="F179" t="str">
        <f>UnitControlCenter!$B$36</f>
        <v>trillion BTU / year</v>
      </c>
      <c r="G179" t="s">
        <v>885</v>
      </c>
      <c r="H179" t="s">
        <v>883</v>
      </c>
      <c r="I179" t="s">
        <v>884</v>
      </c>
    </row>
    <row r="180" spans="1:10" x14ac:dyDescent="0.25">
      <c r="A180" s="143" t="s">
        <v>1537</v>
      </c>
      <c r="B180" s="143" t="s">
        <v>1566</v>
      </c>
      <c r="C180" s="15">
        <v>1</v>
      </c>
      <c r="D180" t="s">
        <v>65</v>
      </c>
      <c r="E180" t="s">
        <v>66</v>
      </c>
      <c r="F180" t="str">
        <f>UnitControlCenter!$B$9</f>
        <v>billion 2024 dollars / year</v>
      </c>
      <c r="G180" t="s">
        <v>886</v>
      </c>
      <c r="H180" t="s">
        <v>883</v>
      </c>
      <c r="I180" t="s">
        <v>884</v>
      </c>
    </row>
    <row r="181" spans="1:10" x14ac:dyDescent="0.25">
      <c r="A181" s="143" t="s">
        <v>1537</v>
      </c>
      <c r="B181" s="143" t="s">
        <v>1567</v>
      </c>
      <c r="C181" s="15">
        <v>1</v>
      </c>
      <c r="D181" t="s">
        <v>65</v>
      </c>
      <c r="E181" t="s">
        <v>66</v>
      </c>
      <c r="F181" t="str">
        <f>UnitControlCenter!$B$9</f>
        <v>billion 2024 dollars / year</v>
      </c>
      <c r="G181" t="s">
        <v>887</v>
      </c>
      <c r="H181" t="s">
        <v>883</v>
      </c>
      <c r="I181" t="s">
        <v>884</v>
      </c>
    </row>
    <row r="182" spans="1:10" x14ac:dyDescent="0.25">
      <c r="A182" s="143" t="s">
        <v>1537</v>
      </c>
      <c r="B182" s="143" t="s">
        <v>1568</v>
      </c>
      <c r="C182" s="15">
        <v>1</v>
      </c>
      <c r="D182" t="s">
        <v>65</v>
      </c>
      <c r="E182" t="s">
        <v>66</v>
      </c>
      <c r="F182" t="str">
        <f>UnitControlCenter!B3</f>
        <v>million metric tons / year</v>
      </c>
      <c r="G182" t="s">
        <v>1129</v>
      </c>
      <c r="H182" t="s">
        <v>1127</v>
      </c>
      <c r="I182" t="s">
        <v>1128</v>
      </c>
    </row>
    <row r="183" spans="1:10" x14ac:dyDescent="0.25">
      <c r="A183" s="143" t="s">
        <v>1537</v>
      </c>
      <c r="B183" s="143" t="s">
        <v>1569</v>
      </c>
      <c r="C183" s="15">
        <v>1</v>
      </c>
      <c r="D183" t="s">
        <v>65</v>
      </c>
      <c r="E183" t="s">
        <v>66</v>
      </c>
      <c r="F183" t="str">
        <f>UnitControlCenter!B3</f>
        <v>million metric tons / year</v>
      </c>
      <c r="G183" t="s">
        <v>1130</v>
      </c>
      <c r="H183" t="s">
        <v>1127</v>
      </c>
      <c r="I183" t="s">
        <v>1128</v>
      </c>
    </row>
    <row r="184" spans="1:10" x14ac:dyDescent="0.25">
      <c r="A184" s="143" t="s">
        <v>1537</v>
      </c>
      <c r="B184" s="143" t="s">
        <v>1570</v>
      </c>
      <c r="C184" s="15">
        <v>1</v>
      </c>
      <c r="D184" t="s">
        <v>65</v>
      </c>
      <c r="E184" t="s">
        <v>66</v>
      </c>
      <c r="F184" t="str">
        <f>UnitControlCenter!$B$36</f>
        <v>trillion BTU / year</v>
      </c>
      <c r="G184" t="s">
        <v>964</v>
      </c>
      <c r="H184" t="s">
        <v>959</v>
      </c>
      <c r="I184" t="s">
        <v>960</v>
      </c>
    </row>
    <row r="185" spans="1:10" x14ac:dyDescent="0.25">
      <c r="A185" s="143" t="s">
        <v>1537</v>
      </c>
      <c r="B185" s="143" t="s">
        <v>1571</v>
      </c>
      <c r="C185" s="15">
        <v>1</v>
      </c>
      <c r="D185" t="s">
        <v>65</v>
      </c>
      <c r="E185" t="s">
        <v>66</v>
      </c>
      <c r="F185" t="str">
        <f>UnitControlCenter!$B$36</f>
        <v>trillion BTU / year</v>
      </c>
      <c r="G185" t="s">
        <v>965</v>
      </c>
      <c r="H185" t="s">
        <v>959</v>
      </c>
      <c r="I185" t="s">
        <v>961</v>
      </c>
    </row>
    <row r="186" spans="1:10" x14ac:dyDescent="0.25">
      <c r="A186" s="143" t="s">
        <v>1537</v>
      </c>
      <c r="B186" s="143" t="s">
        <v>1572</v>
      </c>
      <c r="C186" s="15">
        <v>1</v>
      </c>
      <c r="D186" t="s">
        <v>65</v>
      </c>
      <c r="E186" t="s">
        <v>66</v>
      </c>
      <c r="F186" t="str">
        <f>UnitControlCenter!$B$9</f>
        <v>billion 2024 dollars / year</v>
      </c>
      <c r="G186" t="s">
        <v>966</v>
      </c>
      <c r="H186" t="s">
        <v>959</v>
      </c>
      <c r="I186" t="s">
        <v>962</v>
      </c>
    </row>
    <row r="187" spans="1:10" x14ac:dyDescent="0.25">
      <c r="A187" s="143" t="s">
        <v>1537</v>
      </c>
      <c r="B187" s="143" t="s">
        <v>1573</v>
      </c>
      <c r="C187" s="15">
        <v>1</v>
      </c>
      <c r="D187" t="s">
        <v>65</v>
      </c>
      <c r="E187" t="s">
        <v>66</v>
      </c>
      <c r="F187" t="str">
        <f>UnitControlCenter!$B$9</f>
        <v>billion 2024 dollars / year</v>
      </c>
      <c r="G187" t="s">
        <v>967</v>
      </c>
      <c r="H187" t="s">
        <v>959</v>
      </c>
      <c r="I187" t="s">
        <v>963</v>
      </c>
    </row>
    <row r="188" spans="1:10" x14ac:dyDescent="0.25">
      <c r="A188" s="143" t="s">
        <v>1537</v>
      </c>
      <c r="B188" s="143" t="s">
        <v>1574</v>
      </c>
      <c r="C188" s="15">
        <v>1</v>
      </c>
      <c r="D188" t="s">
        <v>65</v>
      </c>
      <c r="E188" t="s">
        <v>66</v>
      </c>
      <c r="F188" t="str">
        <f>UnitControlCenter!$B$30</f>
        <v>quads / year</v>
      </c>
      <c r="G188" t="s">
        <v>992</v>
      </c>
      <c r="H188" t="s">
        <v>994</v>
      </c>
      <c r="I188" t="s">
        <v>995</v>
      </c>
    </row>
    <row r="189" spans="1:10" x14ac:dyDescent="0.25">
      <c r="A189" s="143" t="s">
        <v>1537</v>
      </c>
      <c r="B189" s="143" t="s">
        <v>1575</v>
      </c>
      <c r="C189" s="15">
        <v>1</v>
      </c>
      <c r="D189" t="s">
        <v>65</v>
      </c>
      <c r="E189" t="s">
        <v>66</v>
      </c>
      <c r="F189" t="str">
        <f>UnitControlCenter!$B$30</f>
        <v>quads / year</v>
      </c>
      <c r="G189" t="s">
        <v>993</v>
      </c>
      <c r="H189" t="s">
        <v>994</v>
      </c>
      <c r="I189" t="s">
        <v>995</v>
      </c>
    </row>
    <row r="190" spans="1:10" ht="101.45" customHeight="1" x14ac:dyDescent="0.25">
      <c r="A190" s="143" t="s">
        <v>1537</v>
      </c>
      <c r="B190" s="143" t="s">
        <v>1839</v>
      </c>
      <c r="C190" s="15">
        <v>1</v>
      </c>
      <c r="D190" t="s">
        <v>65</v>
      </c>
      <c r="E190" t="s">
        <v>66</v>
      </c>
      <c r="F190" t="s">
        <v>350</v>
      </c>
      <c r="G190" t="s">
        <v>1923</v>
      </c>
      <c r="H190" t="s">
        <v>1924</v>
      </c>
      <c r="I190" t="s">
        <v>1937</v>
      </c>
    </row>
    <row r="191" spans="1:10" x14ac:dyDescent="0.25">
      <c r="A191" s="143" t="s">
        <v>1537</v>
      </c>
      <c r="B191" s="143" t="s">
        <v>1583</v>
      </c>
      <c r="C191" s="15">
        <v>1</v>
      </c>
      <c r="D191" t="s">
        <v>65</v>
      </c>
      <c r="E191" t="s">
        <v>66</v>
      </c>
      <c r="F191" t="str">
        <f>UnitControlCenter!$B$10</f>
        <v>billion 2024 dollars</v>
      </c>
      <c r="G191" t="s">
        <v>1540</v>
      </c>
      <c r="H191" t="s">
        <v>1539</v>
      </c>
      <c r="I191" s="12" t="s">
        <v>1538</v>
      </c>
      <c r="J191" s="12"/>
    </row>
    <row r="192" spans="1:10" x14ac:dyDescent="0.25">
      <c r="A192" s="143" t="s">
        <v>1537</v>
      </c>
      <c r="B192" s="143" t="s">
        <v>1576</v>
      </c>
      <c r="C192" s="15">
        <v>1</v>
      </c>
      <c r="D192" t="s">
        <v>65</v>
      </c>
      <c r="E192" t="s">
        <v>66</v>
      </c>
      <c r="F192" t="str">
        <f>UnitControlCenter!$B$10</f>
        <v>billion 2024 dollars</v>
      </c>
      <c r="G192" t="s">
        <v>1548</v>
      </c>
      <c r="H192" t="s">
        <v>1539</v>
      </c>
      <c r="I192" s="12" t="s">
        <v>1541</v>
      </c>
      <c r="J192" s="12"/>
    </row>
    <row r="193" spans="1:10" x14ac:dyDescent="0.25">
      <c r="A193" s="143" t="s">
        <v>1537</v>
      </c>
      <c r="B193" s="143" t="s">
        <v>1577</v>
      </c>
      <c r="C193" s="15">
        <v>1</v>
      </c>
      <c r="D193" t="s">
        <v>65</v>
      </c>
      <c r="E193" t="s">
        <v>66</v>
      </c>
      <c r="F193" t="str">
        <f>UnitControlCenter!$B$10</f>
        <v>billion 2024 dollars</v>
      </c>
      <c r="G193" t="s">
        <v>1549</v>
      </c>
      <c r="H193" t="s">
        <v>1539</v>
      </c>
      <c r="I193" s="12" t="s">
        <v>1542</v>
      </c>
      <c r="J193" s="12"/>
    </row>
    <row r="194" spans="1:10" x14ac:dyDescent="0.25">
      <c r="A194" s="143" t="s">
        <v>1537</v>
      </c>
      <c r="B194" s="143" t="s">
        <v>1578</v>
      </c>
      <c r="C194" s="15">
        <v>1</v>
      </c>
      <c r="D194" t="s">
        <v>65</v>
      </c>
      <c r="E194" t="s">
        <v>66</v>
      </c>
      <c r="F194" t="str">
        <f>UnitControlCenter!$B$10</f>
        <v>billion 2024 dollars</v>
      </c>
      <c r="G194" t="s">
        <v>1550</v>
      </c>
      <c r="H194" t="s">
        <v>1539</v>
      </c>
      <c r="I194" s="12" t="s">
        <v>1543</v>
      </c>
      <c r="J194" s="12"/>
    </row>
    <row r="195" spans="1:10" x14ac:dyDescent="0.25">
      <c r="A195" s="143" t="s">
        <v>1537</v>
      </c>
      <c r="B195" s="143" t="s">
        <v>1579</v>
      </c>
      <c r="C195" s="15">
        <v>1</v>
      </c>
      <c r="D195" t="s">
        <v>65</v>
      </c>
      <c r="E195" t="s">
        <v>66</v>
      </c>
      <c r="F195" t="str">
        <f>UnitControlCenter!$B$10</f>
        <v>billion 2024 dollars</v>
      </c>
      <c r="G195" t="s">
        <v>1553</v>
      </c>
      <c r="H195" t="s">
        <v>1539</v>
      </c>
      <c r="I195" s="12" t="s">
        <v>1544</v>
      </c>
      <c r="J195" s="12"/>
    </row>
    <row r="196" spans="1:10" x14ac:dyDescent="0.25">
      <c r="A196" s="143" t="s">
        <v>1537</v>
      </c>
      <c r="B196" s="143" t="s">
        <v>1580</v>
      </c>
      <c r="C196" s="15">
        <v>1</v>
      </c>
      <c r="D196" t="s">
        <v>65</v>
      </c>
      <c r="E196" t="s">
        <v>66</v>
      </c>
      <c r="F196" t="str">
        <f>UnitControlCenter!$B$10</f>
        <v>billion 2024 dollars</v>
      </c>
      <c r="G196" t="s">
        <v>1554</v>
      </c>
      <c r="H196" t="s">
        <v>1539</v>
      </c>
      <c r="I196" s="12" t="s">
        <v>1545</v>
      </c>
      <c r="J196" s="12"/>
    </row>
    <row r="197" spans="1:10" x14ac:dyDescent="0.25">
      <c r="A197" s="143" t="s">
        <v>1537</v>
      </c>
      <c r="B197" s="143" t="s">
        <v>1581</v>
      </c>
      <c r="C197" s="15">
        <v>1</v>
      </c>
      <c r="D197" t="s">
        <v>65</v>
      </c>
      <c r="E197" t="s">
        <v>66</v>
      </c>
      <c r="F197" t="str">
        <f>UnitControlCenter!$B$10</f>
        <v>billion 2024 dollars</v>
      </c>
      <c r="G197" t="s">
        <v>1551</v>
      </c>
      <c r="H197" t="s">
        <v>1539</v>
      </c>
      <c r="I197" s="12" t="s">
        <v>1546</v>
      </c>
      <c r="J197" s="12"/>
    </row>
    <row r="198" spans="1:10" ht="15.75" thickBot="1" x14ac:dyDescent="0.3">
      <c r="A198" s="144" t="s">
        <v>1537</v>
      </c>
      <c r="B198" s="144" t="s">
        <v>1582</v>
      </c>
      <c r="C198" s="145">
        <v>1</v>
      </c>
      <c r="D198" s="146" t="s">
        <v>65</v>
      </c>
      <c r="E198" s="146" t="s">
        <v>66</v>
      </c>
      <c r="F198" s="146" t="str">
        <f>UnitControlCenter!$B$10</f>
        <v>billion 2024 dollars</v>
      </c>
      <c r="G198" s="146" t="s">
        <v>1552</v>
      </c>
      <c r="H198" s="146" t="s">
        <v>1539</v>
      </c>
      <c r="I198" s="152" t="s">
        <v>1547</v>
      </c>
      <c r="J198" s="152"/>
    </row>
    <row r="199" spans="1:10" x14ac:dyDescent="0.25">
      <c r="A199" s="143" t="s">
        <v>591</v>
      </c>
      <c r="B199" s="143" t="s">
        <v>93</v>
      </c>
      <c r="C199" s="15">
        <v>1</v>
      </c>
      <c r="D199" t="s">
        <v>65</v>
      </c>
      <c r="E199" t="s">
        <v>597</v>
      </c>
      <c r="F199" t="str">
        <f>UnitControlCenter!$B$22</f>
        <v>2024 dollars / megawatt-hour (MWh)</v>
      </c>
      <c r="G199" t="s">
        <v>1493</v>
      </c>
      <c r="H199" t="s">
        <v>1492</v>
      </c>
      <c r="I199" t="s">
        <v>1816</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1495</v>
      </c>
      <c r="H202" t="s">
        <v>1494</v>
      </c>
      <c r="I202" t="s">
        <v>1817</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1648</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1757</v>
      </c>
      <c r="B3" s="92" t="s">
        <v>1759</v>
      </c>
      <c r="C3" s="90"/>
      <c r="D3" s="91" t="s">
        <v>1758</v>
      </c>
    </row>
    <row r="4" spans="1:5" x14ac:dyDescent="0.25">
      <c r="A4" t="s">
        <v>791</v>
      </c>
      <c r="B4" s="15" t="s">
        <v>785</v>
      </c>
      <c r="C4" s="62"/>
      <c r="D4" s="93" t="s">
        <v>1761</v>
      </c>
      <c r="E4" t="s">
        <v>1764</v>
      </c>
    </row>
    <row r="5" spans="1:5" x14ac:dyDescent="0.25">
      <c r="A5" t="s">
        <v>1768</v>
      </c>
      <c r="B5" s="45" t="s">
        <v>1769</v>
      </c>
      <c r="C5" s="94"/>
      <c r="D5" s="93" t="s">
        <v>1763</v>
      </c>
      <c r="E5" t="s">
        <v>1767</v>
      </c>
    </row>
    <row r="6" spans="1:5" x14ac:dyDescent="0.25">
      <c r="A6" t="s">
        <v>1914</v>
      </c>
      <c r="B6" s="45" t="s">
        <v>1913</v>
      </c>
      <c r="C6" s="112"/>
      <c r="D6" s="109" t="s">
        <v>1907</v>
      </c>
    </row>
    <row r="7" spans="1:5" x14ac:dyDescent="0.25">
      <c r="A7" t="s">
        <v>1911</v>
      </c>
      <c r="B7" s="45" t="s">
        <v>1910</v>
      </c>
      <c r="C7" s="110"/>
      <c r="D7" s="109" t="s">
        <v>1908</v>
      </c>
    </row>
    <row r="8" spans="1:5" x14ac:dyDescent="0.25">
      <c r="A8" t="s">
        <v>1912</v>
      </c>
      <c r="B8" s="15">
        <v>6699</v>
      </c>
      <c r="C8" s="111"/>
      <c r="D8" s="109" t="s">
        <v>1909</v>
      </c>
    </row>
    <row r="9" spans="1:5" x14ac:dyDescent="0.25">
      <c r="A9" t="s">
        <v>1914</v>
      </c>
      <c r="B9" s="45" t="s">
        <v>1770</v>
      </c>
      <c r="C9" s="73"/>
      <c r="D9" t="s">
        <v>1774</v>
      </c>
    </row>
    <row r="10" spans="1:5" x14ac:dyDescent="0.25">
      <c r="A10" t="s">
        <v>1775</v>
      </c>
      <c r="B10" s="45" t="s">
        <v>1776</v>
      </c>
      <c r="C10" s="96"/>
      <c r="D10" s="95" t="s">
        <v>1747</v>
      </c>
    </row>
    <row r="11" spans="1:5" x14ac:dyDescent="0.25">
      <c r="A11" t="s">
        <v>751</v>
      </c>
      <c r="B11" s="15" t="s">
        <v>762</v>
      </c>
      <c r="C11" s="50"/>
      <c r="D11" t="s">
        <v>434</v>
      </c>
    </row>
    <row r="12" spans="1:5" x14ac:dyDescent="0.25">
      <c r="A12" t="s">
        <v>1732</v>
      </c>
      <c r="B12" s="15" t="s">
        <v>1731</v>
      </c>
      <c r="C12" s="83"/>
      <c r="D12" t="s">
        <v>1664</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1771</v>
      </c>
      <c r="C20" s="74"/>
      <c r="D20" t="s">
        <v>1666</v>
      </c>
    </row>
    <row r="21" spans="1:4" x14ac:dyDescent="0.25">
      <c r="A21" t="s">
        <v>768</v>
      </c>
      <c r="B21" s="15" t="s">
        <v>764</v>
      </c>
      <c r="C21" s="55"/>
      <c r="D21" t="s">
        <v>1667</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1730</v>
      </c>
      <c r="B28" s="15" t="s">
        <v>1772</v>
      </c>
      <c r="C28" s="82"/>
      <c r="D28" t="s">
        <v>1663</v>
      </c>
    </row>
    <row r="29" spans="1:4" x14ac:dyDescent="0.25">
      <c r="A29" t="s">
        <v>752</v>
      </c>
      <c r="B29" s="45" t="s">
        <v>757</v>
      </c>
      <c r="C29" s="48"/>
      <c r="D29" t="s">
        <v>1598</v>
      </c>
    </row>
    <row r="30" spans="1:4" x14ac:dyDescent="0.25">
      <c r="A30" t="s">
        <v>1599</v>
      </c>
      <c r="B30" s="45" t="s">
        <v>1600</v>
      </c>
      <c r="C30" s="81"/>
      <c r="D30" t="s">
        <v>1597</v>
      </c>
    </row>
    <row r="31" spans="1:4" x14ac:dyDescent="0.25">
      <c r="A31" t="s">
        <v>1292</v>
      </c>
      <c r="B31" s="12" t="s">
        <v>1773</v>
      </c>
      <c r="C31" s="75"/>
      <c r="D31" t="s">
        <v>1665</v>
      </c>
    </row>
    <row r="32" spans="1:4" x14ac:dyDescent="0.25">
      <c r="A32" t="s">
        <v>776</v>
      </c>
      <c r="B32" s="15" t="s">
        <v>775</v>
      </c>
      <c r="C32" s="57"/>
      <c r="D32" t="s">
        <v>441</v>
      </c>
    </row>
    <row r="33" spans="1:5" x14ac:dyDescent="0.25">
      <c r="A33" t="s">
        <v>1293</v>
      </c>
      <c r="B33" s="72" t="s">
        <v>1286</v>
      </c>
      <c r="C33" s="71"/>
      <c r="D33" t="s">
        <v>1662</v>
      </c>
    </row>
    <row r="34" spans="1:5" x14ac:dyDescent="0.25">
      <c r="A34" t="s">
        <v>746</v>
      </c>
      <c r="B34" s="45" t="s">
        <v>756</v>
      </c>
      <c r="C34" s="47"/>
      <c r="D34" t="s">
        <v>444</v>
      </c>
    </row>
    <row r="35" spans="1:5" x14ac:dyDescent="0.25">
      <c r="A35" t="s">
        <v>1768</v>
      </c>
      <c r="B35" s="45" t="s">
        <v>1769</v>
      </c>
      <c r="C35" s="94"/>
      <c r="D35" t="s">
        <v>1762</v>
      </c>
      <c r="E35" t="s">
        <v>1766</v>
      </c>
    </row>
    <row r="36" spans="1:5" x14ac:dyDescent="0.25">
      <c r="A36" t="s">
        <v>791</v>
      </c>
      <c r="B36" s="15" t="s">
        <v>785</v>
      </c>
      <c r="C36" s="62"/>
      <c r="D36" s="93" t="s">
        <v>1760</v>
      </c>
      <c r="E36" t="s">
        <v>1765</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1915</v>
      </c>
    </row>
    <row r="49" spans="1:4" x14ac:dyDescent="0.25">
      <c r="A49" t="s">
        <v>787</v>
      </c>
      <c r="B49" s="15" t="s">
        <v>781</v>
      </c>
      <c r="C49" s="59"/>
      <c r="D49" t="s">
        <v>1916</v>
      </c>
    </row>
    <row r="50" spans="1:4" x14ac:dyDescent="0.25">
      <c r="A50" t="s">
        <v>766</v>
      </c>
      <c r="B50" s="15" t="s">
        <v>782</v>
      </c>
      <c r="C50" s="54"/>
      <c r="D50" t="s">
        <v>1917</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1460</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1681</v>
      </c>
      <c r="B252" s="43"/>
      <c r="C252" s="38"/>
      <c r="D252" s="38"/>
    </row>
    <row r="253" spans="1:4" x14ac:dyDescent="0.25">
      <c r="A253" s="4" t="s">
        <v>741</v>
      </c>
      <c r="B253" s="44" t="s">
        <v>742</v>
      </c>
      <c r="C253" s="4" t="s">
        <v>743</v>
      </c>
      <c r="D253" s="4" t="s">
        <v>744</v>
      </c>
    </row>
    <row r="254" spans="1:4" x14ac:dyDescent="0.25">
      <c r="A254" t="s">
        <v>788</v>
      </c>
      <c r="B254" s="15" t="s">
        <v>611</v>
      </c>
      <c r="C254" s="58"/>
      <c r="D254" t="s">
        <v>1689</v>
      </c>
    </row>
    <row r="255" spans="1:4" x14ac:dyDescent="0.25">
      <c r="A255" t="s">
        <v>766</v>
      </c>
      <c r="B255" s="15" t="s">
        <v>782</v>
      </c>
      <c r="C255" s="54"/>
      <c r="D255" t="s">
        <v>1690</v>
      </c>
    </row>
    <row r="256" spans="1:4" x14ac:dyDescent="0.25">
      <c r="A256" t="s">
        <v>787</v>
      </c>
      <c r="B256" s="15" t="s">
        <v>781</v>
      </c>
      <c r="C256" s="59"/>
      <c r="D256" t="s">
        <v>1691</v>
      </c>
    </row>
    <row r="257" spans="1:4" x14ac:dyDescent="0.25">
      <c r="A257" t="s">
        <v>752</v>
      </c>
      <c r="B257" s="45" t="s">
        <v>757</v>
      </c>
      <c r="C257" s="48"/>
      <c r="D257" t="s">
        <v>1692</v>
      </c>
    </row>
    <row r="258" spans="1:4" x14ac:dyDescent="0.25">
      <c r="A258" t="s">
        <v>767</v>
      </c>
      <c r="B258" s="15" t="s">
        <v>763</v>
      </c>
      <c r="C258" s="53"/>
      <c r="D258" t="s">
        <v>1693</v>
      </c>
    </row>
    <row r="259" spans="1:4" x14ac:dyDescent="0.25">
      <c r="A259" t="s">
        <v>746</v>
      </c>
      <c r="B259" s="45" t="s">
        <v>756</v>
      </c>
      <c r="C259" s="47"/>
      <c r="D259" t="s">
        <v>1694</v>
      </c>
    </row>
    <row r="260" spans="1:4" x14ac:dyDescent="0.25">
      <c r="A260" t="s">
        <v>768</v>
      </c>
      <c r="B260" s="15" t="s">
        <v>764</v>
      </c>
      <c r="C260" s="55"/>
      <c r="D260" t="s">
        <v>1695</v>
      </c>
    </row>
    <row r="261" spans="1:4" x14ac:dyDescent="0.25">
      <c r="A261" t="s">
        <v>791</v>
      </c>
      <c r="B261" s="15" t="s">
        <v>785</v>
      </c>
      <c r="C261" s="62"/>
      <c r="D261" t="s">
        <v>1696</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1926</v>
      </c>
      <c r="B317" s="43"/>
      <c r="C317" s="38"/>
      <c r="D317" s="38"/>
    </row>
    <row r="318" spans="1:4" x14ac:dyDescent="0.25">
      <c r="A318" s="4" t="s">
        <v>741</v>
      </c>
      <c r="B318" s="44" t="s">
        <v>742</v>
      </c>
      <c r="C318" s="4" t="s">
        <v>743</v>
      </c>
      <c r="D318" s="4" t="s">
        <v>744</v>
      </c>
    </row>
    <row r="319" spans="1:4" x14ac:dyDescent="0.25">
      <c r="A319" t="s">
        <v>766</v>
      </c>
      <c r="B319" s="15" t="s">
        <v>782</v>
      </c>
      <c r="C319" s="54"/>
      <c r="D319" t="s">
        <v>1927</v>
      </c>
    </row>
    <row r="320" spans="1:4" x14ac:dyDescent="0.25">
      <c r="A320" t="s">
        <v>1935</v>
      </c>
      <c r="B320" s="15" t="s">
        <v>1934</v>
      </c>
      <c r="C320" s="38"/>
      <c r="D320" t="s">
        <v>1928</v>
      </c>
    </row>
    <row r="321" spans="1:4" x14ac:dyDescent="0.25">
      <c r="A321" t="s">
        <v>753</v>
      </c>
      <c r="B321" s="45" t="s">
        <v>754</v>
      </c>
      <c r="C321" s="41"/>
      <c r="D321" t="s">
        <v>1929</v>
      </c>
    </row>
    <row r="322" spans="1:4" x14ac:dyDescent="0.25">
      <c r="A322" t="s">
        <v>833</v>
      </c>
      <c r="B322" s="45" t="s">
        <v>835</v>
      </c>
      <c r="C322" s="63"/>
      <c r="D322" t="s">
        <v>1930</v>
      </c>
    </row>
    <row r="323" spans="1:4" x14ac:dyDescent="0.25">
      <c r="A323" t="s">
        <v>1936</v>
      </c>
      <c r="B323" s="45">
        <v>808080</v>
      </c>
      <c r="C323" s="113"/>
      <c r="D323" t="s">
        <v>1931</v>
      </c>
    </row>
    <row r="324" spans="1:4" x14ac:dyDescent="0.25">
      <c r="A324" t="s">
        <v>759</v>
      </c>
      <c r="B324" s="45" t="s">
        <v>760</v>
      </c>
      <c r="C324" s="49"/>
      <c r="D324" t="s">
        <v>1932</v>
      </c>
    </row>
    <row r="325" spans="1:4" x14ac:dyDescent="0.25">
      <c r="A325" t="s">
        <v>767</v>
      </c>
      <c r="B325" s="15" t="s">
        <v>763</v>
      </c>
      <c r="C325" s="53"/>
      <c r="D325" t="s">
        <v>1933</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2262</v>
      </c>
      <c r="B2" t="s">
        <v>1595</v>
      </c>
      <c r="C2" s="40" t="s">
        <v>1596</v>
      </c>
    </row>
    <row r="3" spans="1:3" x14ac:dyDescent="0.25">
      <c r="A3" t="s">
        <v>1831</v>
      </c>
      <c r="B3" t="s">
        <v>1832</v>
      </c>
    </row>
    <row r="4" spans="1:3" x14ac:dyDescent="0.25">
      <c r="A4" t="s">
        <v>2601</v>
      </c>
      <c r="B4" t="s">
        <v>2600</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1733</v>
      </c>
      <c r="B1" s="85" t="s">
        <v>1756</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1733</v>
      </c>
      <c r="B1" s="85" t="s">
        <v>1734</v>
      </c>
      <c r="C1" s="85" t="s">
        <v>1735</v>
      </c>
      <c r="D1" s="85" t="s">
        <v>1736</v>
      </c>
      <c r="E1" s="85" t="s">
        <v>1737</v>
      </c>
      <c r="F1" s="86" t="s">
        <v>1738</v>
      </c>
    </row>
    <row r="2" spans="1:6" ht="45" x14ac:dyDescent="0.25">
      <c r="A2" s="1" t="s">
        <v>1739</v>
      </c>
      <c r="B2" s="1" t="str">
        <f>IF(INDEX('State Targets'!H:H,MATCH(About!$C$2,'State Targets'!$B:$B,0))=0,"",INDEX('State Targets'!H:H,MATCH(About!$C$2,'State Targets'!$B:$B,0)))</f>
        <v>80% below 1990 levels by 2040</v>
      </c>
      <c r="C2" s="1">
        <f>IF(INDEX('State Targets'!I:I,MATCH(About!$C$2,'State Targets'!$B:$B,0))=0,"",INDEX('State Targets'!I:I,MATCH(About!$C$2,'State Targets'!$B:$B,0)))</f>
        <v>2040</v>
      </c>
      <c r="D2" s="1">
        <f>INDEX('State Targets'!J:J,MATCH(About!$C$2,'State Targets'!$B:$B,0))</f>
        <v>1.7999999999999996</v>
      </c>
      <c r="E2" s="1">
        <f>INDEX('State Targets'!K:K,MATCH(About!$C$2,'State Targets'!$B:$B,0))</f>
        <v>1.7999999999999996</v>
      </c>
      <c r="F2" s="1" t="str">
        <f>IF(INDEX('State Targets'!L:L,MATCH(About!$C$2,'State Targets'!$B:$B,0))=0,"",INDEX('State Targets'!L:L,MATCH(About!$C$2,'State Targets'!$B:$B,0)))</f>
        <v xml:space="preserve">Rhode Island enacted statutory targets in 2021 to reduce GHG emissions 80% below 1990 levels by 2040. </v>
      </c>
    </row>
    <row r="3" spans="1:6" ht="45" x14ac:dyDescent="0.25">
      <c r="A3" s="1" t="s">
        <v>1739</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Rhode Island enacted statutory targets in 2021 to achieve net-zero emissions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2263</v>
      </c>
      <c r="B1" s="123" t="s">
        <v>2264</v>
      </c>
      <c r="C1" s="124" t="s">
        <v>2265</v>
      </c>
      <c r="D1" s="124" t="s">
        <v>2266</v>
      </c>
      <c r="E1" s="125" t="s">
        <v>2267</v>
      </c>
      <c r="F1" s="125" t="s">
        <v>2268</v>
      </c>
      <c r="G1" s="126" t="s">
        <v>2269</v>
      </c>
      <c r="H1" s="123" t="s">
        <v>2270</v>
      </c>
      <c r="I1" s="127" t="s">
        <v>2271</v>
      </c>
      <c r="J1" s="127" t="s">
        <v>2272</v>
      </c>
      <c r="K1" s="127" t="s">
        <v>2273</v>
      </c>
      <c r="L1" s="127" t="s">
        <v>2274</v>
      </c>
      <c r="M1" s="127" t="s">
        <v>2275</v>
      </c>
      <c r="N1" s="128" t="s">
        <v>2276</v>
      </c>
      <c r="O1" s="127" t="s">
        <v>2277</v>
      </c>
      <c r="P1" s="127" t="s">
        <v>2278</v>
      </c>
      <c r="Q1" s="129" t="s">
        <v>2279</v>
      </c>
    </row>
    <row r="2" spans="1:17" x14ac:dyDescent="0.25">
      <c r="A2" t="s">
        <v>2080</v>
      </c>
      <c r="B2" t="s">
        <v>2280</v>
      </c>
    </row>
    <row r="3" spans="1:17" x14ac:dyDescent="0.25">
      <c r="A3" t="s">
        <v>2081</v>
      </c>
      <c r="B3" t="s">
        <v>2281</v>
      </c>
    </row>
    <row r="4" spans="1:17" x14ac:dyDescent="0.25">
      <c r="A4" t="s">
        <v>2082</v>
      </c>
      <c r="B4" t="s">
        <v>2282</v>
      </c>
    </row>
    <row r="5" spans="1:17" x14ac:dyDescent="0.25">
      <c r="A5" t="s">
        <v>2083</v>
      </c>
      <c r="B5" t="s">
        <v>2283</v>
      </c>
    </row>
    <row r="6" spans="1:17" x14ac:dyDescent="0.25">
      <c r="A6" t="s">
        <v>2084</v>
      </c>
      <c r="B6" t="s">
        <v>2284</v>
      </c>
      <c r="C6" s="102" t="s">
        <v>2285</v>
      </c>
      <c r="D6">
        <v>1990</v>
      </c>
      <c r="E6" s="130">
        <v>0.4</v>
      </c>
      <c r="F6" s="130">
        <v>1</v>
      </c>
      <c r="G6" s="134">
        <f>ROUND(IF(About!$B$2=$A6,INDEX('State GHG Summary'!$C$1:$AH$1,MATCH('State Targets'!D6,'State GHG Summary'!$C$3:$AH$3,0)),0),0)</f>
        <v>0</v>
      </c>
      <c r="H6" t="s">
        <v>2286</v>
      </c>
      <c r="I6" s="132">
        <v>2030</v>
      </c>
      <c r="J6" s="132">
        <f>IF($E6="","",(1-$E6)*$G6)</f>
        <v>0</v>
      </c>
      <c r="K6" s="132">
        <f>J6</f>
        <v>0</v>
      </c>
      <c r="L6" s="132" t="s">
        <v>2287</v>
      </c>
      <c r="M6" t="s">
        <v>2288</v>
      </c>
      <c r="N6" s="133">
        <v>2045</v>
      </c>
      <c r="O6">
        <f>IF($F6="","",(1-$F6)*$G6)</f>
        <v>0</v>
      </c>
      <c r="P6">
        <f>O6</f>
        <v>0</v>
      </c>
      <c r="Q6" s="131" t="s">
        <v>2289</v>
      </c>
    </row>
    <row r="7" spans="1:17" x14ac:dyDescent="0.25">
      <c r="A7" t="s">
        <v>474</v>
      </c>
      <c r="B7" t="s">
        <v>2290</v>
      </c>
      <c r="C7" s="102" t="s">
        <v>2291</v>
      </c>
      <c r="D7">
        <v>2005</v>
      </c>
      <c r="E7" s="135">
        <v>0.5</v>
      </c>
      <c r="F7" s="135">
        <v>0.9</v>
      </c>
      <c r="G7" s="134">
        <f>ROUND(IF(About!$B$2=$A7,INDEX('State GHG Summary'!$C$1:$AH$1,MATCH('State Targets'!D7,'State GHG Summary'!$C$3:$AH$3,0)),0),0)</f>
        <v>0</v>
      </c>
      <c r="H7" t="s">
        <v>2292</v>
      </c>
      <c r="I7" s="136">
        <v>2030</v>
      </c>
      <c r="J7" s="132">
        <f t="shared" ref="J7:J52" si="0">IF($E7="","",(1-$E7)*$G7)</f>
        <v>0</v>
      </c>
      <c r="K7" s="132">
        <f t="shared" ref="K7:K52" si="1">J7</f>
        <v>0</v>
      </c>
      <c r="L7" s="136" t="s">
        <v>2293</v>
      </c>
      <c r="M7" t="s">
        <v>2294</v>
      </c>
      <c r="N7" s="137">
        <v>2050</v>
      </c>
      <c r="O7">
        <f t="shared" ref="O7:O52" si="2">IF($F7="","",(1-$F7)*$G7)</f>
        <v>0</v>
      </c>
      <c r="P7">
        <f t="shared" ref="P7:P52" si="3">O7</f>
        <v>0</v>
      </c>
      <c r="Q7" s="131" t="s">
        <v>2295</v>
      </c>
    </row>
    <row r="8" spans="1:17" x14ac:dyDescent="0.25">
      <c r="A8" t="s">
        <v>2085</v>
      </c>
      <c r="B8" t="s">
        <v>2296</v>
      </c>
      <c r="C8" s="102" t="s">
        <v>2297</v>
      </c>
      <c r="D8">
        <v>2001</v>
      </c>
      <c r="E8" s="130">
        <v>0.45</v>
      </c>
      <c r="F8" s="130">
        <v>0.8</v>
      </c>
      <c r="G8" s="134">
        <f>ROUND(IF(About!$B$2=$A8,INDEX('State GHG Summary'!$C$1:$AH$1,MATCH('State Targets'!D8,'State GHG Summary'!$C$3:$AH$3,0)),0),0)</f>
        <v>0</v>
      </c>
      <c r="H8" t="s">
        <v>2298</v>
      </c>
      <c r="I8" s="132">
        <v>2030</v>
      </c>
      <c r="J8" s="132">
        <f t="shared" si="0"/>
        <v>0</v>
      </c>
      <c r="K8" s="132">
        <f t="shared" si="1"/>
        <v>0</v>
      </c>
      <c r="L8" s="132" t="s">
        <v>2299</v>
      </c>
      <c r="M8" t="s">
        <v>2300</v>
      </c>
      <c r="N8" s="133">
        <v>2050</v>
      </c>
      <c r="O8">
        <f t="shared" si="2"/>
        <v>0</v>
      </c>
      <c r="P8">
        <f t="shared" si="3"/>
        <v>0</v>
      </c>
      <c r="Q8" s="131" t="s">
        <v>2301</v>
      </c>
    </row>
    <row r="9" spans="1:17" x14ac:dyDescent="0.25">
      <c r="A9" t="s">
        <v>2086</v>
      </c>
      <c r="B9" t="s">
        <v>2086</v>
      </c>
      <c r="J9" s="132" t="str">
        <f t="shared" si="0"/>
        <v/>
      </c>
      <c r="K9" s="132" t="str">
        <f t="shared" si="1"/>
        <v/>
      </c>
      <c r="O9" t="str">
        <f t="shared" si="2"/>
        <v/>
      </c>
      <c r="P9" t="str">
        <f t="shared" si="3"/>
        <v/>
      </c>
    </row>
    <row r="10" spans="1:17" x14ac:dyDescent="0.25">
      <c r="A10" t="s">
        <v>2087</v>
      </c>
      <c r="B10" t="s">
        <v>2302</v>
      </c>
      <c r="C10" s="102" t="s">
        <v>2303</v>
      </c>
      <c r="D10">
        <v>2005</v>
      </c>
      <c r="E10" s="130">
        <v>0.5</v>
      </c>
      <c r="F10" s="130">
        <v>1</v>
      </c>
      <c r="G10" s="134">
        <f>ROUND(IF(About!$B$2=$A10,INDEX('State GHG Summary'!$C$1:$AH$1,MATCH('State Targets'!D10,'State GHG Summary'!$C$3:$AH$3,0)),0),0)</f>
        <v>0</v>
      </c>
      <c r="H10" t="s">
        <v>2292</v>
      </c>
      <c r="I10" s="132">
        <v>2030</v>
      </c>
      <c r="J10" s="132">
        <f t="shared" si="0"/>
        <v>0</v>
      </c>
      <c r="K10" s="132">
        <f t="shared" si="1"/>
        <v>0</v>
      </c>
      <c r="L10" s="132" t="s">
        <v>2304</v>
      </c>
      <c r="M10" t="s">
        <v>2305</v>
      </c>
      <c r="N10" s="133">
        <v>2050</v>
      </c>
      <c r="O10">
        <f t="shared" si="2"/>
        <v>0</v>
      </c>
      <c r="P10">
        <f t="shared" si="3"/>
        <v>0</v>
      </c>
      <c r="Q10" s="131" t="s">
        <v>2306</v>
      </c>
    </row>
    <row r="11" spans="1:17" x14ac:dyDescent="0.25">
      <c r="A11" t="s">
        <v>2088</v>
      </c>
      <c r="B11" t="s">
        <v>2307</v>
      </c>
      <c r="C11" s="102" t="s">
        <v>2308</v>
      </c>
      <c r="D11">
        <v>1990</v>
      </c>
      <c r="E11" s="130">
        <v>0.8</v>
      </c>
      <c r="G11" s="134">
        <f>ROUND(IF(About!$B$2=$A11,INDEX('State GHG Summary'!$C$1:$AH$1,MATCH('State Targets'!D11,'State GHG Summary'!$C$3:$AH$3,0)),0),0)</f>
        <v>0</v>
      </c>
      <c r="H11" t="s">
        <v>2309</v>
      </c>
      <c r="I11" s="132">
        <v>2050</v>
      </c>
      <c r="J11" s="132">
        <f t="shared" si="0"/>
        <v>0</v>
      </c>
      <c r="K11" s="132">
        <f t="shared" si="1"/>
        <v>0</v>
      </c>
      <c r="L11" s="132" t="s">
        <v>2310</v>
      </c>
      <c r="O11" t="str">
        <f t="shared" si="2"/>
        <v/>
      </c>
      <c r="P11" t="str">
        <f t="shared" si="3"/>
        <v/>
      </c>
    </row>
    <row r="12" spans="1:17" x14ac:dyDescent="0.25">
      <c r="A12" t="s">
        <v>2089</v>
      </c>
      <c r="B12" t="s">
        <v>2311</v>
      </c>
      <c r="J12" s="132" t="str">
        <f t="shared" si="0"/>
        <v/>
      </c>
      <c r="K12" s="132" t="str">
        <f t="shared" si="1"/>
        <v/>
      </c>
      <c r="O12" t="str">
        <f t="shared" si="2"/>
        <v/>
      </c>
      <c r="P12" t="str">
        <f t="shared" si="3"/>
        <v/>
      </c>
    </row>
    <row r="13" spans="1:17" x14ac:dyDescent="0.25">
      <c r="A13" t="s">
        <v>2090</v>
      </c>
      <c r="B13" t="s">
        <v>2312</v>
      </c>
      <c r="J13" s="132" t="str">
        <f t="shared" si="0"/>
        <v/>
      </c>
      <c r="K13" s="132" t="str">
        <f t="shared" si="1"/>
        <v/>
      </c>
      <c r="O13" t="str">
        <f t="shared" si="2"/>
        <v/>
      </c>
      <c r="P13" t="str">
        <f t="shared" si="3"/>
        <v/>
      </c>
    </row>
    <row r="14" spans="1:17" x14ac:dyDescent="0.25">
      <c r="A14" t="s">
        <v>2091</v>
      </c>
      <c r="B14" t="s">
        <v>2313</v>
      </c>
      <c r="J14" s="132" t="str">
        <f t="shared" si="0"/>
        <v/>
      </c>
      <c r="K14" s="132" t="str">
        <f t="shared" si="1"/>
        <v/>
      </c>
      <c r="O14" t="str">
        <f t="shared" si="2"/>
        <v/>
      </c>
      <c r="P14" t="str">
        <f t="shared" si="3"/>
        <v/>
      </c>
    </row>
    <row r="15" spans="1:17" x14ac:dyDescent="0.25">
      <c r="A15" t="s">
        <v>2092</v>
      </c>
      <c r="B15" t="s">
        <v>2314</v>
      </c>
      <c r="J15" s="132" t="str">
        <f t="shared" si="0"/>
        <v/>
      </c>
      <c r="K15" s="132" t="str">
        <f t="shared" si="1"/>
        <v/>
      </c>
      <c r="O15" t="str">
        <f t="shared" si="2"/>
        <v/>
      </c>
      <c r="P15" t="str">
        <f t="shared" si="3"/>
        <v/>
      </c>
    </row>
    <row r="16" spans="1:17" x14ac:dyDescent="0.25">
      <c r="A16" t="s">
        <v>2093</v>
      </c>
      <c r="B16" t="s">
        <v>2315</v>
      </c>
      <c r="J16" s="132" t="str">
        <f t="shared" si="0"/>
        <v/>
      </c>
      <c r="K16" s="132" t="str">
        <f t="shared" si="1"/>
        <v/>
      </c>
      <c r="O16" t="str">
        <f t="shared" si="2"/>
        <v/>
      </c>
      <c r="P16" t="str">
        <f t="shared" si="3"/>
        <v/>
      </c>
    </row>
    <row r="17" spans="1:17" x14ac:dyDescent="0.25">
      <c r="A17" t="s">
        <v>2094</v>
      </c>
      <c r="B17" t="s">
        <v>2316</v>
      </c>
      <c r="J17" s="132" t="str">
        <f t="shared" si="0"/>
        <v/>
      </c>
      <c r="K17" s="132" t="str">
        <f t="shared" si="1"/>
        <v/>
      </c>
      <c r="O17" t="str">
        <f t="shared" si="2"/>
        <v/>
      </c>
      <c r="P17" t="str">
        <f t="shared" si="3"/>
        <v/>
      </c>
    </row>
    <row r="18" spans="1:17" x14ac:dyDescent="0.25">
      <c r="A18" t="s">
        <v>2095</v>
      </c>
      <c r="B18" t="s">
        <v>2317</v>
      </c>
      <c r="J18" s="132" t="str">
        <f t="shared" si="0"/>
        <v/>
      </c>
      <c r="K18" s="132" t="str">
        <f t="shared" si="1"/>
        <v/>
      </c>
      <c r="O18" t="str">
        <f t="shared" si="2"/>
        <v/>
      </c>
      <c r="P18" t="str">
        <f t="shared" si="3"/>
        <v/>
      </c>
    </row>
    <row r="19" spans="1:17" x14ac:dyDescent="0.25">
      <c r="A19" t="s">
        <v>2096</v>
      </c>
      <c r="B19" t="s">
        <v>2318</v>
      </c>
      <c r="C19" s="102" t="s">
        <v>2319</v>
      </c>
      <c r="D19">
        <v>1990</v>
      </c>
      <c r="E19" s="130">
        <v>0.2</v>
      </c>
      <c r="G19" s="134">
        <f>ROUND(IF(About!$B$2=$A19,INDEX('State GHG Summary'!$C$1:$AH$1,MATCH('State Targets'!D19,'State GHG Summary'!$C$3:$AH$3,0)),0),0)</f>
        <v>0</v>
      </c>
      <c r="H19" t="s">
        <v>2320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2097</v>
      </c>
      <c r="B20" t="s">
        <v>2321</v>
      </c>
      <c r="C20" s="102" t="s">
        <v>2322</v>
      </c>
      <c r="D20">
        <v>2005</v>
      </c>
      <c r="E20" s="130">
        <v>0.45</v>
      </c>
      <c r="F20" s="130">
        <v>1</v>
      </c>
      <c r="G20" s="134">
        <f>ROUND(IF(About!$B$2=$A20,INDEX('State GHG Summary'!$C$1:$AH$1,MATCH('State Targets'!D20,'State GHG Summary'!$C$3:$AH$3,0)),0),0)</f>
        <v>0</v>
      </c>
      <c r="H20" t="s">
        <v>2323</v>
      </c>
      <c r="I20" s="132">
        <v>2030</v>
      </c>
      <c r="J20" s="132">
        <f t="shared" si="0"/>
        <v>0</v>
      </c>
      <c r="K20" s="132">
        <f t="shared" si="1"/>
        <v>0</v>
      </c>
      <c r="L20" s="132" t="s">
        <v>2324</v>
      </c>
      <c r="M20" t="s">
        <v>2305</v>
      </c>
      <c r="N20" s="133">
        <v>2050</v>
      </c>
      <c r="O20">
        <f t="shared" si="2"/>
        <v>0</v>
      </c>
      <c r="P20">
        <f t="shared" si="3"/>
        <v>0</v>
      </c>
      <c r="Q20" t="s">
        <v>2325</v>
      </c>
    </row>
    <row r="21" spans="1:17" x14ac:dyDescent="0.25">
      <c r="A21" t="s">
        <v>2098</v>
      </c>
      <c r="B21" t="s">
        <v>2326</v>
      </c>
      <c r="C21" s="102" t="s">
        <v>2327</v>
      </c>
      <c r="D21">
        <v>1990</v>
      </c>
      <c r="E21" s="130">
        <v>0.75</v>
      </c>
      <c r="F21" s="130">
        <v>1</v>
      </c>
      <c r="G21" s="134">
        <f>ROUND(IF(About!$B$2=$A21,INDEX('State GHG Summary'!$C$1:$AH$1,MATCH('State Targets'!D21,'State GHG Summary'!$C$3:$AH$3,0)),0),0)</f>
        <v>0</v>
      </c>
      <c r="H21" t="s">
        <v>2328</v>
      </c>
      <c r="I21" s="132">
        <v>2040</v>
      </c>
      <c r="J21" s="132">
        <f t="shared" si="0"/>
        <v>0</v>
      </c>
      <c r="K21" s="132">
        <f t="shared" si="1"/>
        <v>0</v>
      </c>
      <c r="L21" s="132" t="s">
        <v>2329</v>
      </c>
      <c r="M21" t="s">
        <v>2305</v>
      </c>
      <c r="N21" s="133">
        <v>2050</v>
      </c>
      <c r="O21">
        <f t="shared" si="2"/>
        <v>0</v>
      </c>
      <c r="P21">
        <f t="shared" si="3"/>
        <v>0</v>
      </c>
      <c r="Q21" t="s">
        <v>2330</v>
      </c>
    </row>
    <row r="22" spans="1:17" x14ac:dyDescent="0.25">
      <c r="A22" t="s">
        <v>2099</v>
      </c>
      <c r="B22" t="s">
        <v>2331</v>
      </c>
      <c r="C22" s="102" t="s">
        <v>2332</v>
      </c>
      <c r="D22">
        <v>2006</v>
      </c>
      <c r="E22" s="130">
        <v>0.6</v>
      </c>
      <c r="F22" s="130">
        <v>1</v>
      </c>
      <c r="G22" s="134">
        <f>ROUND(IF(About!$B$2=$A22,INDEX('State GHG Summary'!$C$1:$AH$1,MATCH('State Targets'!D22,'State GHG Summary'!$C$3:$AH$3,0)),0),0)</f>
        <v>0</v>
      </c>
      <c r="H22" t="s">
        <v>2333</v>
      </c>
      <c r="I22" s="132">
        <v>2031</v>
      </c>
      <c r="J22" s="132">
        <f t="shared" si="0"/>
        <v>0</v>
      </c>
      <c r="K22" s="132">
        <f t="shared" si="1"/>
        <v>0</v>
      </c>
      <c r="L22" s="132" t="s">
        <v>2334</v>
      </c>
      <c r="M22" t="s">
        <v>2335</v>
      </c>
      <c r="N22" s="133">
        <v>2045</v>
      </c>
      <c r="O22">
        <f t="shared" si="2"/>
        <v>0</v>
      </c>
      <c r="P22">
        <f t="shared" si="3"/>
        <v>0</v>
      </c>
      <c r="Q22" s="131" t="s">
        <v>2336</v>
      </c>
    </row>
    <row r="23" spans="1:17" x14ac:dyDescent="0.25">
      <c r="A23" t="s">
        <v>2100</v>
      </c>
      <c r="B23" t="s">
        <v>2337</v>
      </c>
      <c r="C23" s="102" t="s">
        <v>2338</v>
      </c>
      <c r="D23">
        <v>1990</v>
      </c>
      <c r="E23" s="130">
        <v>0.45</v>
      </c>
      <c r="F23" s="130">
        <v>1</v>
      </c>
      <c r="G23" s="134">
        <f>ROUND(IF(About!$B$2=$A23,INDEX('State GHG Summary'!$C$1:$AH$1,MATCH('State Targets'!D23,'State GHG Summary'!$C$3:$AH$3,0)),0),0)</f>
        <v>0</v>
      </c>
      <c r="H23" t="s">
        <v>2339</v>
      </c>
      <c r="I23" s="132">
        <v>2030</v>
      </c>
      <c r="J23" s="132">
        <f t="shared" si="0"/>
        <v>0</v>
      </c>
      <c r="K23" s="132">
        <f t="shared" si="1"/>
        <v>0</v>
      </c>
      <c r="L23" s="132" t="s">
        <v>2340</v>
      </c>
      <c r="M23" t="s">
        <v>2305</v>
      </c>
      <c r="N23" s="133">
        <v>2050</v>
      </c>
      <c r="O23">
        <f t="shared" si="2"/>
        <v>0</v>
      </c>
      <c r="P23">
        <f t="shared" si="3"/>
        <v>0</v>
      </c>
      <c r="Q23" s="131" t="s">
        <v>2341</v>
      </c>
    </row>
    <row r="24" spans="1:17" x14ac:dyDescent="0.25">
      <c r="A24" t="s">
        <v>2101</v>
      </c>
      <c r="B24" t="s">
        <v>2342</v>
      </c>
      <c r="C24" s="102" t="s">
        <v>2343</v>
      </c>
      <c r="D24">
        <v>2005</v>
      </c>
      <c r="E24" s="130">
        <v>0.52</v>
      </c>
      <c r="F24" s="130">
        <v>1</v>
      </c>
      <c r="G24" s="134">
        <f>ROUND(IF(About!$B$2=$A24,INDEX('State GHG Summary'!$C$1:$AH$1,MATCH('State Targets'!D24,'State GHG Summary'!$C$3:$AH$3,0)),0),0)</f>
        <v>0</v>
      </c>
      <c r="H24" t="s">
        <v>2344</v>
      </c>
      <c r="I24" s="132">
        <v>2030</v>
      </c>
      <c r="J24" s="132">
        <f t="shared" si="0"/>
        <v>0</v>
      </c>
      <c r="K24" s="132">
        <f t="shared" si="1"/>
        <v>0</v>
      </c>
      <c r="L24" s="132" t="s">
        <v>2345</v>
      </c>
      <c r="M24" t="s">
        <v>2346</v>
      </c>
      <c r="N24" s="133">
        <v>2050</v>
      </c>
      <c r="O24">
        <f t="shared" si="2"/>
        <v>0</v>
      </c>
      <c r="P24">
        <f t="shared" si="3"/>
        <v>0</v>
      </c>
      <c r="Q24" s="131" t="s">
        <v>2347</v>
      </c>
    </row>
    <row r="25" spans="1:17" x14ac:dyDescent="0.25">
      <c r="A25" t="s">
        <v>2102</v>
      </c>
      <c r="B25" t="s">
        <v>2348</v>
      </c>
      <c r="C25" s="102" t="s">
        <v>2349</v>
      </c>
      <c r="D25">
        <v>2005</v>
      </c>
      <c r="E25" s="130">
        <v>0.3</v>
      </c>
      <c r="F25" s="130">
        <v>0.8</v>
      </c>
      <c r="G25" s="134">
        <f>ROUND(IF(About!$B$2=$A25,INDEX('State GHG Summary'!$C$1:$AH$1,MATCH('State Targets'!D25,'State GHG Summary'!$C$3:$AH$3,0)),0),0)</f>
        <v>0</v>
      </c>
      <c r="H25" t="s">
        <v>2350</v>
      </c>
      <c r="I25" s="132">
        <v>2025</v>
      </c>
      <c r="J25" s="132">
        <f t="shared" si="0"/>
        <v>0</v>
      </c>
      <c r="K25" s="132">
        <f t="shared" si="1"/>
        <v>0</v>
      </c>
      <c r="L25" s="132" t="s">
        <v>2351</v>
      </c>
      <c r="M25" t="s">
        <v>2352</v>
      </c>
      <c r="N25" s="133">
        <v>2050</v>
      </c>
      <c r="O25">
        <f t="shared" si="2"/>
        <v>0</v>
      </c>
      <c r="P25">
        <f t="shared" si="3"/>
        <v>0</v>
      </c>
      <c r="Q25" s="131" t="s">
        <v>2353</v>
      </c>
    </row>
    <row r="26" spans="1:17" x14ac:dyDescent="0.25">
      <c r="A26" t="s">
        <v>2103</v>
      </c>
      <c r="B26" t="s">
        <v>2354</v>
      </c>
      <c r="J26" s="132" t="str">
        <f t="shared" si="0"/>
        <v/>
      </c>
      <c r="K26" s="132" t="str">
        <f t="shared" si="1"/>
        <v/>
      </c>
      <c r="O26" t="str">
        <f t="shared" si="2"/>
        <v/>
      </c>
      <c r="P26" t="str">
        <f t="shared" si="3"/>
        <v/>
      </c>
    </row>
    <row r="27" spans="1:17" x14ac:dyDescent="0.25">
      <c r="A27" t="s">
        <v>2104</v>
      </c>
      <c r="B27" t="s">
        <v>2355</v>
      </c>
      <c r="J27" s="132" t="str">
        <f t="shared" si="0"/>
        <v/>
      </c>
      <c r="K27" s="132" t="str">
        <f t="shared" si="1"/>
        <v/>
      </c>
      <c r="O27" t="str">
        <f t="shared" si="2"/>
        <v/>
      </c>
      <c r="P27" t="str">
        <f t="shared" si="3"/>
        <v/>
      </c>
    </row>
    <row r="28" spans="1:17" x14ac:dyDescent="0.25">
      <c r="A28" t="s">
        <v>2105</v>
      </c>
      <c r="B28" t="s">
        <v>2356</v>
      </c>
      <c r="C28" s="102" t="s">
        <v>2357</v>
      </c>
      <c r="D28">
        <v>2005</v>
      </c>
      <c r="E28" s="130">
        <v>1</v>
      </c>
      <c r="G28" s="134">
        <f>ROUND(IF(About!$B$2=$A28,INDEX('State GHG Summary'!$C$1:$AH$1,MATCH('State Targets'!D28,'State GHG Summary'!$C$3:$AH$3,0)),0),0)</f>
        <v>0</v>
      </c>
      <c r="H28" t="s">
        <v>2346</v>
      </c>
      <c r="I28" s="132">
        <v>2050</v>
      </c>
      <c r="J28" s="132">
        <f t="shared" si="0"/>
        <v>0</v>
      </c>
      <c r="K28" s="132">
        <f t="shared" si="1"/>
        <v>0</v>
      </c>
      <c r="L28" s="132" t="s">
        <v>2357</v>
      </c>
      <c r="O28" t="str">
        <f t="shared" si="2"/>
        <v/>
      </c>
      <c r="P28" t="str">
        <f t="shared" si="3"/>
        <v/>
      </c>
    </row>
    <row r="29" spans="1:17" x14ac:dyDescent="0.25">
      <c r="A29" t="s">
        <v>2106</v>
      </c>
      <c r="B29" t="s">
        <v>2358</v>
      </c>
      <c r="C29" s="102" t="s">
        <v>2359</v>
      </c>
      <c r="D29">
        <v>2005</v>
      </c>
      <c r="E29" s="130">
        <v>0.5</v>
      </c>
      <c r="F29" s="130">
        <v>1</v>
      </c>
      <c r="G29" s="134">
        <f>ROUND(IF(About!$B$2=$A29,INDEX('State GHG Summary'!$C$1:$AH$1,MATCH('State Targets'!D29,'State GHG Summary'!$C$3:$AH$3,0)),0),0)</f>
        <v>0</v>
      </c>
      <c r="H29" t="s">
        <v>2292</v>
      </c>
      <c r="I29" s="132">
        <v>2030</v>
      </c>
      <c r="J29" s="132">
        <f t="shared" si="0"/>
        <v>0</v>
      </c>
      <c r="K29" s="132">
        <f t="shared" si="1"/>
        <v>0</v>
      </c>
      <c r="L29" s="132" t="s">
        <v>2360</v>
      </c>
      <c r="M29" s="132" t="s">
        <v>2305</v>
      </c>
      <c r="N29" s="133">
        <v>2050</v>
      </c>
      <c r="O29">
        <f t="shared" si="2"/>
        <v>0</v>
      </c>
      <c r="P29">
        <f t="shared" si="3"/>
        <v>0</v>
      </c>
      <c r="Q29" s="131" t="s">
        <v>2361</v>
      </c>
    </row>
    <row r="30" spans="1:17" x14ac:dyDescent="0.25">
      <c r="A30" t="s">
        <v>2107</v>
      </c>
      <c r="B30" t="s">
        <v>2362</v>
      </c>
      <c r="J30" s="132" t="str">
        <f t="shared" si="0"/>
        <v/>
      </c>
      <c r="K30" s="132" t="str">
        <f t="shared" si="1"/>
        <v/>
      </c>
      <c r="O30" t="str">
        <f t="shared" si="2"/>
        <v/>
      </c>
      <c r="P30" t="str">
        <f t="shared" si="3"/>
        <v/>
      </c>
    </row>
    <row r="31" spans="1:17" x14ac:dyDescent="0.25">
      <c r="A31" t="s">
        <v>475</v>
      </c>
      <c r="B31" t="s">
        <v>2363</v>
      </c>
      <c r="J31" s="132" t="str">
        <f t="shared" si="0"/>
        <v/>
      </c>
      <c r="K31" s="132" t="str">
        <f t="shared" si="1"/>
        <v/>
      </c>
      <c r="O31" t="str">
        <f t="shared" si="2"/>
        <v/>
      </c>
      <c r="P31" t="str">
        <f t="shared" si="3"/>
        <v/>
      </c>
    </row>
    <row r="32" spans="1:17" x14ac:dyDescent="0.25">
      <c r="A32" t="s">
        <v>2108</v>
      </c>
      <c r="B32" t="s">
        <v>2364</v>
      </c>
      <c r="C32" s="102" t="s">
        <v>2365</v>
      </c>
      <c r="D32">
        <v>1990</v>
      </c>
      <c r="E32" s="130">
        <v>0.2</v>
      </c>
      <c r="F32" s="130">
        <v>0.8</v>
      </c>
      <c r="G32" s="134">
        <f>ROUND(IF(About!$B$2=$A32,INDEX('State GHG Summary'!$C$1:$AH$1,MATCH('State Targets'!D32,'State GHG Summary'!$C$3:$AH$3,0)),0),0)</f>
        <v>0</v>
      </c>
      <c r="H32" t="s">
        <v>2366</v>
      </c>
      <c r="I32" s="132">
        <v>2025</v>
      </c>
      <c r="J32" s="132">
        <f t="shared" si="0"/>
        <v>0</v>
      </c>
      <c r="K32" s="132">
        <f t="shared" si="1"/>
        <v>0</v>
      </c>
      <c r="L32" s="132" t="s">
        <v>2367</v>
      </c>
      <c r="M32" t="s">
        <v>2309</v>
      </c>
      <c r="N32" s="133">
        <v>2050</v>
      </c>
      <c r="O32">
        <f t="shared" si="2"/>
        <v>0</v>
      </c>
      <c r="P32">
        <f t="shared" si="3"/>
        <v>0</v>
      </c>
      <c r="Q32" s="131" t="s">
        <v>2368</v>
      </c>
    </row>
    <row r="33" spans="1:17" x14ac:dyDescent="0.25">
      <c r="A33" t="s">
        <v>2109</v>
      </c>
      <c r="B33" t="s">
        <v>2369</v>
      </c>
      <c r="C33" s="102" t="s">
        <v>2370</v>
      </c>
      <c r="D33">
        <v>2006</v>
      </c>
      <c r="E33" s="130">
        <v>0.5</v>
      </c>
      <c r="F33" s="130">
        <v>0.8</v>
      </c>
      <c r="G33" s="134">
        <f>ROUND(IF(About!$B$2=$A33,INDEX('State GHG Summary'!$C$1:$AH$1,MATCH('State Targets'!D33,'State GHG Summary'!$C$3:$AH$3,0)),0),0)</f>
        <v>0</v>
      </c>
      <c r="H33" t="s">
        <v>2371</v>
      </c>
      <c r="I33" s="132">
        <v>2030</v>
      </c>
      <c r="J33" s="132">
        <f t="shared" si="0"/>
        <v>0</v>
      </c>
      <c r="K33" s="132">
        <f t="shared" si="1"/>
        <v>0</v>
      </c>
      <c r="L33" s="132" t="s">
        <v>2372</v>
      </c>
      <c r="M33" t="s">
        <v>2373</v>
      </c>
      <c r="N33" s="133">
        <v>2050</v>
      </c>
      <c r="O33">
        <f t="shared" si="2"/>
        <v>0</v>
      </c>
      <c r="P33">
        <f t="shared" si="3"/>
        <v>0</v>
      </c>
      <c r="Q33" s="131" t="s">
        <v>2374</v>
      </c>
    </row>
    <row r="34" spans="1:17" x14ac:dyDescent="0.25">
      <c r="A34" t="s">
        <v>2110</v>
      </c>
      <c r="B34" t="s">
        <v>2375</v>
      </c>
      <c r="C34" s="102" t="s">
        <v>2376</v>
      </c>
      <c r="D34">
        <v>2005</v>
      </c>
      <c r="E34" s="130">
        <v>0.45</v>
      </c>
      <c r="G34" s="134">
        <f>ROUND(IF(About!$B$2=$A34,INDEX('State GHG Summary'!$C$1:$AH$1,MATCH('State Targets'!D34,'State GHG Summary'!$C$3:$AH$3,0)),0),0)</f>
        <v>0</v>
      </c>
      <c r="H34" t="s">
        <v>2377</v>
      </c>
      <c r="I34" s="132">
        <v>2030</v>
      </c>
      <c r="J34" s="132">
        <f t="shared" si="0"/>
        <v>0</v>
      </c>
      <c r="K34" s="132">
        <f t="shared" si="1"/>
        <v>0</v>
      </c>
      <c r="L34" t="s">
        <v>2376</v>
      </c>
      <c r="O34" t="str">
        <f t="shared" si="2"/>
        <v/>
      </c>
      <c r="P34" t="str">
        <f t="shared" si="3"/>
        <v/>
      </c>
    </row>
    <row r="35" spans="1:17" x14ac:dyDescent="0.25">
      <c r="A35" t="s">
        <v>2111</v>
      </c>
      <c r="B35" t="s">
        <v>2378</v>
      </c>
      <c r="C35" s="102" t="s">
        <v>2379</v>
      </c>
      <c r="D35">
        <v>2005</v>
      </c>
      <c r="E35" s="130">
        <v>0.45</v>
      </c>
      <c r="F35" s="130">
        <v>1</v>
      </c>
      <c r="G35" s="134">
        <f>ROUND(IF(About!$B$2=$A35,INDEX('State GHG Summary'!$C$1:$AH$1,MATCH('State Targets'!D35,'State GHG Summary'!$C$3:$AH$3,0)),0),0)</f>
        <v>0</v>
      </c>
      <c r="H35" t="s">
        <v>2377</v>
      </c>
      <c r="I35" s="132">
        <v>2030</v>
      </c>
      <c r="J35" s="132">
        <f t="shared" si="0"/>
        <v>0</v>
      </c>
      <c r="K35" s="132">
        <f t="shared" si="1"/>
        <v>0</v>
      </c>
      <c r="L35" s="132" t="s">
        <v>2380</v>
      </c>
      <c r="M35" s="132" t="s">
        <v>2305</v>
      </c>
      <c r="N35" s="133">
        <v>2050</v>
      </c>
      <c r="O35">
        <f t="shared" si="2"/>
        <v>0</v>
      </c>
      <c r="P35">
        <f t="shared" si="3"/>
        <v>0</v>
      </c>
      <c r="Q35" s="131" t="s">
        <v>2381</v>
      </c>
    </row>
    <row r="36" spans="1:17" x14ac:dyDescent="0.25">
      <c r="A36" t="s">
        <v>2112</v>
      </c>
      <c r="B36" t="s">
        <v>2382</v>
      </c>
      <c r="C36" s="102" t="s">
        <v>2383</v>
      </c>
      <c r="D36">
        <v>1990</v>
      </c>
      <c r="E36" s="130">
        <v>0.4</v>
      </c>
      <c r="F36" s="130">
        <v>1</v>
      </c>
      <c r="G36" s="134">
        <f>ROUND(IF(About!$B$2=$A36,INDEX('State GHG Summary'!$C$1:$AH$1,MATCH('State Targets'!D36,'State GHG Summary'!$C$3:$AH$3,0)),0),0)</f>
        <v>0</v>
      </c>
      <c r="H36" t="s">
        <v>2286</v>
      </c>
      <c r="I36" s="132">
        <v>2030</v>
      </c>
      <c r="J36" s="132">
        <f t="shared" si="0"/>
        <v>0</v>
      </c>
      <c r="K36" s="132">
        <f t="shared" si="1"/>
        <v>0</v>
      </c>
      <c r="L36" s="132" t="s">
        <v>2384</v>
      </c>
      <c r="M36" s="132" t="s">
        <v>2305</v>
      </c>
      <c r="N36" s="133">
        <v>2050</v>
      </c>
      <c r="O36">
        <f t="shared" si="2"/>
        <v>0</v>
      </c>
      <c r="P36">
        <f t="shared" si="3"/>
        <v>0</v>
      </c>
      <c r="Q36" s="131" t="s">
        <v>2385</v>
      </c>
    </row>
    <row r="37" spans="1:17" x14ac:dyDescent="0.25">
      <c r="A37" t="s">
        <v>2113</v>
      </c>
      <c r="B37" t="s">
        <v>2386</v>
      </c>
      <c r="J37" s="132" t="str">
        <f t="shared" si="0"/>
        <v/>
      </c>
      <c r="K37" s="132" t="str">
        <f t="shared" si="1"/>
        <v/>
      </c>
      <c r="O37" t="str">
        <f t="shared" si="2"/>
        <v/>
      </c>
      <c r="P37" t="str">
        <f t="shared" si="3"/>
        <v/>
      </c>
    </row>
    <row r="38" spans="1:17" x14ac:dyDescent="0.25">
      <c r="A38" t="s">
        <v>2114</v>
      </c>
      <c r="B38" t="s">
        <v>2387</v>
      </c>
      <c r="J38" s="132" t="str">
        <f t="shared" si="0"/>
        <v/>
      </c>
      <c r="K38" s="132" t="str">
        <f t="shared" si="1"/>
        <v/>
      </c>
      <c r="O38" t="str">
        <f t="shared" si="2"/>
        <v/>
      </c>
      <c r="P38" t="str">
        <f t="shared" si="3"/>
        <v/>
      </c>
    </row>
    <row r="39" spans="1:17" x14ac:dyDescent="0.25">
      <c r="A39" t="s">
        <v>2115</v>
      </c>
      <c r="B39" t="s">
        <v>2388</v>
      </c>
      <c r="C39" s="102" t="s">
        <v>2389</v>
      </c>
      <c r="D39">
        <v>1990</v>
      </c>
      <c r="E39" s="130">
        <v>0.45</v>
      </c>
      <c r="F39" s="130">
        <v>0.8</v>
      </c>
      <c r="G39" s="134">
        <f>ROUND(IF(About!$B$2=$A39,INDEX('State GHG Summary'!$C$1:$AH$1,MATCH('State Targets'!D39,'State GHG Summary'!$C$3:$AH$3,0)),0),0)</f>
        <v>0</v>
      </c>
      <c r="H39" t="s">
        <v>2390</v>
      </c>
      <c r="I39" s="132">
        <v>2035</v>
      </c>
      <c r="J39" s="132">
        <f t="shared" si="0"/>
        <v>0</v>
      </c>
      <c r="K39" s="132">
        <f t="shared" si="1"/>
        <v>0</v>
      </c>
      <c r="L39" s="132" t="s">
        <v>2391</v>
      </c>
      <c r="M39" t="s">
        <v>2309</v>
      </c>
      <c r="N39" s="133">
        <v>2050</v>
      </c>
      <c r="O39">
        <f t="shared" si="2"/>
        <v>0</v>
      </c>
      <c r="P39">
        <f t="shared" si="3"/>
        <v>0</v>
      </c>
      <c r="Q39" s="131" t="s">
        <v>2392</v>
      </c>
    </row>
    <row r="40" spans="1:17" x14ac:dyDescent="0.25">
      <c r="A40" t="s">
        <v>2116</v>
      </c>
      <c r="B40" t="s">
        <v>2393</v>
      </c>
      <c r="C40" s="102" t="s">
        <v>2394</v>
      </c>
      <c r="D40">
        <v>2005</v>
      </c>
      <c r="E40" s="130">
        <v>0.26</v>
      </c>
      <c r="F40" s="130">
        <v>0.8</v>
      </c>
      <c r="G40" s="134">
        <f>ROUND(IF(About!$B$2=$A40,INDEX('State GHG Summary'!$C$1:$AH$1,MATCH('State Targets'!D40,'State GHG Summary'!$C$3:$AH$3,0)),0),0)</f>
        <v>0</v>
      </c>
      <c r="H40" t="s">
        <v>2395</v>
      </c>
      <c r="I40" s="132">
        <v>2025</v>
      </c>
      <c r="J40" s="132">
        <f t="shared" si="0"/>
        <v>0</v>
      </c>
      <c r="K40" s="132">
        <f t="shared" si="1"/>
        <v>0</v>
      </c>
      <c r="L40" s="132" t="s">
        <v>2396</v>
      </c>
      <c r="M40" t="s">
        <v>2352</v>
      </c>
      <c r="N40" s="133">
        <v>2050</v>
      </c>
      <c r="O40">
        <f t="shared" si="2"/>
        <v>0</v>
      </c>
      <c r="P40">
        <f t="shared" si="3"/>
        <v>0</v>
      </c>
      <c r="Q40" s="131" t="s">
        <v>2397</v>
      </c>
    </row>
    <row r="41" spans="1:17" x14ac:dyDescent="0.25">
      <c r="A41" t="s">
        <v>2117</v>
      </c>
      <c r="B41" t="s">
        <v>2398</v>
      </c>
      <c r="C41" s="102" t="s">
        <v>2399</v>
      </c>
      <c r="D41">
        <v>1990</v>
      </c>
      <c r="E41" s="130">
        <v>0.8</v>
      </c>
      <c r="F41" s="130">
        <v>1</v>
      </c>
      <c r="G41" s="134">
        <f>ROUND(IF(About!$B$2=$A41,INDEX('State GHG Summary'!$C$1:$AH$1,MATCH('State Targets'!D41,'State GHG Summary'!$C$3:$AH$3,0)),0),0)</f>
        <v>9</v>
      </c>
      <c r="H41" t="s">
        <v>2400</v>
      </c>
      <c r="I41" s="132">
        <v>2040</v>
      </c>
      <c r="J41" s="132">
        <f t="shared" si="0"/>
        <v>1.7999999999999996</v>
      </c>
      <c r="K41" s="132">
        <f t="shared" si="1"/>
        <v>1.7999999999999996</v>
      </c>
      <c r="L41" s="132" t="s">
        <v>2401</v>
      </c>
      <c r="M41" s="132" t="s">
        <v>2305</v>
      </c>
      <c r="N41" s="133">
        <v>2050</v>
      </c>
      <c r="O41">
        <f t="shared" si="2"/>
        <v>0</v>
      </c>
      <c r="P41">
        <f t="shared" si="3"/>
        <v>0</v>
      </c>
      <c r="Q41" s="131" t="s">
        <v>2402</v>
      </c>
    </row>
    <row r="42" spans="1:17" x14ac:dyDescent="0.25">
      <c r="A42" t="s">
        <v>2118</v>
      </c>
      <c r="B42" t="s">
        <v>2403</v>
      </c>
      <c r="J42" s="132" t="str">
        <f t="shared" si="0"/>
        <v/>
      </c>
      <c r="K42" s="132" t="str">
        <f t="shared" si="1"/>
        <v/>
      </c>
      <c r="O42" t="str">
        <f t="shared" si="2"/>
        <v/>
      </c>
      <c r="P42" t="str">
        <f t="shared" si="3"/>
        <v/>
      </c>
    </row>
    <row r="43" spans="1:17" x14ac:dyDescent="0.25">
      <c r="A43" t="s">
        <v>2119</v>
      </c>
      <c r="B43" t="s">
        <v>2404</v>
      </c>
      <c r="J43" s="132" t="str">
        <f t="shared" si="0"/>
        <v/>
      </c>
      <c r="K43" s="132" t="str">
        <f t="shared" si="1"/>
        <v/>
      </c>
      <c r="O43" t="str">
        <f t="shared" si="2"/>
        <v/>
      </c>
      <c r="P43" t="str">
        <f t="shared" si="3"/>
        <v/>
      </c>
    </row>
    <row r="44" spans="1:17" x14ac:dyDescent="0.25">
      <c r="A44" t="s">
        <v>2120</v>
      </c>
      <c r="B44" t="s">
        <v>2405</v>
      </c>
      <c r="J44" s="132" t="str">
        <f t="shared" si="0"/>
        <v/>
      </c>
      <c r="K44" s="132" t="str">
        <f t="shared" si="1"/>
        <v/>
      </c>
      <c r="O44" t="str">
        <f t="shared" si="2"/>
        <v/>
      </c>
      <c r="P44" t="str">
        <f t="shared" si="3"/>
        <v/>
      </c>
    </row>
    <row r="45" spans="1:17" x14ac:dyDescent="0.25">
      <c r="A45" t="s">
        <v>2121</v>
      </c>
      <c r="B45" t="s">
        <v>2406</v>
      </c>
      <c r="J45" s="132" t="str">
        <f t="shared" si="0"/>
        <v/>
      </c>
      <c r="K45" s="132" t="str">
        <f t="shared" si="1"/>
        <v/>
      </c>
      <c r="O45" t="str">
        <f t="shared" si="2"/>
        <v/>
      </c>
      <c r="P45" t="str">
        <f t="shared" si="3"/>
        <v/>
      </c>
    </row>
    <row r="46" spans="1:17" x14ac:dyDescent="0.25">
      <c r="A46" t="s">
        <v>2122</v>
      </c>
      <c r="B46" t="s">
        <v>2407</v>
      </c>
      <c r="J46" s="132" t="str">
        <f t="shared" si="0"/>
        <v/>
      </c>
      <c r="K46" s="132" t="str">
        <f t="shared" si="1"/>
        <v/>
      </c>
      <c r="O46" t="str">
        <f t="shared" si="2"/>
        <v/>
      </c>
      <c r="P46" t="str">
        <f t="shared" si="3"/>
        <v/>
      </c>
    </row>
    <row r="47" spans="1:17" x14ac:dyDescent="0.25">
      <c r="A47" t="s">
        <v>2123</v>
      </c>
      <c r="B47" t="s">
        <v>2408</v>
      </c>
      <c r="C47" s="102" t="s">
        <v>2409</v>
      </c>
      <c r="E47" s="130">
        <v>1</v>
      </c>
      <c r="H47" s="132" t="s">
        <v>2335</v>
      </c>
      <c r="I47" s="132">
        <v>2045</v>
      </c>
      <c r="J47" s="132">
        <f t="shared" si="0"/>
        <v>0</v>
      </c>
      <c r="K47" s="132">
        <f t="shared" si="1"/>
        <v>0</v>
      </c>
      <c r="L47" t="s">
        <v>2409</v>
      </c>
      <c r="O47" t="str">
        <f t="shared" si="2"/>
        <v/>
      </c>
      <c r="P47" t="str">
        <f t="shared" si="3"/>
        <v/>
      </c>
    </row>
    <row r="48" spans="1:17" x14ac:dyDescent="0.25">
      <c r="A48" t="s">
        <v>2124</v>
      </c>
      <c r="B48" t="s">
        <v>2410</v>
      </c>
      <c r="C48" s="102" t="s">
        <v>2411</v>
      </c>
      <c r="D48">
        <v>1990</v>
      </c>
      <c r="E48" s="130">
        <v>0.4</v>
      </c>
      <c r="F48" s="130">
        <v>0.8</v>
      </c>
      <c r="G48" s="134">
        <f>ROUND(IF(About!$B$2=$A48,INDEX('State GHG Summary'!$C$1:$AH$1,MATCH('State Targets'!D48,'State GHG Summary'!$C$3:$AH$3,0)),0),0)</f>
        <v>0</v>
      </c>
      <c r="H48" t="s">
        <v>2286</v>
      </c>
      <c r="I48" s="132">
        <v>2030</v>
      </c>
      <c r="J48" s="132">
        <f t="shared" si="0"/>
        <v>0</v>
      </c>
      <c r="K48" s="132">
        <f t="shared" si="1"/>
        <v>0</v>
      </c>
      <c r="L48" s="132" t="s">
        <v>2412</v>
      </c>
      <c r="M48" t="s">
        <v>2309</v>
      </c>
      <c r="N48" s="133">
        <v>2050</v>
      </c>
      <c r="O48">
        <f t="shared" si="2"/>
        <v>0</v>
      </c>
      <c r="P48">
        <f t="shared" si="3"/>
        <v>0</v>
      </c>
      <c r="Q48" s="138" t="s">
        <v>2413</v>
      </c>
    </row>
    <row r="49" spans="1:17" x14ac:dyDescent="0.25">
      <c r="A49" t="s">
        <v>2125</v>
      </c>
      <c r="B49" t="s">
        <v>2414</v>
      </c>
      <c r="C49" s="102" t="s">
        <v>2415</v>
      </c>
      <c r="D49">
        <v>1990</v>
      </c>
      <c r="E49" s="130">
        <v>0.45</v>
      </c>
      <c r="F49" s="130">
        <v>1</v>
      </c>
      <c r="G49" s="134">
        <f>ROUND(IF(About!$B$2=$A49,INDEX('State GHG Summary'!$C$1:$AH$1,MATCH('State Targets'!D49,'State GHG Summary'!$C$3:$AH$3,0)),0),0)</f>
        <v>0</v>
      </c>
      <c r="H49" t="s">
        <v>2339</v>
      </c>
      <c r="I49" s="132">
        <v>2030</v>
      </c>
      <c r="J49" s="132">
        <f t="shared" si="0"/>
        <v>0</v>
      </c>
      <c r="K49" s="132">
        <f t="shared" si="1"/>
        <v>0</v>
      </c>
      <c r="L49" t="s">
        <v>2416</v>
      </c>
      <c r="M49" s="132" t="s">
        <v>2346</v>
      </c>
      <c r="N49" s="133">
        <v>2050</v>
      </c>
      <c r="O49">
        <f t="shared" si="2"/>
        <v>0</v>
      </c>
      <c r="P49">
        <f t="shared" si="3"/>
        <v>0</v>
      </c>
      <c r="Q49" s="131" t="s">
        <v>2417</v>
      </c>
    </row>
    <row r="50" spans="1:17" x14ac:dyDescent="0.25">
      <c r="A50" t="s">
        <v>2126</v>
      </c>
      <c r="B50" t="s">
        <v>2418</v>
      </c>
      <c r="J50" s="132" t="str">
        <f t="shared" si="0"/>
        <v/>
      </c>
      <c r="K50" s="132" t="str">
        <f t="shared" si="1"/>
        <v/>
      </c>
      <c r="O50" t="str">
        <f t="shared" si="2"/>
        <v/>
      </c>
      <c r="P50" t="str">
        <f t="shared" si="3"/>
        <v/>
      </c>
    </row>
    <row r="51" spans="1:17" x14ac:dyDescent="0.25">
      <c r="A51" t="s">
        <v>2127</v>
      </c>
      <c r="B51" t="s">
        <v>2419</v>
      </c>
      <c r="J51" s="132" t="str">
        <f t="shared" si="0"/>
        <v/>
      </c>
      <c r="K51" s="132" t="str">
        <f t="shared" si="1"/>
        <v/>
      </c>
      <c r="O51" t="str">
        <f t="shared" si="2"/>
        <v/>
      </c>
      <c r="P51" t="str">
        <f t="shared" si="3"/>
        <v/>
      </c>
    </row>
    <row r="52" spans="1:17" x14ac:dyDescent="0.25">
      <c r="A52" t="s">
        <v>2128</v>
      </c>
      <c r="B52" t="s">
        <v>2420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2041</v>
      </c>
      <c r="B1" s="122" t="s">
        <v>2042</v>
      </c>
      <c r="C1" s="122" t="s">
        <v>2043</v>
      </c>
      <c r="D1" s="122" t="s">
        <v>2044</v>
      </c>
      <c r="E1" s="122" t="s">
        <v>2045</v>
      </c>
      <c r="F1" s="122" t="s">
        <v>2046</v>
      </c>
      <c r="G1" s="122" t="s">
        <v>2047</v>
      </c>
      <c r="H1" s="122" t="s">
        <v>2048</v>
      </c>
      <c r="I1" s="122" t="s">
        <v>2049</v>
      </c>
      <c r="J1" s="122" t="s">
        <v>2050</v>
      </c>
      <c r="K1" s="122" t="s">
        <v>2051</v>
      </c>
      <c r="L1" s="122" t="s">
        <v>2052</v>
      </c>
      <c r="M1" s="122" t="s">
        <v>2053</v>
      </c>
      <c r="N1" s="122" t="s">
        <v>2054</v>
      </c>
      <c r="O1" s="122" t="s">
        <v>2055</v>
      </c>
      <c r="P1" s="122" t="s">
        <v>2056</v>
      </c>
      <c r="Q1" s="122" t="s">
        <v>2057</v>
      </c>
      <c r="R1" s="122" t="s">
        <v>2058</v>
      </c>
      <c r="S1" s="122" t="s">
        <v>2059</v>
      </c>
      <c r="T1" s="122" t="s">
        <v>2060</v>
      </c>
      <c r="U1" s="122" t="s">
        <v>2061</v>
      </c>
      <c r="V1" s="122" t="s">
        <v>2062</v>
      </c>
      <c r="W1" s="122" t="s">
        <v>2063</v>
      </c>
      <c r="X1" s="122" t="s">
        <v>2064</v>
      </c>
      <c r="Y1" s="122" t="s">
        <v>2065</v>
      </c>
      <c r="Z1" s="122" t="s">
        <v>2066</v>
      </c>
      <c r="AA1" s="122" t="s">
        <v>2067</v>
      </c>
      <c r="AB1" s="122" t="s">
        <v>2068</v>
      </c>
      <c r="AC1" s="122" t="s">
        <v>2069</v>
      </c>
      <c r="AD1" s="122" t="s">
        <v>2070</v>
      </c>
      <c r="AE1" s="122" t="s">
        <v>2071</v>
      </c>
      <c r="AF1" s="122" t="s">
        <v>2072</v>
      </c>
      <c r="AG1" s="122" t="s">
        <v>2073</v>
      </c>
      <c r="AH1" s="122" t="s">
        <v>2074</v>
      </c>
      <c r="AI1" s="122" t="s">
        <v>2075</v>
      </c>
      <c r="AJ1" s="122" t="s">
        <v>2076</v>
      </c>
      <c r="AK1" s="122" t="s">
        <v>2077</v>
      </c>
      <c r="AL1" s="122" t="s">
        <v>2078</v>
      </c>
    </row>
    <row r="2" spans="1:38" hidden="1" x14ac:dyDescent="0.25">
      <c r="A2" s="122" t="s">
        <v>1957</v>
      </c>
      <c r="B2" s="122">
        <v>1</v>
      </c>
      <c r="C2" s="122" t="s">
        <v>2079</v>
      </c>
      <c r="D2" s="122" t="s">
        <v>2080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1957</v>
      </c>
      <c r="B3" s="122">
        <v>1</v>
      </c>
      <c r="C3" s="122" t="s">
        <v>2079</v>
      </c>
      <c r="D3" s="122" t="s">
        <v>2081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1957</v>
      </c>
      <c r="B4" s="122">
        <v>1</v>
      </c>
      <c r="C4" s="122" t="s">
        <v>2079</v>
      </c>
      <c r="D4" s="122" t="s">
        <v>2082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1957</v>
      </c>
      <c r="B5" s="122">
        <v>1</v>
      </c>
      <c r="C5" s="122" t="s">
        <v>2079</v>
      </c>
      <c r="D5" s="122" t="s">
        <v>2083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1957</v>
      </c>
      <c r="B6" s="122">
        <v>1</v>
      </c>
      <c r="C6" s="122" t="s">
        <v>2079</v>
      </c>
      <c r="D6" s="122" t="s">
        <v>2084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1957</v>
      </c>
      <c r="B7" s="122">
        <v>1</v>
      </c>
      <c r="C7" s="122" t="s">
        <v>2079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1957</v>
      </c>
      <c r="B8" s="122">
        <v>1</v>
      </c>
      <c r="C8" s="122" t="s">
        <v>2079</v>
      </c>
      <c r="D8" s="122" t="s">
        <v>2085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1957</v>
      </c>
      <c r="B9" s="122">
        <v>1</v>
      </c>
      <c r="C9" s="122" t="s">
        <v>2079</v>
      </c>
      <c r="D9" s="122" t="s">
        <v>2086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1957</v>
      </c>
      <c r="B10" s="122">
        <v>1</v>
      </c>
      <c r="C10" s="122" t="s">
        <v>2079</v>
      </c>
      <c r="D10" s="122" t="s">
        <v>2087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1957</v>
      </c>
      <c r="B11" s="122">
        <v>1</v>
      </c>
      <c r="C11" s="122" t="s">
        <v>2079</v>
      </c>
      <c r="D11" s="122" t="s">
        <v>2088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1957</v>
      </c>
      <c r="B12" s="122">
        <v>1</v>
      </c>
      <c r="C12" s="122" t="s">
        <v>2079</v>
      </c>
      <c r="D12" s="122" t="s">
        <v>2089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1957</v>
      </c>
      <c r="B13" s="122">
        <v>1</v>
      </c>
      <c r="C13" s="122" t="s">
        <v>2079</v>
      </c>
      <c r="D13" s="122" t="s">
        <v>2090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1957</v>
      </c>
      <c r="B14" s="122">
        <v>1</v>
      </c>
      <c r="C14" s="122" t="s">
        <v>2079</v>
      </c>
      <c r="D14" s="122" t="s">
        <v>2091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1957</v>
      </c>
      <c r="B15" s="122">
        <v>1</v>
      </c>
      <c r="C15" s="122" t="s">
        <v>2079</v>
      </c>
      <c r="D15" s="122" t="s">
        <v>2092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1957</v>
      </c>
      <c r="B16" s="122">
        <v>1</v>
      </c>
      <c r="C16" s="122" t="s">
        <v>2079</v>
      </c>
      <c r="D16" s="122" t="s">
        <v>2093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1957</v>
      </c>
      <c r="B17" s="122">
        <v>1</v>
      </c>
      <c r="C17" s="122" t="s">
        <v>2079</v>
      </c>
      <c r="D17" s="122" t="s">
        <v>2094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1957</v>
      </c>
      <c r="B18" s="122">
        <v>1</v>
      </c>
      <c r="C18" s="122" t="s">
        <v>2079</v>
      </c>
      <c r="D18" s="122" t="s">
        <v>2095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1957</v>
      </c>
      <c r="B19" s="122">
        <v>1</v>
      </c>
      <c r="C19" s="122" t="s">
        <v>2079</v>
      </c>
      <c r="D19" s="122" t="s">
        <v>2096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1957</v>
      </c>
      <c r="B20" s="122">
        <v>1</v>
      </c>
      <c r="C20" s="122" t="s">
        <v>2079</v>
      </c>
      <c r="D20" s="122" t="s">
        <v>2097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1957</v>
      </c>
      <c r="B21" s="122">
        <v>1</v>
      </c>
      <c r="C21" s="122" t="s">
        <v>2079</v>
      </c>
      <c r="D21" s="122" t="s">
        <v>2098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1957</v>
      </c>
      <c r="B22" s="122">
        <v>1</v>
      </c>
      <c r="C22" s="122" t="s">
        <v>2079</v>
      </c>
      <c r="D22" s="122" t="s">
        <v>2099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1957</v>
      </c>
      <c r="B23" s="122">
        <v>1</v>
      </c>
      <c r="C23" s="122" t="s">
        <v>2079</v>
      </c>
      <c r="D23" s="122" t="s">
        <v>2100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1957</v>
      </c>
      <c r="B24" s="122">
        <v>1</v>
      </c>
      <c r="C24" s="122" t="s">
        <v>2079</v>
      </c>
      <c r="D24" s="122" t="s">
        <v>2101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1957</v>
      </c>
      <c r="B25" s="122">
        <v>1</v>
      </c>
      <c r="C25" s="122" t="s">
        <v>2079</v>
      </c>
      <c r="D25" s="122" t="s">
        <v>2102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1957</v>
      </c>
      <c r="B26" s="122">
        <v>1</v>
      </c>
      <c r="C26" s="122" t="s">
        <v>2079</v>
      </c>
      <c r="D26" s="122" t="s">
        <v>2103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1957</v>
      </c>
      <c r="B27" s="122">
        <v>1</v>
      </c>
      <c r="C27" s="122" t="s">
        <v>2079</v>
      </c>
      <c r="D27" s="122" t="s">
        <v>2104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1957</v>
      </c>
      <c r="B28" s="122">
        <v>1</v>
      </c>
      <c r="C28" s="122" t="s">
        <v>2079</v>
      </c>
      <c r="D28" s="122" t="s">
        <v>2105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1957</v>
      </c>
      <c r="B29" s="122">
        <v>1</v>
      </c>
      <c r="C29" s="122" t="s">
        <v>2079</v>
      </c>
      <c r="D29" s="122" t="s">
        <v>2106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1957</v>
      </c>
      <c r="B30" s="122">
        <v>1</v>
      </c>
      <c r="C30" s="122" t="s">
        <v>2079</v>
      </c>
      <c r="D30" s="122" t="s">
        <v>2107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1957</v>
      </c>
      <c r="B31" s="122">
        <v>1</v>
      </c>
      <c r="C31" s="122" t="s">
        <v>2079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1957</v>
      </c>
      <c r="B32" s="122">
        <v>1</v>
      </c>
      <c r="C32" s="122" t="s">
        <v>2079</v>
      </c>
      <c r="D32" s="122" t="s">
        <v>2108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1957</v>
      </c>
      <c r="B33" s="122">
        <v>1</v>
      </c>
      <c r="C33" s="122" t="s">
        <v>2079</v>
      </c>
      <c r="D33" s="122" t="s">
        <v>2109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1957</v>
      </c>
      <c r="B34" s="122">
        <v>1</v>
      </c>
      <c r="C34" s="122" t="s">
        <v>2079</v>
      </c>
      <c r="D34" s="122" t="s">
        <v>2110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1957</v>
      </c>
      <c r="B35" s="122">
        <v>1</v>
      </c>
      <c r="C35" s="122" t="s">
        <v>2079</v>
      </c>
      <c r="D35" s="122" t="s">
        <v>2111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1957</v>
      </c>
      <c r="B36" s="122">
        <v>1</v>
      </c>
      <c r="C36" s="122" t="s">
        <v>2079</v>
      </c>
      <c r="D36" s="122" t="s">
        <v>2112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1957</v>
      </c>
      <c r="B37" s="122">
        <v>1</v>
      </c>
      <c r="C37" s="122" t="s">
        <v>2079</v>
      </c>
      <c r="D37" s="122" t="s">
        <v>2113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1957</v>
      </c>
      <c r="B38" s="122">
        <v>1</v>
      </c>
      <c r="C38" s="122" t="s">
        <v>2079</v>
      </c>
      <c r="D38" s="122" t="s">
        <v>2114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1957</v>
      </c>
      <c r="B39" s="122">
        <v>1</v>
      </c>
      <c r="C39" s="122" t="s">
        <v>2079</v>
      </c>
      <c r="D39" s="122" t="s">
        <v>2115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1957</v>
      </c>
      <c r="B40" s="122">
        <v>1</v>
      </c>
      <c r="C40" s="122" t="s">
        <v>2079</v>
      </c>
      <c r="D40" s="122" t="s">
        <v>2116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1957</v>
      </c>
      <c r="B41" s="122">
        <v>1</v>
      </c>
      <c r="C41" s="122" t="s">
        <v>2079</v>
      </c>
      <c r="D41" s="122" t="s">
        <v>2117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1957</v>
      </c>
      <c r="B42" s="122">
        <v>1</v>
      </c>
      <c r="C42" s="122" t="s">
        <v>2079</v>
      </c>
      <c r="D42" s="122" t="s">
        <v>2118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1957</v>
      </c>
      <c r="B43" s="122">
        <v>1</v>
      </c>
      <c r="C43" s="122" t="s">
        <v>2079</v>
      </c>
      <c r="D43" s="122" t="s">
        <v>2119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1957</v>
      </c>
      <c r="B44" s="122">
        <v>1</v>
      </c>
      <c r="C44" s="122" t="s">
        <v>2079</v>
      </c>
      <c r="D44" s="122" t="s">
        <v>2120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1957</v>
      </c>
      <c r="B45" s="122">
        <v>1</v>
      </c>
      <c r="C45" s="122" t="s">
        <v>2079</v>
      </c>
      <c r="D45" s="122" t="s">
        <v>2121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1957</v>
      </c>
      <c r="B46" s="122">
        <v>1</v>
      </c>
      <c r="C46" s="122" t="s">
        <v>2079</v>
      </c>
      <c r="D46" s="122" t="s">
        <v>2122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1957</v>
      </c>
      <c r="B47" s="122">
        <v>1</v>
      </c>
      <c r="C47" s="122" t="s">
        <v>2079</v>
      </c>
      <c r="D47" s="122" t="s">
        <v>2123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1957</v>
      </c>
      <c r="B48" s="122">
        <v>1</v>
      </c>
      <c r="C48" s="122" t="s">
        <v>2079</v>
      </c>
      <c r="D48" s="122" t="s">
        <v>2124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1957</v>
      </c>
      <c r="B49" s="122">
        <v>1</v>
      </c>
      <c r="C49" s="122" t="s">
        <v>2079</v>
      </c>
      <c r="D49" s="122" t="s">
        <v>2125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1957</v>
      </c>
      <c r="B50" s="122">
        <v>1</v>
      </c>
      <c r="C50" s="122" t="s">
        <v>2079</v>
      </c>
      <c r="D50" s="122" t="s">
        <v>2126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1957</v>
      </c>
      <c r="B51" s="122">
        <v>1</v>
      </c>
      <c r="C51" s="122" t="s">
        <v>2079</v>
      </c>
      <c r="D51" s="122" t="s">
        <v>2127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1957</v>
      </c>
      <c r="B52" s="122">
        <v>1</v>
      </c>
      <c r="C52" s="122" t="s">
        <v>2079</v>
      </c>
      <c r="D52" s="122" t="s">
        <v>2128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1956</v>
      </c>
      <c r="B53" s="122">
        <v>1</v>
      </c>
      <c r="C53" s="122" t="s">
        <v>2129</v>
      </c>
      <c r="D53" s="122" t="s">
        <v>2080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1956</v>
      </c>
      <c r="B54" s="122">
        <v>1</v>
      </c>
      <c r="C54" s="122" t="s">
        <v>2129</v>
      </c>
      <c r="D54" s="122" t="s">
        <v>2081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1956</v>
      </c>
      <c r="B55" s="122">
        <v>1</v>
      </c>
      <c r="C55" s="122" t="s">
        <v>2129</v>
      </c>
      <c r="D55" s="122" t="s">
        <v>2082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1956</v>
      </c>
      <c r="B56" s="122">
        <v>1</v>
      </c>
      <c r="C56" s="122" t="s">
        <v>2129</v>
      </c>
      <c r="D56" s="122" t="s">
        <v>2083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1956</v>
      </c>
      <c r="B57" s="122">
        <v>1</v>
      </c>
      <c r="C57" s="122" t="s">
        <v>2129</v>
      </c>
      <c r="D57" s="122" t="s">
        <v>2084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1956</v>
      </c>
      <c r="B58" s="122">
        <v>1</v>
      </c>
      <c r="C58" s="122" t="s">
        <v>2129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1956</v>
      </c>
      <c r="B59" s="122">
        <v>1</v>
      </c>
      <c r="C59" s="122" t="s">
        <v>2129</v>
      </c>
      <c r="D59" s="122" t="s">
        <v>2085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1956</v>
      </c>
      <c r="B60" s="122">
        <v>1</v>
      </c>
      <c r="C60" s="122" t="s">
        <v>2129</v>
      </c>
      <c r="D60" s="122" t="s">
        <v>2086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1956</v>
      </c>
      <c r="B61" s="122">
        <v>1</v>
      </c>
      <c r="C61" s="122" t="s">
        <v>2129</v>
      </c>
      <c r="D61" s="122" t="s">
        <v>2087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1956</v>
      </c>
      <c r="B62" s="122">
        <v>1</v>
      </c>
      <c r="C62" s="122" t="s">
        <v>2129</v>
      </c>
      <c r="D62" s="122" t="s">
        <v>2088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1956</v>
      </c>
      <c r="B63" s="122">
        <v>1</v>
      </c>
      <c r="C63" s="122" t="s">
        <v>2129</v>
      </c>
      <c r="D63" s="122" t="s">
        <v>2089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1956</v>
      </c>
      <c r="B64" s="122">
        <v>1</v>
      </c>
      <c r="C64" s="122" t="s">
        <v>2129</v>
      </c>
      <c r="D64" s="122" t="s">
        <v>2090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1956</v>
      </c>
      <c r="B65" s="122">
        <v>1</v>
      </c>
      <c r="C65" s="122" t="s">
        <v>2129</v>
      </c>
      <c r="D65" s="122" t="s">
        <v>2091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1956</v>
      </c>
      <c r="B66" s="122">
        <v>1</v>
      </c>
      <c r="C66" s="122" t="s">
        <v>2129</v>
      </c>
      <c r="D66" s="122" t="s">
        <v>2092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1956</v>
      </c>
      <c r="B67" s="122">
        <v>1</v>
      </c>
      <c r="C67" s="122" t="s">
        <v>2129</v>
      </c>
      <c r="D67" s="122" t="s">
        <v>2093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1956</v>
      </c>
      <c r="B68" s="122">
        <v>1</v>
      </c>
      <c r="C68" s="122" t="s">
        <v>2129</v>
      </c>
      <c r="D68" s="122" t="s">
        <v>2094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1956</v>
      </c>
      <c r="B69" s="122">
        <v>1</v>
      </c>
      <c r="C69" s="122" t="s">
        <v>2129</v>
      </c>
      <c r="D69" s="122" t="s">
        <v>2095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1956</v>
      </c>
      <c r="B70" s="122">
        <v>1</v>
      </c>
      <c r="C70" s="122" t="s">
        <v>2129</v>
      </c>
      <c r="D70" s="122" t="s">
        <v>2096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1956</v>
      </c>
      <c r="B71" s="122">
        <v>1</v>
      </c>
      <c r="C71" s="122" t="s">
        <v>2129</v>
      </c>
      <c r="D71" s="122" t="s">
        <v>2097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1956</v>
      </c>
      <c r="B72" s="122">
        <v>1</v>
      </c>
      <c r="C72" s="122" t="s">
        <v>2129</v>
      </c>
      <c r="D72" s="122" t="s">
        <v>2098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1956</v>
      </c>
      <c r="B73" s="122">
        <v>1</v>
      </c>
      <c r="C73" s="122" t="s">
        <v>2129</v>
      </c>
      <c r="D73" s="122" t="s">
        <v>2099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1956</v>
      </c>
      <c r="B74" s="122">
        <v>1</v>
      </c>
      <c r="C74" s="122" t="s">
        <v>2129</v>
      </c>
      <c r="D74" s="122" t="s">
        <v>2100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1956</v>
      </c>
      <c r="B75" s="122">
        <v>1</v>
      </c>
      <c r="C75" s="122" t="s">
        <v>2129</v>
      </c>
      <c r="D75" s="122" t="s">
        <v>2101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1956</v>
      </c>
      <c r="B76" s="122">
        <v>1</v>
      </c>
      <c r="C76" s="122" t="s">
        <v>2129</v>
      </c>
      <c r="D76" s="122" t="s">
        <v>2102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1956</v>
      </c>
      <c r="B77" s="122">
        <v>1</v>
      </c>
      <c r="C77" s="122" t="s">
        <v>2129</v>
      </c>
      <c r="D77" s="122" t="s">
        <v>2103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1956</v>
      </c>
      <c r="B78" s="122">
        <v>1</v>
      </c>
      <c r="C78" s="122" t="s">
        <v>2129</v>
      </c>
      <c r="D78" s="122" t="s">
        <v>2104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1956</v>
      </c>
      <c r="B79" s="122">
        <v>1</v>
      </c>
      <c r="C79" s="122" t="s">
        <v>2129</v>
      </c>
      <c r="D79" s="122" t="s">
        <v>2105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1956</v>
      </c>
      <c r="B80" s="122">
        <v>1</v>
      </c>
      <c r="C80" s="122" t="s">
        <v>2129</v>
      </c>
      <c r="D80" s="122" t="s">
        <v>2106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1956</v>
      </c>
      <c r="B81" s="122">
        <v>1</v>
      </c>
      <c r="C81" s="122" t="s">
        <v>2129</v>
      </c>
      <c r="D81" s="122" t="s">
        <v>2107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1956</v>
      </c>
      <c r="B82" s="122">
        <v>1</v>
      </c>
      <c r="C82" s="122" t="s">
        <v>2129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1956</v>
      </c>
      <c r="B83" s="122">
        <v>1</v>
      </c>
      <c r="C83" s="122" t="s">
        <v>2129</v>
      </c>
      <c r="D83" s="122" t="s">
        <v>2108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1956</v>
      </c>
      <c r="B84" s="122">
        <v>1</v>
      </c>
      <c r="C84" s="122" t="s">
        <v>2129</v>
      </c>
      <c r="D84" s="122" t="s">
        <v>2109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1956</v>
      </c>
      <c r="B85" s="122">
        <v>1</v>
      </c>
      <c r="C85" s="122" t="s">
        <v>2129</v>
      </c>
      <c r="D85" s="122" t="s">
        <v>2110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1956</v>
      </c>
      <c r="B86" s="122">
        <v>1</v>
      </c>
      <c r="C86" s="122" t="s">
        <v>2129</v>
      </c>
      <c r="D86" s="122" t="s">
        <v>2111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1956</v>
      </c>
      <c r="B87" s="122">
        <v>1</v>
      </c>
      <c r="C87" s="122" t="s">
        <v>2129</v>
      </c>
      <c r="D87" s="122" t="s">
        <v>2112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1956</v>
      </c>
      <c r="B88" s="122">
        <v>1</v>
      </c>
      <c r="C88" s="122" t="s">
        <v>2129</v>
      </c>
      <c r="D88" s="122" t="s">
        <v>2113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1956</v>
      </c>
      <c r="B89" s="122">
        <v>1</v>
      </c>
      <c r="C89" s="122" t="s">
        <v>2129</v>
      </c>
      <c r="D89" s="122" t="s">
        <v>2114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1956</v>
      </c>
      <c r="B90" s="122">
        <v>1</v>
      </c>
      <c r="C90" s="122" t="s">
        <v>2129</v>
      </c>
      <c r="D90" s="122" t="s">
        <v>2115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1956</v>
      </c>
      <c r="B91" s="122">
        <v>1</v>
      </c>
      <c r="C91" s="122" t="s">
        <v>2129</v>
      </c>
      <c r="D91" s="122" t="s">
        <v>2116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1956</v>
      </c>
      <c r="B92" s="122">
        <v>1</v>
      </c>
      <c r="C92" s="122" t="s">
        <v>2129</v>
      </c>
      <c r="D92" s="122" t="s">
        <v>2117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1956</v>
      </c>
      <c r="B93" s="122">
        <v>1</v>
      </c>
      <c r="C93" s="122" t="s">
        <v>2129</v>
      </c>
      <c r="D93" s="122" t="s">
        <v>2118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1956</v>
      </c>
      <c r="B94" s="122">
        <v>1</v>
      </c>
      <c r="C94" s="122" t="s">
        <v>2129</v>
      </c>
      <c r="D94" s="122" t="s">
        <v>2119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1956</v>
      </c>
      <c r="B95" s="122">
        <v>1</v>
      </c>
      <c r="C95" s="122" t="s">
        <v>2129</v>
      </c>
      <c r="D95" s="122" t="s">
        <v>2120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1956</v>
      </c>
      <c r="B96" s="122">
        <v>1</v>
      </c>
      <c r="C96" s="122" t="s">
        <v>2129</v>
      </c>
      <c r="D96" s="122" t="s">
        <v>2121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1956</v>
      </c>
      <c r="B97" s="122">
        <v>1</v>
      </c>
      <c r="C97" s="122" t="s">
        <v>2129</v>
      </c>
      <c r="D97" s="122" t="s">
        <v>2122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1956</v>
      </c>
      <c r="B98" s="122">
        <v>1</v>
      </c>
      <c r="C98" s="122" t="s">
        <v>2129</v>
      </c>
      <c r="D98" s="122" t="s">
        <v>2123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1956</v>
      </c>
      <c r="B99" s="122">
        <v>1</v>
      </c>
      <c r="C99" s="122" t="s">
        <v>2129</v>
      </c>
      <c r="D99" s="122" t="s">
        <v>2124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1956</v>
      </c>
      <c r="B100" s="122">
        <v>1</v>
      </c>
      <c r="C100" s="122" t="s">
        <v>2129</v>
      </c>
      <c r="D100" s="122" t="s">
        <v>2125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1956</v>
      </c>
      <c r="B101" s="122">
        <v>1</v>
      </c>
      <c r="C101" s="122" t="s">
        <v>2129</v>
      </c>
      <c r="D101" s="122" t="s">
        <v>2126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1956</v>
      </c>
      <c r="B102" s="122">
        <v>1</v>
      </c>
      <c r="C102" s="122" t="s">
        <v>2129</v>
      </c>
      <c r="D102" s="122" t="s">
        <v>2127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1956</v>
      </c>
      <c r="B103" s="122">
        <v>1</v>
      </c>
      <c r="C103" s="122" t="s">
        <v>2129</v>
      </c>
      <c r="D103" s="122" t="s">
        <v>2128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1958</v>
      </c>
      <c r="B104" s="122">
        <v>1</v>
      </c>
      <c r="C104" s="122" t="s">
        <v>2130</v>
      </c>
      <c r="D104" s="122" t="s">
        <v>2080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1958</v>
      </c>
      <c r="B105" s="122">
        <v>1</v>
      </c>
      <c r="C105" s="122" t="s">
        <v>2130</v>
      </c>
      <c r="D105" s="122" t="s">
        <v>2081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1958</v>
      </c>
      <c r="B106" s="122">
        <v>1</v>
      </c>
      <c r="C106" s="122" t="s">
        <v>2130</v>
      </c>
      <c r="D106" s="122" t="s">
        <v>2082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1958</v>
      </c>
      <c r="B107" s="122">
        <v>1</v>
      </c>
      <c r="C107" s="122" t="s">
        <v>2130</v>
      </c>
      <c r="D107" s="122" t="s">
        <v>2083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1958</v>
      </c>
      <c r="B108" s="122">
        <v>1</v>
      </c>
      <c r="C108" s="122" t="s">
        <v>2130</v>
      </c>
      <c r="D108" s="122" t="s">
        <v>2084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1958</v>
      </c>
      <c r="B109" s="122">
        <v>1</v>
      </c>
      <c r="C109" s="122" t="s">
        <v>2130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1958</v>
      </c>
      <c r="B110" s="122">
        <v>1</v>
      </c>
      <c r="C110" s="122" t="s">
        <v>2130</v>
      </c>
      <c r="D110" s="122" t="s">
        <v>2085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1958</v>
      </c>
      <c r="B111" s="122">
        <v>1</v>
      </c>
      <c r="C111" s="122" t="s">
        <v>2130</v>
      </c>
      <c r="D111" s="122" t="s">
        <v>2086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1958</v>
      </c>
      <c r="B112" s="122">
        <v>1</v>
      </c>
      <c r="C112" s="122" t="s">
        <v>2130</v>
      </c>
      <c r="D112" s="122" t="s">
        <v>2087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1958</v>
      </c>
      <c r="B113" s="122">
        <v>1</v>
      </c>
      <c r="C113" s="122" t="s">
        <v>2130</v>
      </c>
      <c r="D113" s="122" t="s">
        <v>2088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1958</v>
      </c>
      <c r="B114" s="122">
        <v>1</v>
      </c>
      <c r="C114" s="122" t="s">
        <v>2130</v>
      </c>
      <c r="D114" s="122" t="s">
        <v>2089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1958</v>
      </c>
      <c r="B115" s="122">
        <v>1</v>
      </c>
      <c r="C115" s="122" t="s">
        <v>2130</v>
      </c>
      <c r="D115" s="122" t="s">
        <v>2090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1958</v>
      </c>
      <c r="B116" s="122">
        <v>1</v>
      </c>
      <c r="C116" s="122" t="s">
        <v>2130</v>
      </c>
      <c r="D116" s="122" t="s">
        <v>2091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1958</v>
      </c>
      <c r="B117" s="122">
        <v>1</v>
      </c>
      <c r="C117" s="122" t="s">
        <v>2130</v>
      </c>
      <c r="D117" s="122" t="s">
        <v>2092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1958</v>
      </c>
      <c r="B118" s="122">
        <v>1</v>
      </c>
      <c r="C118" s="122" t="s">
        <v>2130</v>
      </c>
      <c r="D118" s="122" t="s">
        <v>2093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1958</v>
      </c>
      <c r="B119" s="122">
        <v>1</v>
      </c>
      <c r="C119" s="122" t="s">
        <v>2130</v>
      </c>
      <c r="D119" s="122" t="s">
        <v>2094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1958</v>
      </c>
      <c r="B120" s="122">
        <v>1</v>
      </c>
      <c r="C120" s="122" t="s">
        <v>2130</v>
      </c>
      <c r="D120" s="122" t="s">
        <v>2095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1958</v>
      </c>
      <c r="B121" s="122">
        <v>1</v>
      </c>
      <c r="C121" s="122" t="s">
        <v>2130</v>
      </c>
      <c r="D121" s="122" t="s">
        <v>2096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1958</v>
      </c>
      <c r="B122" s="122">
        <v>1</v>
      </c>
      <c r="C122" s="122" t="s">
        <v>2130</v>
      </c>
      <c r="D122" s="122" t="s">
        <v>2097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1958</v>
      </c>
      <c r="B123" s="122">
        <v>1</v>
      </c>
      <c r="C123" s="122" t="s">
        <v>2130</v>
      </c>
      <c r="D123" s="122" t="s">
        <v>2098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1958</v>
      </c>
      <c r="B124" s="122">
        <v>1</v>
      </c>
      <c r="C124" s="122" t="s">
        <v>2130</v>
      </c>
      <c r="D124" s="122" t="s">
        <v>2099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1958</v>
      </c>
      <c r="B125" s="122">
        <v>1</v>
      </c>
      <c r="C125" s="122" t="s">
        <v>2130</v>
      </c>
      <c r="D125" s="122" t="s">
        <v>2100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1958</v>
      </c>
      <c r="B126" s="122">
        <v>1</v>
      </c>
      <c r="C126" s="122" t="s">
        <v>2130</v>
      </c>
      <c r="D126" s="122" t="s">
        <v>2101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1958</v>
      </c>
      <c r="B127" s="122">
        <v>1</v>
      </c>
      <c r="C127" s="122" t="s">
        <v>2130</v>
      </c>
      <c r="D127" s="122" t="s">
        <v>2102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1958</v>
      </c>
      <c r="B128" s="122">
        <v>1</v>
      </c>
      <c r="C128" s="122" t="s">
        <v>2130</v>
      </c>
      <c r="D128" s="122" t="s">
        <v>2103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1958</v>
      </c>
      <c r="B129" s="122">
        <v>1</v>
      </c>
      <c r="C129" s="122" t="s">
        <v>2130</v>
      </c>
      <c r="D129" s="122" t="s">
        <v>2104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1958</v>
      </c>
      <c r="B130" s="122">
        <v>1</v>
      </c>
      <c r="C130" s="122" t="s">
        <v>2130</v>
      </c>
      <c r="D130" s="122" t="s">
        <v>2105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1958</v>
      </c>
      <c r="B131" s="122">
        <v>1</v>
      </c>
      <c r="C131" s="122" t="s">
        <v>2130</v>
      </c>
      <c r="D131" s="122" t="s">
        <v>2106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1958</v>
      </c>
      <c r="B132" s="122">
        <v>1</v>
      </c>
      <c r="C132" s="122" t="s">
        <v>2130</v>
      </c>
      <c r="D132" s="122" t="s">
        <v>2107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1958</v>
      </c>
      <c r="B133" s="122">
        <v>1</v>
      </c>
      <c r="C133" s="122" t="s">
        <v>2130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1958</v>
      </c>
      <c r="B134" s="122">
        <v>1</v>
      </c>
      <c r="C134" s="122" t="s">
        <v>2130</v>
      </c>
      <c r="D134" s="122" t="s">
        <v>2108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1958</v>
      </c>
      <c r="B135" s="122">
        <v>1</v>
      </c>
      <c r="C135" s="122" t="s">
        <v>2130</v>
      </c>
      <c r="D135" s="122" t="s">
        <v>2109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1958</v>
      </c>
      <c r="B136" s="122">
        <v>1</v>
      </c>
      <c r="C136" s="122" t="s">
        <v>2130</v>
      </c>
      <c r="D136" s="122" t="s">
        <v>2110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1958</v>
      </c>
      <c r="B137" s="122">
        <v>1</v>
      </c>
      <c r="C137" s="122" t="s">
        <v>2130</v>
      </c>
      <c r="D137" s="122" t="s">
        <v>2111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1958</v>
      </c>
      <c r="B138" s="122">
        <v>1</v>
      </c>
      <c r="C138" s="122" t="s">
        <v>2130</v>
      </c>
      <c r="D138" s="122" t="s">
        <v>2112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1958</v>
      </c>
      <c r="B139" s="122">
        <v>1</v>
      </c>
      <c r="C139" s="122" t="s">
        <v>2130</v>
      </c>
      <c r="D139" s="122" t="s">
        <v>2113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1958</v>
      </c>
      <c r="B140" s="122">
        <v>1</v>
      </c>
      <c r="C140" s="122" t="s">
        <v>2130</v>
      </c>
      <c r="D140" s="122" t="s">
        <v>2114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1958</v>
      </c>
      <c r="B141" s="122">
        <v>1</v>
      </c>
      <c r="C141" s="122" t="s">
        <v>2130</v>
      </c>
      <c r="D141" s="122" t="s">
        <v>2115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1958</v>
      </c>
      <c r="B142" s="122">
        <v>1</v>
      </c>
      <c r="C142" s="122" t="s">
        <v>2130</v>
      </c>
      <c r="D142" s="122" t="s">
        <v>2116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1958</v>
      </c>
      <c r="B143" s="122">
        <v>1</v>
      </c>
      <c r="C143" s="122" t="s">
        <v>2130</v>
      </c>
      <c r="D143" s="122" t="s">
        <v>2117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1958</v>
      </c>
      <c r="B144" s="122">
        <v>1</v>
      </c>
      <c r="C144" s="122" t="s">
        <v>2130</v>
      </c>
      <c r="D144" s="122" t="s">
        <v>2118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1958</v>
      </c>
      <c r="B145" s="122">
        <v>1</v>
      </c>
      <c r="C145" s="122" t="s">
        <v>2130</v>
      </c>
      <c r="D145" s="122" t="s">
        <v>2119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1958</v>
      </c>
      <c r="B146" s="122">
        <v>1</v>
      </c>
      <c r="C146" s="122" t="s">
        <v>2130</v>
      </c>
      <c r="D146" s="122" t="s">
        <v>2120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1958</v>
      </c>
      <c r="B147" s="122">
        <v>1</v>
      </c>
      <c r="C147" s="122" t="s">
        <v>2130</v>
      </c>
      <c r="D147" s="122" t="s">
        <v>2121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1958</v>
      </c>
      <c r="B148" s="122">
        <v>1</v>
      </c>
      <c r="C148" s="122" t="s">
        <v>2130</v>
      </c>
      <c r="D148" s="122" t="s">
        <v>2122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1958</v>
      </c>
      <c r="B149" s="122">
        <v>1</v>
      </c>
      <c r="C149" s="122" t="s">
        <v>2130</v>
      </c>
      <c r="D149" s="122" t="s">
        <v>2123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1958</v>
      </c>
      <c r="B150" s="122">
        <v>1</v>
      </c>
      <c r="C150" s="122" t="s">
        <v>2130</v>
      </c>
      <c r="D150" s="122" t="s">
        <v>2124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1958</v>
      </c>
      <c r="B151" s="122">
        <v>1</v>
      </c>
      <c r="C151" s="122" t="s">
        <v>2130</v>
      </c>
      <c r="D151" s="122" t="s">
        <v>2125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1958</v>
      </c>
      <c r="B152" s="122">
        <v>1</v>
      </c>
      <c r="C152" s="122" t="s">
        <v>2130</v>
      </c>
      <c r="D152" s="122" t="s">
        <v>2126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1958</v>
      </c>
      <c r="B153" s="122">
        <v>1</v>
      </c>
      <c r="C153" s="122" t="s">
        <v>2130</v>
      </c>
      <c r="D153" s="122" t="s">
        <v>2127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1958</v>
      </c>
      <c r="B154" s="122">
        <v>1</v>
      </c>
      <c r="C154" s="122" t="s">
        <v>2130</v>
      </c>
      <c r="D154" s="122" t="s">
        <v>2128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1959</v>
      </c>
      <c r="B155" s="122">
        <v>1</v>
      </c>
      <c r="C155" s="122" t="s">
        <v>2131</v>
      </c>
      <c r="D155" s="122" t="s">
        <v>2080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1959</v>
      </c>
      <c r="B156" s="122">
        <v>1</v>
      </c>
      <c r="C156" s="122" t="s">
        <v>2131</v>
      </c>
      <c r="D156" s="122" t="s">
        <v>2081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1959</v>
      </c>
      <c r="B157" s="122">
        <v>1</v>
      </c>
      <c r="C157" s="122" t="s">
        <v>2131</v>
      </c>
      <c r="D157" s="122" t="s">
        <v>2082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1959</v>
      </c>
      <c r="B158" s="122">
        <v>1</v>
      </c>
      <c r="C158" s="122" t="s">
        <v>2131</v>
      </c>
      <c r="D158" s="122" t="s">
        <v>2083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1959</v>
      </c>
      <c r="B159" s="122">
        <v>1</v>
      </c>
      <c r="C159" s="122" t="s">
        <v>2131</v>
      </c>
      <c r="D159" s="122" t="s">
        <v>2084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1959</v>
      </c>
      <c r="B160" s="122">
        <v>1</v>
      </c>
      <c r="C160" s="122" t="s">
        <v>2131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1959</v>
      </c>
      <c r="B161" s="122">
        <v>1</v>
      </c>
      <c r="C161" s="122" t="s">
        <v>2131</v>
      </c>
      <c r="D161" s="122" t="s">
        <v>2085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1959</v>
      </c>
      <c r="B162" s="122">
        <v>1</v>
      </c>
      <c r="C162" s="122" t="s">
        <v>2131</v>
      </c>
      <c r="D162" s="122" t="s">
        <v>2086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1959</v>
      </c>
      <c r="B163" s="122">
        <v>1</v>
      </c>
      <c r="C163" s="122" t="s">
        <v>2131</v>
      </c>
      <c r="D163" s="122" t="s">
        <v>2087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1959</v>
      </c>
      <c r="B164" s="122">
        <v>1</v>
      </c>
      <c r="C164" s="122" t="s">
        <v>2131</v>
      </c>
      <c r="D164" s="122" t="s">
        <v>2088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1959</v>
      </c>
      <c r="B165" s="122">
        <v>1</v>
      </c>
      <c r="C165" s="122" t="s">
        <v>2131</v>
      </c>
      <c r="D165" s="122" t="s">
        <v>2089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1959</v>
      </c>
      <c r="B166" s="122">
        <v>1</v>
      </c>
      <c r="C166" s="122" t="s">
        <v>2131</v>
      </c>
      <c r="D166" s="122" t="s">
        <v>2090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1959</v>
      </c>
      <c r="B167" s="122">
        <v>1</v>
      </c>
      <c r="C167" s="122" t="s">
        <v>2131</v>
      </c>
      <c r="D167" s="122" t="s">
        <v>2091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1959</v>
      </c>
      <c r="B168" s="122">
        <v>1</v>
      </c>
      <c r="C168" s="122" t="s">
        <v>2131</v>
      </c>
      <c r="D168" s="122" t="s">
        <v>2092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1959</v>
      </c>
      <c r="B169" s="122">
        <v>1</v>
      </c>
      <c r="C169" s="122" t="s">
        <v>2131</v>
      </c>
      <c r="D169" s="122" t="s">
        <v>2093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1959</v>
      </c>
      <c r="B170" s="122">
        <v>1</v>
      </c>
      <c r="C170" s="122" t="s">
        <v>2131</v>
      </c>
      <c r="D170" s="122" t="s">
        <v>2094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1959</v>
      </c>
      <c r="B171" s="122">
        <v>1</v>
      </c>
      <c r="C171" s="122" t="s">
        <v>2131</v>
      </c>
      <c r="D171" s="122" t="s">
        <v>2095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1959</v>
      </c>
      <c r="B172" s="122">
        <v>1</v>
      </c>
      <c r="C172" s="122" t="s">
        <v>2131</v>
      </c>
      <c r="D172" s="122" t="s">
        <v>2096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1959</v>
      </c>
      <c r="B173" s="122">
        <v>1</v>
      </c>
      <c r="C173" s="122" t="s">
        <v>2131</v>
      </c>
      <c r="D173" s="122" t="s">
        <v>2097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1959</v>
      </c>
      <c r="B174" s="122">
        <v>1</v>
      </c>
      <c r="C174" s="122" t="s">
        <v>2131</v>
      </c>
      <c r="D174" s="122" t="s">
        <v>2098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1959</v>
      </c>
      <c r="B175" s="122">
        <v>1</v>
      </c>
      <c r="C175" s="122" t="s">
        <v>2131</v>
      </c>
      <c r="D175" s="122" t="s">
        <v>2099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1959</v>
      </c>
      <c r="B176" s="122">
        <v>1</v>
      </c>
      <c r="C176" s="122" t="s">
        <v>2131</v>
      </c>
      <c r="D176" s="122" t="s">
        <v>2100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1959</v>
      </c>
      <c r="B177" s="122">
        <v>1</v>
      </c>
      <c r="C177" s="122" t="s">
        <v>2131</v>
      </c>
      <c r="D177" s="122" t="s">
        <v>2101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1959</v>
      </c>
      <c r="B178" s="122">
        <v>1</v>
      </c>
      <c r="C178" s="122" t="s">
        <v>2131</v>
      </c>
      <c r="D178" s="122" t="s">
        <v>2102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1959</v>
      </c>
      <c r="B179" s="122">
        <v>1</v>
      </c>
      <c r="C179" s="122" t="s">
        <v>2131</v>
      </c>
      <c r="D179" s="122" t="s">
        <v>2103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1959</v>
      </c>
      <c r="B180" s="122">
        <v>1</v>
      </c>
      <c r="C180" s="122" t="s">
        <v>2131</v>
      </c>
      <c r="D180" s="122" t="s">
        <v>2104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1959</v>
      </c>
      <c r="B181" s="122">
        <v>1</v>
      </c>
      <c r="C181" s="122" t="s">
        <v>2131</v>
      </c>
      <c r="D181" s="122" t="s">
        <v>2105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1959</v>
      </c>
      <c r="B182" s="122">
        <v>1</v>
      </c>
      <c r="C182" s="122" t="s">
        <v>2131</v>
      </c>
      <c r="D182" s="122" t="s">
        <v>2106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1959</v>
      </c>
      <c r="B183" s="122">
        <v>1</v>
      </c>
      <c r="C183" s="122" t="s">
        <v>2131</v>
      </c>
      <c r="D183" s="122" t="s">
        <v>2107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1959</v>
      </c>
      <c r="B184" s="122">
        <v>1</v>
      </c>
      <c r="C184" s="122" t="s">
        <v>2131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1959</v>
      </c>
      <c r="B185" s="122">
        <v>1</v>
      </c>
      <c r="C185" s="122" t="s">
        <v>2131</v>
      </c>
      <c r="D185" s="122" t="s">
        <v>2108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1959</v>
      </c>
      <c r="B186" s="122">
        <v>1</v>
      </c>
      <c r="C186" s="122" t="s">
        <v>2131</v>
      </c>
      <c r="D186" s="122" t="s">
        <v>2109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1959</v>
      </c>
      <c r="B187" s="122">
        <v>1</v>
      </c>
      <c r="C187" s="122" t="s">
        <v>2131</v>
      </c>
      <c r="D187" s="122" t="s">
        <v>2110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1959</v>
      </c>
      <c r="B188" s="122">
        <v>1</v>
      </c>
      <c r="C188" s="122" t="s">
        <v>2131</v>
      </c>
      <c r="D188" s="122" t="s">
        <v>2111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1959</v>
      </c>
      <c r="B189" s="122">
        <v>1</v>
      </c>
      <c r="C189" s="122" t="s">
        <v>2131</v>
      </c>
      <c r="D189" s="122" t="s">
        <v>2112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1959</v>
      </c>
      <c r="B190" s="122">
        <v>1</v>
      </c>
      <c r="C190" s="122" t="s">
        <v>2131</v>
      </c>
      <c r="D190" s="122" t="s">
        <v>2113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1959</v>
      </c>
      <c r="B191" s="122">
        <v>1</v>
      </c>
      <c r="C191" s="122" t="s">
        <v>2131</v>
      </c>
      <c r="D191" s="122" t="s">
        <v>2114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1959</v>
      </c>
      <c r="B192" s="122">
        <v>1</v>
      </c>
      <c r="C192" s="122" t="s">
        <v>2131</v>
      </c>
      <c r="D192" s="122" t="s">
        <v>2115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1959</v>
      </c>
      <c r="B193" s="122">
        <v>1</v>
      </c>
      <c r="C193" s="122" t="s">
        <v>2131</v>
      </c>
      <c r="D193" s="122" t="s">
        <v>2116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1959</v>
      </c>
      <c r="B194" s="122">
        <v>1</v>
      </c>
      <c r="C194" s="122" t="s">
        <v>2131</v>
      </c>
      <c r="D194" s="122" t="s">
        <v>2117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1959</v>
      </c>
      <c r="B195" s="122">
        <v>1</v>
      </c>
      <c r="C195" s="122" t="s">
        <v>2131</v>
      </c>
      <c r="D195" s="122" t="s">
        <v>2118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1959</v>
      </c>
      <c r="B196" s="122">
        <v>1</v>
      </c>
      <c r="C196" s="122" t="s">
        <v>2131</v>
      </c>
      <c r="D196" s="122" t="s">
        <v>2119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1959</v>
      </c>
      <c r="B197" s="122">
        <v>1</v>
      </c>
      <c r="C197" s="122" t="s">
        <v>2131</v>
      </c>
      <c r="D197" s="122" t="s">
        <v>2120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1959</v>
      </c>
      <c r="B198" s="122">
        <v>1</v>
      </c>
      <c r="C198" s="122" t="s">
        <v>2131</v>
      </c>
      <c r="D198" s="122" t="s">
        <v>2121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1959</v>
      </c>
      <c r="B199" s="122">
        <v>1</v>
      </c>
      <c r="C199" s="122" t="s">
        <v>2131</v>
      </c>
      <c r="D199" s="122" t="s">
        <v>2122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1959</v>
      </c>
      <c r="B200" s="122">
        <v>1</v>
      </c>
      <c r="C200" s="122" t="s">
        <v>2131</v>
      </c>
      <c r="D200" s="122" t="s">
        <v>2123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1959</v>
      </c>
      <c r="B201" s="122">
        <v>1</v>
      </c>
      <c r="C201" s="122" t="s">
        <v>2131</v>
      </c>
      <c r="D201" s="122" t="s">
        <v>2124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1959</v>
      </c>
      <c r="B202" s="122">
        <v>1</v>
      </c>
      <c r="C202" s="122" t="s">
        <v>2131</v>
      </c>
      <c r="D202" s="122" t="s">
        <v>2125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1959</v>
      </c>
      <c r="B203" s="122">
        <v>1</v>
      </c>
      <c r="C203" s="122" t="s">
        <v>2131</v>
      </c>
      <c r="D203" s="122" t="s">
        <v>2126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1959</v>
      </c>
      <c r="B204" s="122">
        <v>1</v>
      </c>
      <c r="C204" s="122" t="s">
        <v>2131</v>
      </c>
      <c r="D204" s="122" t="s">
        <v>2127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1959</v>
      </c>
      <c r="B205" s="122">
        <v>1</v>
      </c>
      <c r="C205" s="122" t="s">
        <v>2131</v>
      </c>
      <c r="D205" s="122" t="s">
        <v>2128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1960</v>
      </c>
      <c r="B206" s="122">
        <v>1</v>
      </c>
      <c r="C206" s="122" t="s">
        <v>2132</v>
      </c>
      <c r="D206" s="122" t="s">
        <v>2080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1960</v>
      </c>
      <c r="B207" s="122">
        <v>1</v>
      </c>
      <c r="C207" s="122" t="s">
        <v>2132</v>
      </c>
      <c r="D207" s="122" t="s">
        <v>2081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1960</v>
      </c>
      <c r="B208" s="122">
        <v>1</v>
      </c>
      <c r="C208" s="122" t="s">
        <v>2132</v>
      </c>
      <c r="D208" s="122" t="s">
        <v>2082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1960</v>
      </c>
      <c r="B209" s="122">
        <v>1</v>
      </c>
      <c r="C209" s="122" t="s">
        <v>2132</v>
      </c>
      <c r="D209" s="122" t="s">
        <v>2083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1960</v>
      </c>
      <c r="B210" s="122">
        <v>1</v>
      </c>
      <c r="C210" s="122" t="s">
        <v>2132</v>
      </c>
      <c r="D210" s="122" t="s">
        <v>2084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1960</v>
      </c>
      <c r="B211" s="122">
        <v>1</v>
      </c>
      <c r="C211" s="122" t="s">
        <v>2132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1960</v>
      </c>
      <c r="B212" s="122">
        <v>1</v>
      </c>
      <c r="C212" s="122" t="s">
        <v>2132</v>
      </c>
      <c r="D212" s="122" t="s">
        <v>2085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1960</v>
      </c>
      <c r="B213" s="122">
        <v>1</v>
      </c>
      <c r="C213" s="122" t="s">
        <v>2132</v>
      </c>
      <c r="D213" s="122" t="s">
        <v>2086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1960</v>
      </c>
      <c r="B214" s="122">
        <v>1</v>
      </c>
      <c r="C214" s="122" t="s">
        <v>2132</v>
      </c>
      <c r="D214" s="122" t="s">
        <v>2087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1960</v>
      </c>
      <c r="B215" s="122">
        <v>1</v>
      </c>
      <c r="C215" s="122" t="s">
        <v>2132</v>
      </c>
      <c r="D215" s="122" t="s">
        <v>2088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1960</v>
      </c>
      <c r="B216" s="122">
        <v>1</v>
      </c>
      <c r="C216" s="122" t="s">
        <v>2132</v>
      </c>
      <c r="D216" s="122" t="s">
        <v>2089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1960</v>
      </c>
      <c r="B217" s="122">
        <v>1</v>
      </c>
      <c r="C217" s="122" t="s">
        <v>2132</v>
      </c>
      <c r="D217" s="122" t="s">
        <v>2090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1960</v>
      </c>
      <c r="B218" s="122">
        <v>1</v>
      </c>
      <c r="C218" s="122" t="s">
        <v>2132</v>
      </c>
      <c r="D218" s="122" t="s">
        <v>2091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1960</v>
      </c>
      <c r="B219" s="122">
        <v>1</v>
      </c>
      <c r="C219" s="122" t="s">
        <v>2132</v>
      </c>
      <c r="D219" s="122" t="s">
        <v>2092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1960</v>
      </c>
      <c r="B220" s="122">
        <v>1</v>
      </c>
      <c r="C220" s="122" t="s">
        <v>2132</v>
      </c>
      <c r="D220" s="122" t="s">
        <v>2093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1960</v>
      </c>
      <c r="B221" s="122">
        <v>1</v>
      </c>
      <c r="C221" s="122" t="s">
        <v>2132</v>
      </c>
      <c r="D221" s="122" t="s">
        <v>2094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1960</v>
      </c>
      <c r="B222" s="122">
        <v>1</v>
      </c>
      <c r="C222" s="122" t="s">
        <v>2132</v>
      </c>
      <c r="D222" s="122" t="s">
        <v>2095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1960</v>
      </c>
      <c r="B223" s="122">
        <v>1</v>
      </c>
      <c r="C223" s="122" t="s">
        <v>2132</v>
      </c>
      <c r="D223" s="122" t="s">
        <v>2096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1960</v>
      </c>
      <c r="B224" s="122">
        <v>1</v>
      </c>
      <c r="C224" s="122" t="s">
        <v>2132</v>
      </c>
      <c r="D224" s="122" t="s">
        <v>2097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1960</v>
      </c>
      <c r="B225" s="122">
        <v>1</v>
      </c>
      <c r="C225" s="122" t="s">
        <v>2132</v>
      </c>
      <c r="D225" s="122" t="s">
        <v>2098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1960</v>
      </c>
      <c r="B226" s="122">
        <v>1</v>
      </c>
      <c r="C226" s="122" t="s">
        <v>2132</v>
      </c>
      <c r="D226" s="122" t="s">
        <v>2099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1960</v>
      </c>
      <c r="B227" s="122">
        <v>1</v>
      </c>
      <c r="C227" s="122" t="s">
        <v>2132</v>
      </c>
      <c r="D227" s="122" t="s">
        <v>2100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1960</v>
      </c>
      <c r="B228" s="122">
        <v>1</v>
      </c>
      <c r="C228" s="122" t="s">
        <v>2132</v>
      </c>
      <c r="D228" s="122" t="s">
        <v>2101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1960</v>
      </c>
      <c r="B229" s="122">
        <v>1</v>
      </c>
      <c r="C229" s="122" t="s">
        <v>2132</v>
      </c>
      <c r="D229" s="122" t="s">
        <v>2102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1960</v>
      </c>
      <c r="B230" s="122">
        <v>1</v>
      </c>
      <c r="C230" s="122" t="s">
        <v>2132</v>
      </c>
      <c r="D230" s="122" t="s">
        <v>2103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1960</v>
      </c>
      <c r="B231" s="122">
        <v>1</v>
      </c>
      <c r="C231" s="122" t="s">
        <v>2132</v>
      </c>
      <c r="D231" s="122" t="s">
        <v>2104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1960</v>
      </c>
      <c r="B232" s="122">
        <v>1</v>
      </c>
      <c r="C232" s="122" t="s">
        <v>2132</v>
      </c>
      <c r="D232" s="122" t="s">
        <v>2105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1960</v>
      </c>
      <c r="B233" s="122">
        <v>1</v>
      </c>
      <c r="C233" s="122" t="s">
        <v>2132</v>
      </c>
      <c r="D233" s="122" t="s">
        <v>2106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1960</v>
      </c>
      <c r="B234" s="122">
        <v>1</v>
      </c>
      <c r="C234" s="122" t="s">
        <v>2132</v>
      </c>
      <c r="D234" s="122" t="s">
        <v>2107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1960</v>
      </c>
      <c r="B235" s="122">
        <v>1</v>
      </c>
      <c r="C235" s="122" t="s">
        <v>2132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1960</v>
      </c>
      <c r="B236" s="122">
        <v>1</v>
      </c>
      <c r="C236" s="122" t="s">
        <v>2132</v>
      </c>
      <c r="D236" s="122" t="s">
        <v>2108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1960</v>
      </c>
      <c r="B237" s="122">
        <v>1</v>
      </c>
      <c r="C237" s="122" t="s">
        <v>2132</v>
      </c>
      <c r="D237" s="122" t="s">
        <v>2109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1960</v>
      </c>
      <c r="B238" s="122">
        <v>1</v>
      </c>
      <c r="C238" s="122" t="s">
        <v>2132</v>
      </c>
      <c r="D238" s="122" t="s">
        <v>2110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1960</v>
      </c>
      <c r="B239" s="122">
        <v>1</v>
      </c>
      <c r="C239" s="122" t="s">
        <v>2132</v>
      </c>
      <c r="D239" s="122" t="s">
        <v>2111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1960</v>
      </c>
      <c r="B240" s="122">
        <v>1</v>
      </c>
      <c r="C240" s="122" t="s">
        <v>2132</v>
      </c>
      <c r="D240" s="122" t="s">
        <v>2112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1960</v>
      </c>
      <c r="B241" s="122">
        <v>1</v>
      </c>
      <c r="C241" s="122" t="s">
        <v>2132</v>
      </c>
      <c r="D241" s="122" t="s">
        <v>2113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1960</v>
      </c>
      <c r="B242" s="122">
        <v>1</v>
      </c>
      <c r="C242" s="122" t="s">
        <v>2132</v>
      </c>
      <c r="D242" s="122" t="s">
        <v>2114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1960</v>
      </c>
      <c r="B243" s="122">
        <v>1</v>
      </c>
      <c r="C243" s="122" t="s">
        <v>2132</v>
      </c>
      <c r="D243" s="122" t="s">
        <v>2115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1960</v>
      </c>
      <c r="B244" s="122">
        <v>1</v>
      </c>
      <c r="C244" s="122" t="s">
        <v>2132</v>
      </c>
      <c r="D244" s="122" t="s">
        <v>2116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1960</v>
      </c>
      <c r="B245" s="122">
        <v>1</v>
      </c>
      <c r="C245" s="122" t="s">
        <v>2132</v>
      </c>
      <c r="D245" s="122" t="s">
        <v>2117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1960</v>
      </c>
      <c r="B246" s="122">
        <v>1</v>
      </c>
      <c r="C246" s="122" t="s">
        <v>2132</v>
      </c>
      <c r="D246" s="122" t="s">
        <v>2118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1960</v>
      </c>
      <c r="B247" s="122">
        <v>1</v>
      </c>
      <c r="C247" s="122" t="s">
        <v>2132</v>
      </c>
      <c r="D247" s="122" t="s">
        <v>2119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1960</v>
      </c>
      <c r="B248" s="122">
        <v>1</v>
      </c>
      <c r="C248" s="122" t="s">
        <v>2132</v>
      </c>
      <c r="D248" s="122" t="s">
        <v>2120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1960</v>
      </c>
      <c r="B249" s="122">
        <v>1</v>
      </c>
      <c r="C249" s="122" t="s">
        <v>2132</v>
      </c>
      <c r="D249" s="122" t="s">
        <v>2121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1960</v>
      </c>
      <c r="B250" s="122">
        <v>1</v>
      </c>
      <c r="C250" s="122" t="s">
        <v>2132</v>
      </c>
      <c r="D250" s="122" t="s">
        <v>2122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1960</v>
      </c>
      <c r="B251" s="122">
        <v>1</v>
      </c>
      <c r="C251" s="122" t="s">
        <v>2132</v>
      </c>
      <c r="D251" s="122" t="s">
        <v>2123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1960</v>
      </c>
      <c r="B252" s="122">
        <v>1</v>
      </c>
      <c r="C252" s="122" t="s">
        <v>2132</v>
      </c>
      <c r="D252" s="122" t="s">
        <v>2124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1960</v>
      </c>
      <c r="B253" s="122">
        <v>1</v>
      </c>
      <c r="C253" s="122" t="s">
        <v>2132</v>
      </c>
      <c r="D253" s="122" t="s">
        <v>2125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1960</v>
      </c>
      <c r="B254" s="122">
        <v>1</v>
      </c>
      <c r="C254" s="122" t="s">
        <v>2132</v>
      </c>
      <c r="D254" s="122" t="s">
        <v>2126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1960</v>
      </c>
      <c r="B255" s="122">
        <v>1</v>
      </c>
      <c r="C255" s="122" t="s">
        <v>2132</v>
      </c>
      <c r="D255" s="122" t="s">
        <v>2127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1960</v>
      </c>
      <c r="B256" s="122">
        <v>1</v>
      </c>
      <c r="C256" s="122" t="s">
        <v>2132</v>
      </c>
      <c r="D256" s="122" t="s">
        <v>2128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2133</v>
      </c>
      <c r="B257" s="122">
        <v>1</v>
      </c>
      <c r="C257" s="122" t="s">
        <v>2134</v>
      </c>
      <c r="D257" s="122" t="s">
        <v>2135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2133</v>
      </c>
      <c r="B258" s="122">
        <v>1</v>
      </c>
      <c r="C258" s="122" t="s">
        <v>2134</v>
      </c>
      <c r="D258" s="122" t="s">
        <v>2136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2133</v>
      </c>
      <c r="B259" s="122">
        <v>1</v>
      </c>
      <c r="C259" s="122" t="s">
        <v>2134</v>
      </c>
      <c r="D259" s="122" t="s">
        <v>2137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2133</v>
      </c>
      <c r="B260" s="122">
        <v>1</v>
      </c>
      <c r="C260" s="122" t="s">
        <v>2134</v>
      </c>
      <c r="D260" s="122" t="s">
        <v>2138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2133</v>
      </c>
      <c r="B261" s="122">
        <v>1</v>
      </c>
      <c r="C261" s="122" t="s">
        <v>2134</v>
      </c>
      <c r="D261" s="122" t="s">
        <v>2139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2133</v>
      </c>
      <c r="B262" s="122">
        <v>1</v>
      </c>
      <c r="C262" s="122" t="s">
        <v>2134</v>
      </c>
      <c r="D262" s="122" t="s">
        <v>2140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1961</v>
      </c>
      <c r="B263" s="122">
        <v>1</v>
      </c>
      <c r="C263" s="122" t="s">
        <v>2141</v>
      </c>
      <c r="D263" s="122" t="s">
        <v>2080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1961</v>
      </c>
      <c r="B264" s="122">
        <v>1</v>
      </c>
      <c r="C264" s="122" t="s">
        <v>2141</v>
      </c>
      <c r="D264" s="122" t="s">
        <v>2081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1961</v>
      </c>
      <c r="B265" s="122">
        <v>1</v>
      </c>
      <c r="C265" s="122" t="s">
        <v>2141</v>
      </c>
      <c r="D265" s="122" t="s">
        <v>2082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1961</v>
      </c>
      <c r="B266" s="122">
        <v>1</v>
      </c>
      <c r="C266" s="122" t="s">
        <v>2141</v>
      </c>
      <c r="D266" s="122" t="s">
        <v>2135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1961</v>
      </c>
      <c r="B267" s="122">
        <v>1</v>
      </c>
      <c r="C267" s="122" t="s">
        <v>2141</v>
      </c>
      <c r="D267" s="122" t="s">
        <v>2083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1961</v>
      </c>
      <c r="B268" s="122">
        <v>1</v>
      </c>
      <c r="C268" s="122" t="s">
        <v>2141</v>
      </c>
      <c r="D268" s="122" t="s">
        <v>2084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1961</v>
      </c>
      <c r="B269" s="122">
        <v>1</v>
      </c>
      <c r="C269" s="122" t="s">
        <v>2141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1961</v>
      </c>
      <c r="B270" s="122">
        <v>1</v>
      </c>
      <c r="C270" s="122" t="s">
        <v>2141</v>
      </c>
      <c r="D270" s="122" t="s">
        <v>2085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1961</v>
      </c>
      <c r="B271" s="122">
        <v>1</v>
      </c>
      <c r="C271" s="122" t="s">
        <v>2141</v>
      </c>
      <c r="D271" s="122" t="s">
        <v>2086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1961</v>
      </c>
      <c r="B272" s="122">
        <v>1</v>
      </c>
      <c r="C272" s="122" t="s">
        <v>2141</v>
      </c>
      <c r="D272" s="122" t="s">
        <v>2087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1961</v>
      </c>
      <c r="B273" s="122">
        <v>1</v>
      </c>
      <c r="C273" s="122" t="s">
        <v>2141</v>
      </c>
      <c r="D273" s="122" t="s">
        <v>2088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1961</v>
      </c>
      <c r="B274" s="122">
        <v>1</v>
      </c>
      <c r="C274" s="122" t="s">
        <v>2141</v>
      </c>
      <c r="D274" s="122" t="s">
        <v>2089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1961</v>
      </c>
      <c r="B275" s="122">
        <v>1</v>
      </c>
      <c r="C275" s="122" t="s">
        <v>2141</v>
      </c>
      <c r="D275" s="122" t="s">
        <v>2136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1961</v>
      </c>
      <c r="B276" s="122">
        <v>1</v>
      </c>
      <c r="C276" s="122" t="s">
        <v>2141</v>
      </c>
      <c r="D276" s="122" t="s">
        <v>2090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1961</v>
      </c>
      <c r="B277" s="122">
        <v>1</v>
      </c>
      <c r="C277" s="122" t="s">
        <v>2141</v>
      </c>
      <c r="D277" s="122" t="s">
        <v>2091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1961</v>
      </c>
      <c r="B278" s="122">
        <v>1</v>
      </c>
      <c r="C278" s="122" t="s">
        <v>2141</v>
      </c>
      <c r="D278" s="122" t="s">
        <v>2092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1961</v>
      </c>
      <c r="B279" s="122">
        <v>1</v>
      </c>
      <c r="C279" s="122" t="s">
        <v>2141</v>
      </c>
      <c r="D279" s="122" t="s">
        <v>2093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1961</v>
      </c>
      <c r="B280" s="122">
        <v>1</v>
      </c>
      <c r="C280" s="122" t="s">
        <v>2141</v>
      </c>
      <c r="D280" s="122" t="s">
        <v>2094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1961</v>
      </c>
      <c r="B281" s="122">
        <v>1</v>
      </c>
      <c r="C281" s="122" t="s">
        <v>2141</v>
      </c>
      <c r="D281" s="122" t="s">
        <v>2095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1961</v>
      </c>
      <c r="B282" s="122">
        <v>1</v>
      </c>
      <c r="C282" s="122" t="s">
        <v>2141</v>
      </c>
      <c r="D282" s="122" t="s">
        <v>2096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1961</v>
      </c>
      <c r="B283" s="122">
        <v>1</v>
      </c>
      <c r="C283" s="122" t="s">
        <v>2141</v>
      </c>
      <c r="D283" s="122" t="s">
        <v>2097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1961</v>
      </c>
      <c r="B284" s="122">
        <v>1</v>
      </c>
      <c r="C284" s="122" t="s">
        <v>2141</v>
      </c>
      <c r="D284" s="122" t="s">
        <v>2098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1961</v>
      </c>
      <c r="B285" s="122">
        <v>1</v>
      </c>
      <c r="C285" s="122" t="s">
        <v>2141</v>
      </c>
      <c r="D285" s="122" t="s">
        <v>2099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1961</v>
      </c>
      <c r="B286" s="122">
        <v>1</v>
      </c>
      <c r="C286" s="122" t="s">
        <v>2141</v>
      </c>
      <c r="D286" s="122" t="s">
        <v>2100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1961</v>
      </c>
      <c r="B287" s="122">
        <v>1</v>
      </c>
      <c r="C287" s="122" t="s">
        <v>2141</v>
      </c>
      <c r="D287" s="122" t="s">
        <v>2101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1961</v>
      </c>
      <c r="B288" s="122">
        <v>1</v>
      </c>
      <c r="C288" s="122" t="s">
        <v>2141</v>
      </c>
      <c r="D288" s="122" t="s">
        <v>2102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1961</v>
      </c>
      <c r="B289" s="122">
        <v>1</v>
      </c>
      <c r="C289" s="122" t="s">
        <v>2141</v>
      </c>
      <c r="D289" s="122" t="s">
        <v>2103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1961</v>
      </c>
      <c r="B290" s="122">
        <v>1</v>
      </c>
      <c r="C290" s="122" t="s">
        <v>2141</v>
      </c>
      <c r="D290" s="122" t="s">
        <v>2137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1961</v>
      </c>
      <c r="B291" s="122">
        <v>1</v>
      </c>
      <c r="C291" s="122" t="s">
        <v>2141</v>
      </c>
      <c r="D291" s="122" t="s">
        <v>2104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1961</v>
      </c>
      <c r="B292" s="122">
        <v>1</v>
      </c>
      <c r="C292" s="122" t="s">
        <v>2141</v>
      </c>
      <c r="D292" s="122" t="s">
        <v>2105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1961</v>
      </c>
      <c r="B293" s="122">
        <v>1</v>
      </c>
      <c r="C293" s="122" t="s">
        <v>2141</v>
      </c>
      <c r="D293" s="122" t="s">
        <v>2106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1961</v>
      </c>
      <c r="B294" s="122">
        <v>1</v>
      </c>
      <c r="C294" s="122" t="s">
        <v>2141</v>
      </c>
      <c r="D294" s="122" t="s">
        <v>2107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1961</v>
      </c>
      <c r="B295" s="122">
        <v>1</v>
      </c>
      <c r="C295" s="122" t="s">
        <v>2141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1961</v>
      </c>
      <c r="B296" s="122">
        <v>1</v>
      </c>
      <c r="C296" s="122" t="s">
        <v>2141</v>
      </c>
      <c r="D296" s="122" t="s">
        <v>2108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1961</v>
      </c>
      <c r="B297" s="122">
        <v>1</v>
      </c>
      <c r="C297" s="122" t="s">
        <v>2141</v>
      </c>
      <c r="D297" s="122" t="s">
        <v>2109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1961</v>
      </c>
      <c r="B298" s="122">
        <v>1</v>
      </c>
      <c r="C298" s="122" t="s">
        <v>2141</v>
      </c>
      <c r="D298" s="122" t="s">
        <v>2110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1961</v>
      </c>
      <c r="B299" s="122">
        <v>1</v>
      </c>
      <c r="C299" s="122" t="s">
        <v>2141</v>
      </c>
      <c r="D299" s="122" t="s">
        <v>2111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1961</v>
      </c>
      <c r="B300" s="122">
        <v>1</v>
      </c>
      <c r="C300" s="122" t="s">
        <v>2141</v>
      </c>
      <c r="D300" s="122" t="s">
        <v>2112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1961</v>
      </c>
      <c r="B301" s="122">
        <v>1</v>
      </c>
      <c r="C301" s="122" t="s">
        <v>2141</v>
      </c>
      <c r="D301" s="122" t="s">
        <v>2113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1961</v>
      </c>
      <c r="B302" s="122">
        <v>1</v>
      </c>
      <c r="C302" s="122" t="s">
        <v>2141</v>
      </c>
      <c r="D302" s="122" t="s">
        <v>2114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1961</v>
      </c>
      <c r="B303" s="122">
        <v>1</v>
      </c>
      <c r="C303" s="122" t="s">
        <v>2141</v>
      </c>
      <c r="D303" s="122" t="s">
        <v>2115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1961</v>
      </c>
      <c r="B304" s="122">
        <v>1</v>
      </c>
      <c r="C304" s="122" t="s">
        <v>2141</v>
      </c>
      <c r="D304" s="122" t="s">
        <v>2116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1961</v>
      </c>
      <c r="B305" s="122">
        <v>1</v>
      </c>
      <c r="C305" s="122" t="s">
        <v>2141</v>
      </c>
      <c r="D305" s="122" t="s">
        <v>2138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1961</v>
      </c>
      <c r="B306" s="122">
        <v>1</v>
      </c>
      <c r="C306" s="122" t="s">
        <v>2141</v>
      </c>
      <c r="D306" s="122" t="s">
        <v>2117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1961</v>
      </c>
      <c r="B307" s="122">
        <v>1</v>
      </c>
      <c r="C307" s="122" t="s">
        <v>2141</v>
      </c>
      <c r="D307" s="122" t="s">
        <v>2118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1961</v>
      </c>
      <c r="B308" s="122">
        <v>1</v>
      </c>
      <c r="C308" s="122" t="s">
        <v>2141</v>
      </c>
      <c r="D308" s="122" t="s">
        <v>2119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1961</v>
      </c>
      <c r="B309" s="122">
        <v>1</v>
      </c>
      <c r="C309" s="122" t="s">
        <v>2141</v>
      </c>
      <c r="D309" s="122" t="s">
        <v>2120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1961</v>
      </c>
      <c r="B310" s="122">
        <v>1</v>
      </c>
      <c r="C310" s="122" t="s">
        <v>2141</v>
      </c>
      <c r="D310" s="122" t="s">
        <v>2121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1961</v>
      </c>
      <c r="B311" s="122">
        <v>1</v>
      </c>
      <c r="C311" s="122" t="s">
        <v>2141</v>
      </c>
      <c r="D311" s="122" t="s">
        <v>2139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1961</v>
      </c>
      <c r="B312" s="122">
        <v>1</v>
      </c>
      <c r="C312" s="122" t="s">
        <v>2141</v>
      </c>
      <c r="D312" s="122" t="s">
        <v>2122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1961</v>
      </c>
      <c r="B313" s="122">
        <v>1</v>
      </c>
      <c r="C313" s="122" t="s">
        <v>2141</v>
      </c>
      <c r="D313" s="122" t="s">
        <v>2123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1961</v>
      </c>
      <c r="B314" s="122">
        <v>1</v>
      </c>
      <c r="C314" s="122" t="s">
        <v>2141</v>
      </c>
      <c r="D314" s="122" t="s">
        <v>2140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1961</v>
      </c>
      <c r="B315" s="122">
        <v>1</v>
      </c>
      <c r="C315" s="122" t="s">
        <v>2141</v>
      </c>
      <c r="D315" s="122" t="s">
        <v>2124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1961</v>
      </c>
      <c r="B316" s="122">
        <v>1</v>
      </c>
      <c r="C316" s="122" t="s">
        <v>2141</v>
      </c>
      <c r="D316" s="122" t="s">
        <v>2125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1961</v>
      </c>
      <c r="B317" s="122">
        <v>1</v>
      </c>
      <c r="C317" s="122" t="s">
        <v>2141</v>
      </c>
      <c r="D317" s="122" t="s">
        <v>2126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1961</v>
      </c>
      <c r="B318" s="122">
        <v>1</v>
      </c>
      <c r="C318" s="122" t="s">
        <v>2141</v>
      </c>
      <c r="D318" s="122" t="s">
        <v>2127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1961</v>
      </c>
      <c r="B319" s="122">
        <v>1</v>
      </c>
      <c r="C319" s="122" t="s">
        <v>2141</v>
      </c>
      <c r="D319" s="122" t="s">
        <v>2128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1972</v>
      </c>
      <c r="B320" s="122">
        <v>1</v>
      </c>
      <c r="C320" s="122" t="s">
        <v>2142</v>
      </c>
      <c r="D320" s="122" t="s">
        <v>2080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1972</v>
      </c>
      <c r="B321" s="122">
        <v>1</v>
      </c>
      <c r="C321" s="122" t="s">
        <v>2142</v>
      </c>
      <c r="D321" s="122" t="s">
        <v>2081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1972</v>
      </c>
      <c r="B322" s="122">
        <v>1</v>
      </c>
      <c r="C322" s="122" t="s">
        <v>2142</v>
      </c>
      <c r="D322" s="122" t="s">
        <v>2082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1972</v>
      </c>
      <c r="B323" s="122">
        <v>1</v>
      </c>
      <c r="C323" s="122" t="s">
        <v>2142</v>
      </c>
      <c r="D323" s="122" t="s">
        <v>2135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1972</v>
      </c>
      <c r="B324" s="122">
        <v>1</v>
      </c>
      <c r="C324" s="122" t="s">
        <v>2142</v>
      </c>
      <c r="D324" s="122" t="s">
        <v>2083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1972</v>
      </c>
      <c r="B325" s="122">
        <v>1</v>
      </c>
      <c r="C325" s="122" t="s">
        <v>2142</v>
      </c>
      <c r="D325" s="122" t="s">
        <v>2084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1972</v>
      </c>
      <c r="B326" s="122">
        <v>1</v>
      </c>
      <c r="C326" s="122" t="s">
        <v>2142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1972</v>
      </c>
      <c r="B327" s="122">
        <v>1</v>
      </c>
      <c r="C327" s="122" t="s">
        <v>2142</v>
      </c>
      <c r="D327" s="122" t="s">
        <v>2085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1972</v>
      </c>
      <c r="B328" s="122">
        <v>1</v>
      </c>
      <c r="C328" s="122" t="s">
        <v>2142</v>
      </c>
      <c r="D328" s="122" t="s">
        <v>2086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1972</v>
      </c>
      <c r="B329" s="122">
        <v>1</v>
      </c>
      <c r="C329" s="122" t="s">
        <v>2142</v>
      </c>
      <c r="D329" s="122" t="s">
        <v>2087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1972</v>
      </c>
      <c r="B330" s="122">
        <v>1</v>
      </c>
      <c r="C330" s="122" t="s">
        <v>2142</v>
      </c>
      <c r="D330" s="122" t="s">
        <v>2088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1972</v>
      </c>
      <c r="B331" s="122">
        <v>1</v>
      </c>
      <c r="C331" s="122" t="s">
        <v>2142</v>
      </c>
      <c r="D331" s="122" t="s">
        <v>2089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1972</v>
      </c>
      <c r="B332" s="122">
        <v>1</v>
      </c>
      <c r="C332" s="122" t="s">
        <v>2142</v>
      </c>
      <c r="D332" s="122" t="s">
        <v>2136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1972</v>
      </c>
      <c r="B333" s="122">
        <v>1</v>
      </c>
      <c r="C333" s="122" t="s">
        <v>2142</v>
      </c>
      <c r="D333" s="122" t="s">
        <v>2090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1972</v>
      </c>
      <c r="B334" s="122">
        <v>1</v>
      </c>
      <c r="C334" s="122" t="s">
        <v>2142</v>
      </c>
      <c r="D334" s="122" t="s">
        <v>2091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1972</v>
      </c>
      <c r="B335" s="122">
        <v>1</v>
      </c>
      <c r="C335" s="122" t="s">
        <v>2142</v>
      </c>
      <c r="D335" s="122" t="s">
        <v>2092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1972</v>
      </c>
      <c r="B336" s="122">
        <v>1</v>
      </c>
      <c r="C336" s="122" t="s">
        <v>2142</v>
      </c>
      <c r="D336" s="122" t="s">
        <v>2093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1972</v>
      </c>
      <c r="B337" s="122">
        <v>1</v>
      </c>
      <c r="C337" s="122" t="s">
        <v>2142</v>
      </c>
      <c r="D337" s="122" t="s">
        <v>2094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1972</v>
      </c>
      <c r="B338" s="122">
        <v>1</v>
      </c>
      <c r="C338" s="122" t="s">
        <v>2142</v>
      </c>
      <c r="D338" s="122" t="s">
        <v>2095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1972</v>
      </c>
      <c r="B339" s="122">
        <v>1</v>
      </c>
      <c r="C339" s="122" t="s">
        <v>2142</v>
      </c>
      <c r="D339" s="122" t="s">
        <v>2096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1972</v>
      </c>
      <c r="B340" s="122">
        <v>1</v>
      </c>
      <c r="C340" s="122" t="s">
        <v>2142</v>
      </c>
      <c r="D340" s="122" t="s">
        <v>2097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1972</v>
      </c>
      <c r="B341" s="122">
        <v>1</v>
      </c>
      <c r="C341" s="122" t="s">
        <v>2142</v>
      </c>
      <c r="D341" s="122" t="s">
        <v>2098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1972</v>
      </c>
      <c r="B342" s="122">
        <v>1</v>
      </c>
      <c r="C342" s="122" t="s">
        <v>2142</v>
      </c>
      <c r="D342" s="122" t="s">
        <v>2099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1972</v>
      </c>
      <c r="B343" s="122">
        <v>1</v>
      </c>
      <c r="C343" s="122" t="s">
        <v>2142</v>
      </c>
      <c r="D343" s="122" t="s">
        <v>2100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1972</v>
      </c>
      <c r="B344" s="122">
        <v>1</v>
      </c>
      <c r="C344" s="122" t="s">
        <v>2142</v>
      </c>
      <c r="D344" s="122" t="s">
        <v>2101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1972</v>
      </c>
      <c r="B345" s="122">
        <v>1</v>
      </c>
      <c r="C345" s="122" t="s">
        <v>2142</v>
      </c>
      <c r="D345" s="122" t="s">
        <v>2102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1972</v>
      </c>
      <c r="B346" s="122">
        <v>1</v>
      </c>
      <c r="C346" s="122" t="s">
        <v>2142</v>
      </c>
      <c r="D346" s="122" t="s">
        <v>2103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1972</v>
      </c>
      <c r="B347" s="122">
        <v>1</v>
      </c>
      <c r="C347" s="122" t="s">
        <v>2142</v>
      </c>
      <c r="D347" s="122" t="s">
        <v>2137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1972</v>
      </c>
      <c r="B348" s="122">
        <v>1</v>
      </c>
      <c r="C348" s="122" t="s">
        <v>2142</v>
      </c>
      <c r="D348" s="122" t="s">
        <v>2104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1972</v>
      </c>
      <c r="B349" s="122">
        <v>1</v>
      </c>
      <c r="C349" s="122" t="s">
        <v>2142</v>
      </c>
      <c r="D349" s="122" t="s">
        <v>2105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1972</v>
      </c>
      <c r="B350" s="122">
        <v>1</v>
      </c>
      <c r="C350" s="122" t="s">
        <v>2142</v>
      </c>
      <c r="D350" s="122" t="s">
        <v>2106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1972</v>
      </c>
      <c r="B351" s="122">
        <v>1</v>
      </c>
      <c r="C351" s="122" t="s">
        <v>2142</v>
      </c>
      <c r="D351" s="122" t="s">
        <v>2107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1972</v>
      </c>
      <c r="B352" s="122">
        <v>1</v>
      </c>
      <c r="C352" s="122" t="s">
        <v>2142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1972</v>
      </c>
      <c r="B353" s="122">
        <v>1</v>
      </c>
      <c r="C353" s="122" t="s">
        <v>2142</v>
      </c>
      <c r="D353" s="122" t="s">
        <v>2108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1972</v>
      </c>
      <c r="B354" s="122">
        <v>1</v>
      </c>
      <c r="C354" s="122" t="s">
        <v>2142</v>
      </c>
      <c r="D354" s="122" t="s">
        <v>2109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1972</v>
      </c>
      <c r="B355" s="122">
        <v>1</v>
      </c>
      <c r="C355" s="122" t="s">
        <v>2142</v>
      </c>
      <c r="D355" s="122" t="s">
        <v>2110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1972</v>
      </c>
      <c r="B356" s="122">
        <v>1</v>
      </c>
      <c r="C356" s="122" t="s">
        <v>2142</v>
      </c>
      <c r="D356" s="122" t="s">
        <v>2111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1972</v>
      </c>
      <c r="B357" s="122">
        <v>1</v>
      </c>
      <c r="C357" s="122" t="s">
        <v>2142</v>
      </c>
      <c r="D357" s="122" t="s">
        <v>2112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1972</v>
      </c>
      <c r="B358" s="122">
        <v>1</v>
      </c>
      <c r="C358" s="122" t="s">
        <v>2142</v>
      </c>
      <c r="D358" s="122" t="s">
        <v>2113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1972</v>
      </c>
      <c r="B359" s="122">
        <v>1</v>
      </c>
      <c r="C359" s="122" t="s">
        <v>2142</v>
      </c>
      <c r="D359" s="122" t="s">
        <v>2114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1972</v>
      </c>
      <c r="B360" s="122">
        <v>1</v>
      </c>
      <c r="C360" s="122" t="s">
        <v>2142</v>
      </c>
      <c r="D360" s="122" t="s">
        <v>2115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1972</v>
      </c>
      <c r="B361" s="122">
        <v>1</v>
      </c>
      <c r="C361" s="122" t="s">
        <v>2142</v>
      </c>
      <c r="D361" s="122" t="s">
        <v>2116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1972</v>
      </c>
      <c r="B362" s="122">
        <v>1</v>
      </c>
      <c r="C362" s="122" t="s">
        <v>2142</v>
      </c>
      <c r="D362" s="122" t="s">
        <v>2138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1972</v>
      </c>
      <c r="B363" s="122">
        <v>1</v>
      </c>
      <c r="C363" s="122" t="s">
        <v>2142</v>
      </c>
      <c r="D363" s="122" t="s">
        <v>2117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1972</v>
      </c>
      <c r="B364" s="122">
        <v>1</v>
      </c>
      <c r="C364" s="122" t="s">
        <v>2142</v>
      </c>
      <c r="D364" s="122" t="s">
        <v>2118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1972</v>
      </c>
      <c r="B365" s="122">
        <v>1</v>
      </c>
      <c r="C365" s="122" t="s">
        <v>2142</v>
      </c>
      <c r="D365" s="122" t="s">
        <v>2119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1972</v>
      </c>
      <c r="B366" s="122">
        <v>1</v>
      </c>
      <c r="C366" s="122" t="s">
        <v>2142</v>
      </c>
      <c r="D366" s="122" t="s">
        <v>2120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1972</v>
      </c>
      <c r="B367" s="122">
        <v>1</v>
      </c>
      <c r="C367" s="122" t="s">
        <v>2142</v>
      </c>
      <c r="D367" s="122" t="s">
        <v>2121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1972</v>
      </c>
      <c r="B368" s="122">
        <v>1</v>
      </c>
      <c r="C368" s="122" t="s">
        <v>2142</v>
      </c>
      <c r="D368" s="122" t="s">
        <v>2139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1972</v>
      </c>
      <c r="B369" s="122">
        <v>1</v>
      </c>
      <c r="C369" s="122" t="s">
        <v>2142</v>
      </c>
      <c r="D369" s="122" t="s">
        <v>2122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1972</v>
      </c>
      <c r="B370" s="122">
        <v>1</v>
      </c>
      <c r="C370" s="122" t="s">
        <v>2142</v>
      </c>
      <c r="D370" s="122" t="s">
        <v>2123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1972</v>
      </c>
      <c r="B371" s="122">
        <v>1</v>
      </c>
      <c r="C371" s="122" t="s">
        <v>2142</v>
      </c>
      <c r="D371" s="122" t="s">
        <v>2140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1972</v>
      </c>
      <c r="B372" s="122">
        <v>1</v>
      </c>
      <c r="C372" s="122" t="s">
        <v>2142</v>
      </c>
      <c r="D372" s="122" t="s">
        <v>2124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1972</v>
      </c>
      <c r="B373" s="122">
        <v>1</v>
      </c>
      <c r="C373" s="122" t="s">
        <v>2142</v>
      </c>
      <c r="D373" s="122" t="s">
        <v>2125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1972</v>
      </c>
      <c r="B374" s="122">
        <v>1</v>
      </c>
      <c r="C374" s="122" t="s">
        <v>2142</v>
      </c>
      <c r="D374" s="122" t="s">
        <v>2126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1972</v>
      </c>
      <c r="B375" s="122">
        <v>1</v>
      </c>
      <c r="C375" s="122" t="s">
        <v>2142</v>
      </c>
      <c r="D375" s="122" t="s">
        <v>2127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1972</v>
      </c>
      <c r="B376" s="122">
        <v>1</v>
      </c>
      <c r="C376" s="122" t="s">
        <v>2142</v>
      </c>
      <c r="D376" s="122" t="s">
        <v>2128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1963</v>
      </c>
      <c r="B377" s="122">
        <v>1</v>
      </c>
      <c r="C377" s="122" t="s">
        <v>2143</v>
      </c>
      <c r="D377" s="122" t="s">
        <v>2080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1963</v>
      </c>
      <c r="B378" s="122">
        <v>1</v>
      </c>
      <c r="C378" s="122" t="s">
        <v>2143</v>
      </c>
      <c r="D378" s="122" t="s">
        <v>2081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1963</v>
      </c>
      <c r="B379" s="122">
        <v>1</v>
      </c>
      <c r="C379" s="122" t="s">
        <v>2143</v>
      </c>
      <c r="D379" s="122" t="s">
        <v>2082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1963</v>
      </c>
      <c r="B380" s="122">
        <v>1</v>
      </c>
      <c r="C380" s="122" t="s">
        <v>2143</v>
      </c>
      <c r="D380" s="122" t="s">
        <v>2135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1963</v>
      </c>
      <c r="B381" s="122">
        <v>1</v>
      </c>
      <c r="C381" s="122" t="s">
        <v>2143</v>
      </c>
      <c r="D381" s="122" t="s">
        <v>2083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1963</v>
      </c>
      <c r="B382" s="122">
        <v>1</v>
      </c>
      <c r="C382" s="122" t="s">
        <v>2143</v>
      </c>
      <c r="D382" s="122" t="s">
        <v>2084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1963</v>
      </c>
      <c r="B383" s="122">
        <v>1</v>
      </c>
      <c r="C383" s="122" t="s">
        <v>2143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1963</v>
      </c>
      <c r="B384" s="122">
        <v>1</v>
      </c>
      <c r="C384" s="122" t="s">
        <v>2143</v>
      </c>
      <c r="D384" s="122" t="s">
        <v>2085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1963</v>
      </c>
      <c r="B385" s="122">
        <v>1</v>
      </c>
      <c r="C385" s="122" t="s">
        <v>2143</v>
      </c>
      <c r="D385" s="122" t="s">
        <v>2086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1963</v>
      </c>
      <c r="B386" s="122">
        <v>1</v>
      </c>
      <c r="C386" s="122" t="s">
        <v>2143</v>
      </c>
      <c r="D386" s="122" t="s">
        <v>2087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1963</v>
      </c>
      <c r="B387" s="122">
        <v>1</v>
      </c>
      <c r="C387" s="122" t="s">
        <v>2143</v>
      </c>
      <c r="D387" s="122" t="s">
        <v>2088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1963</v>
      </c>
      <c r="B388" s="122">
        <v>1</v>
      </c>
      <c r="C388" s="122" t="s">
        <v>2143</v>
      </c>
      <c r="D388" s="122" t="s">
        <v>2089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1963</v>
      </c>
      <c r="B389" s="122">
        <v>1</v>
      </c>
      <c r="C389" s="122" t="s">
        <v>2143</v>
      </c>
      <c r="D389" s="122" t="s">
        <v>2136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1963</v>
      </c>
      <c r="B390" s="122">
        <v>1</v>
      </c>
      <c r="C390" s="122" t="s">
        <v>2143</v>
      </c>
      <c r="D390" s="122" t="s">
        <v>2090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1963</v>
      </c>
      <c r="B391" s="122">
        <v>1</v>
      </c>
      <c r="C391" s="122" t="s">
        <v>2143</v>
      </c>
      <c r="D391" s="122" t="s">
        <v>2091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1963</v>
      </c>
      <c r="B392" s="122">
        <v>1</v>
      </c>
      <c r="C392" s="122" t="s">
        <v>2143</v>
      </c>
      <c r="D392" s="122" t="s">
        <v>2092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1963</v>
      </c>
      <c r="B393" s="122">
        <v>1</v>
      </c>
      <c r="C393" s="122" t="s">
        <v>2143</v>
      </c>
      <c r="D393" s="122" t="s">
        <v>2093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1963</v>
      </c>
      <c r="B394" s="122">
        <v>1</v>
      </c>
      <c r="C394" s="122" t="s">
        <v>2143</v>
      </c>
      <c r="D394" s="122" t="s">
        <v>2094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1963</v>
      </c>
      <c r="B395" s="122">
        <v>1</v>
      </c>
      <c r="C395" s="122" t="s">
        <v>2143</v>
      </c>
      <c r="D395" s="122" t="s">
        <v>2095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1963</v>
      </c>
      <c r="B396" s="122">
        <v>1</v>
      </c>
      <c r="C396" s="122" t="s">
        <v>2143</v>
      </c>
      <c r="D396" s="122" t="s">
        <v>2096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1963</v>
      </c>
      <c r="B397" s="122">
        <v>1</v>
      </c>
      <c r="C397" s="122" t="s">
        <v>2143</v>
      </c>
      <c r="D397" s="122" t="s">
        <v>2097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1963</v>
      </c>
      <c r="B398" s="122">
        <v>1</v>
      </c>
      <c r="C398" s="122" t="s">
        <v>2143</v>
      </c>
      <c r="D398" s="122" t="s">
        <v>2098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1963</v>
      </c>
      <c r="B399" s="122">
        <v>1</v>
      </c>
      <c r="C399" s="122" t="s">
        <v>2143</v>
      </c>
      <c r="D399" s="122" t="s">
        <v>2099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1963</v>
      </c>
      <c r="B400" s="122">
        <v>1</v>
      </c>
      <c r="C400" s="122" t="s">
        <v>2143</v>
      </c>
      <c r="D400" s="122" t="s">
        <v>2100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1963</v>
      </c>
      <c r="B401" s="122">
        <v>1</v>
      </c>
      <c r="C401" s="122" t="s">
        <v>2143</v>
      </c>
      <c r="D401" s="122" t="s">
        <v>2101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1963</v>
      </c>
      <c r="B402" s="122">
        <v>1</v>
      </c>
      <c r="C402" s="122" t="s">
        <v>2143</v>
      </c>
      <c r="D402" s="122" t="s">
        <v>2102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1963</v>
      </c>
      <c r="B403" s="122">
        <v>1</v>
      </c>
      <c r="C403" s="122" t="s">
        <v>2143</v>
      </c>
      <c r="D403" s="122" t="s">
        <v>2103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1963</v>
      </c>
      <c r="B404" s="122">
        <v>1</v>
      </c>
      <c r="C404" s="122" t="s">
        <v>2143</v>
      </c>
      <c r="D404" s="122" t="s">
        <v>2137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1963</v>
      </c>
      <c r="B405" s="122">
        <v>1</v>
      </c>
      <c r="C405" s="122" t="s">
        <v>2143</v>
      </c>
      <c r="D405" s="122" t="s">
        <v>2104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1963</v>
      </c>
      <c r="B406" s="122">
        <v>1</v>
      </c>
      <c r="C406" s="122" t="s">
        <v>2143</v>
      </c>
      <c r="D406" s="122" t="s">
        <v>2105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1963</v>
      </c>
      <c r="B407" s="122">
        <v>1</v>
      </c>
      <c r="C407" s="122" t="s">
        <v>2143</v>
      </c>
      <c r="D407" s="122" t="s">
        <v>2106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1963</v>
      </c>
      <c r="B408" s="122">
        <v>1</v>
      </c>
      <c r="C408" s="122" t="s">
        <v>2143</v>
      </c>
      <c r="D408" s="122" t="s">
        <v>2107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1963</v>
      </c>
      <c r="B409" s="122">
        <v>1</v>
      </c>
      <c r="C409" s="122" t="s">
        <v>2143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1963</v>
      </c>
      <c r="B410" s="122">
        <v>1</v>
      </c>
      <c r="C410" s="122" t="s">
        <v>2143</v>
      </c>
      <c r="D410" s="122" t="s">
        <v>2108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1963</v>
      </c>
      <c r="B411" s="122">
        <v>1</v>
      </c>
      <c r="C411" s="122" t="s">
        <v>2143</v>
      </c>
      <c r="D411" s="122" t="s">
        <v>2109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1963</v>
      </c>
      <c r="B412" s="122">
        <v>1</v>
      </c>
      <c r="C412" s="122" t="s">
        <v>2143</v>
      </c>
      <c r="D412" s="122" t="s">
        <v>2110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1963</v>
      </c>
      <c r="B413" s="122">
        <v>1</v>
      </c>
      <c r="C413" s="122" t="s">
        <v>2143</v>
      </c>
      <c r="D413" s="122" t="s">
        <v>2111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1963</v>
      </c>
      <c r="B414" s="122">
        <v>1</v>
      </c>
      <c r="C414" s="122" t="s">
        <v>2143</v>
      </c>
      <c r="D414" s="122" t="s">
        <v>2112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1963</v>
      </c>
      <c r="B415" s="122">
        <v>1</v>
      </c>
      <c r="C415" s="122" t="s">
        <v>2143</v>
      </c>
      <c r="D415" s="122" t="s">
        <v>2113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1963</v>
      </c>
      <c r="B416" s="122">
        <v>1</v>
      </c>
      <c r="C416" s="122" t="s">
        <v>2143</v>
      </c>
      <c r="D416" s="122" t="s">
        <v>2114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1963</v>
      </c>
      <c r="B417" s="122">
        <v>1</v>
      </c>
      <c r="C417" s="122" t="s">
        <v>2143</v>
      </c>
      <c r="D417" s="122" t="s">
        <v>2115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1963</v>
      </c>
      <c r="B418" s="122">
        <v>1</v>
      </c>
      <c r="C418" s="122" t="s">
        <v>2143</v>
      </c>
      <c r="D418" s="122" t="s">
        <v>2116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1963</v>
      </c>
      <c r="B419" s="122">
        <v>1</v>
      </c>
      <c r="C419" s="122" t="s">
        <v>2143</v>
      </c>
      <c r="D419" s="122" t="s">
        <v>2138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1963</v>
      </c>
      <c r="B420" s="122">
        <v>1</v>
      </c>
      <c r="C420" s="122" t="s">
        <v>2143</v>
      </c>
      <c r="D420" s="122" t="s">
        <v>2117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1963</v>
      </c>
      <c r="B421" s="122">
        <v>1</v>
      </c>
      <c r="C421" s="122" t="s">
        <v>2143</v>
      </c>
      <c r="D421" s="122" t="s">
        <v>2118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1963</v>
      </c>
      <c r="B422" s="122">
        <v>1</v>
      </c>
      <c r="C422" s="122" t="s">
        <v>2143</v>
      </c>
      <c r="D422" s="122" t="s">
        <v>2119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1963</v>
      </c>
      <c r="B423" s="122">
        <v>1</v>
      </c>
      <c r="C423" s="122" t="s">
        <v>2143</v>
      </c>
      <c r="D423" s="122" t="s">
        <v>2120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1963</v>
      </c>
      <c r="B424" s="122">
        <v>1</v>
      </c>
      <c r="C424" s="122" t="s">
        <v>2143</v>
      </c>
      <c r="D424" s="122" t="s">
        <v>2121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1963</v>
      </c>
      <c r="B425" s="122">
        <v>1</v>
      </c>
      <c r="C425" s="122" t="s">
        <v>2143</v>
      </c>
      <c r="D425" s="122" t="s">
        <v>2139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1963</v>
      </c>
      <c r="B426" s="122">
        <v>1</v>
      </c>
      <c r="C426" s="122" t="s">
        <v>2143</v>
      </c>
      <c r="D426" s="122" t="s">
        <v>2122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1963</v>
      </c>
      <c r="B427" s="122">
        <v>1</v>
      </c>
      <c r="C427" s="122" t="s">
        <v>2143</v>
      </c>
      <c r="D427" s="122" t="s">
        <v>2123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1963</v>
      </c>
      <c r="B428" s="122">
        <v>1</v>
      </c>
      <c r="C428" s="122" t="s">
        <v>2143</v>
      </c>
      <c r="D428" s="122" t="s">
        <v>2140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1963</v>
      </c>
      <c r="B429" s="122">
        <v>1</v>
      </c>
      <c r="C429" s="122" t="s">
        <v>2143</v>
      </c>
      <c r="D429" s="122" t="s">
        <v>2124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1963</v>
      </c>
      <c r="B430" s="122">
        <v>1</v>
      </c>
      <c r="C430" s="122" t="s">
        <v>2143</v>
      </c>
      <c r="D430" s="122" t="s">
        <v>2125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1963</v>
      </c>
      <c r="B431" s="122">
        <v>1</v>
      </c>
      <c r="C431" s="122" t="s">
        <v>2143</v>
      </c>
      <c r="D431" s="122" t="s">
        <v>2126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1963</v>
      </c>
      <c r="B432" s="122">
        <v>1</v>
      </c>
      <c r="C432" s="122" t="s">
        <v>2143</v>
      </c>
      <c r="D432" s="122" t="s">
        <v>2127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1963</v>
      </c>
      <c r="B433" s="122">
        <v>1</v>
      </c>
      <c r="C433" s="122" t="s">
        <v>2143</v>
      </c>
      <c r="D433" s="122" t="s">
        <v>2128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1981</v>
      </c>
      <c r="B434" s="122">
        <v>1</v>
      </c>
      <c r="C434" s="122" t="s">
        <v>2144</v>
      </c>
      <c r="D434" s="122" t="s">
        <v>2080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1981</v>
      </c>
      <c r="B435" s="122">
        <v>1</v>
      </c>
      <c r="C435" s="122" t="s">
        <v>2144</v>
      </c>
      <c r="D435" s="122" t="s">
        <v>2081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1981</v>
      </c>
      <c r="B436" s="122">
        <v>1</v>
      </c>
      <c r="C436" s="122" t="s">
        <v>2144</v>
      </c>
      <c r="D436" s="122" t="s">
        <v>2082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1981</v>
      </c>
      <c r="B437" s="122">
        <v>1</v>
      </c>
      <c r="C437" s="122" t="s">
        <v>2144</v>
      </c>
      <c r="D437" s="122" t="s">
        <v>2135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1981</v>
      </c>
      <c r="B438" s="122">
        <v>1</v>
      </c>
      <c r="C438" s="122" t="s">
        <v>2144</v>
      </c>
      <c r="D438" s="122" t="s">
        <v>2083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1981</v>
      </c>
      <c r="B439" s="122">
        <v>1</v>
      </c>
      <c r="C439" s="122" t="s">
        <v>2144</v>
      </c>
      <c r="D439" s="122" t="s">
        <v>2084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1981</v>
      </c>
      <c r="B440" s="122">
        <v>1</v>
      </c>
      <c r="C440" s="122" t="s">
        <v>2144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1981</v>
      </c>
      <c r="B441" s="122">
        <v>1</v>
      </c>
      <c r="C441" s="122" t="s">
        <v>2144</v>
      </c>
      <c r="D441" s="122" t="s">
        <v>2085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1981</v>
      </c>
      <c r="B442" s="122">
        <v>1</v>
      </c>
      <c r="C442" s="122" t="s">
        <v>2144</v>
      </c>
      <c r="D442" s="122" t="s">
        <v>2086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1981</v>
      </c>
      <c r="B443" s="122">
        <v>1</v>
      </c>
      <c r="C443" s="122" t="s">
        <v>2144</v>
      </c>
      <c r="D443" s="122" t="s">
        <v>2087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1981</v>
      </c>
      <c r="B444" s="122">
        <v>1</v>
      </c>
      <c r="C444" s="122" t="s">
        <v>2144</v>
      </c>
      <c r="D444" s="122" t="s">
        <v>2088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1981</v>
      </c>
      <c r="B445" s="122">
        <v>1</v>
      </c>
      <c r="C445" s="122" t="s">
        <v>2144</v>
      </c>
      <c r="D445" s="122" t="s">
        <v>2145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1981</v>
      </c>
      <c r="B446" s="122">
        <v>1</v>
      </c>
      <c r="C446" s="122" t="s">
        <v>2144</v>
      </c>
      <c r="D446" s="122" t="s">
        <v>2089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1981</v>
      </c>
      <c r="B447" s="122">
        <v>1</v>
      </c>
      <c r="C447" s="122" t="s">
        <v>2144</v>
      </c>
      <c r="D447" s="122" t="s">
        <v>2136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1981</v>
      </c>
      <c r="B448" s="122">
        <v>1</v>
      </c>
      <c r="C448" s="122" t="s">
        <v>2144</v>
      </c>
      <c r="D448" s="122" t="s">
        <v>2090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1981</v>
      </c>
      <c r="B449" s="122">
        <v>1</v>
      </c>
      <c r="C449" s="122" t="s">
        <v>2144</v>
      </c>
      <c r="D449" s="122" t="s">
        <v>2091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1981</v>
      </c>
      <c r="B450" s="122">
        <v>1</v>
      </c>
      <c r="C450" s="122" t="s">
        <v>2144</v>
      </c>
      <c r="D450" s="122" t="s">
        <v>2092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1981</v>
      </c>
      <c r="B451" s="122">
        <v>1</v>
      </c>
      <c r="C451" s="122" t="s">
        <v>2144</v>
      </c>
      <c r="D451" s="122" t="s">
        <v>2093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1981</v>
      </c>
      <c r="B452" s="122">
        <v>1</v>
      </c>
      <c r="C452" s="122" t="s">
        <v>2144</v>
      </c>
      <c r="D452" s="122" t="s">
        <v>2094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1981</v>
      </c>
      <c r="B453" s="122">
        <v>1</v>
      </c>
      <c r="C453" s="122" t="s">
        <v>2144</v>
      </c>
      <c r="D453" s="122" t="s">
        <v>2095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1981</v>
      </c>
      <c r="B454" s="122">
        <v>1</v>
      </c>
      <c r="C454" s="122" t="s">
        <v>2144</v>
      </c>
      <c r="D454" s="122" t="s">
        <v>2096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1981</v>
      </c>
      <c r="B455" s="122">
        <v>1</v>
      </c>
      <c r="C455" s="122" t="s">
        <v>2144</v>
      </c>
      <c r="D455" s="122" t="s">
        <v>2097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1981</v>
      </c>
      <c r="B456" s="122">
        <v>1</v>
      </c>
      <c r="C456" s="122" t="s">
        <v>2144</v>
      </c>
      <c r="D456" s="122" t="s">
        <v>2098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1981</v>
      </c>
      <c r="B457" s="122">
        <v>1</v>
      </c>
      <c r="C457" s="122" t="s">
        <v>2144</v>
      </c>
      <c r="D457" s="122" t="s">
        <v>2099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1981</v>
      </c>
      <c r="B458" s="122">
        <v>1</v>
      </c>
      <c r="C458" s="122" t="s">
        <v>2144</v>
      </c>
      <c r="D458" s="122" t="s">
        <v>2100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1981</v>
      </c>
      <c r="B459" s="122">
        <v>1</v>
      </c>
      <c r="C459" s="122" t="s">
        <v>2144</v>
      </c>
      <c r="D459" s="122" t="s">
        <v>2101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1981</v>
      </c>
      <c r="B460" s="122">
        <v>1</v>
      </c>
      <c r="C460" s="122" t="s">
        <v>2144</v>
      </c>
      <c r="D460" s="122" t="s">
        <v>2102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1981</v>
      </c>
      <c r="B461" s="122">
        <v>1</v>
      </c>
      <c r="C461" s="122" t="s">
        <v>2144</v>
      </c>
      <c r="D461" s="122" t="s">
        <v>2103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1981</v>
      </c>
      <c r="B462" s="122">
        <v>1</v>
      </c>
      <c r="C462" s="122" t="s">
        <v>2144</v>
      </c>
      <c r="D462" s="122" t="s">
        <v>2137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1981</v>
      </c>
      <c r="B463" s="122">
        <v>1</v>
      </c>
      <c r="C463" s="122" t="s">
        <v>2144</v>
      </c>
      <c r="D463" s="122" t="s">
        <v>2104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1981</v>
      </c>
      <c r="B464" s="122">
        <v>1</v>
      </c>
      <c r="C464" s="122" t="s">
        <v>2144</v>
      </c>
      <c r="D464" s="122" t="s">
        <v>2105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1981</v>
      </c>
      <c r="B465" s="122">
        <v>1</v>
      </c>
      <c r="C465" s="122" t="s">
        <v>2144</v>
      </c>
      <c r="D465" s="122" t="s">
        <v>2106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1981</v>
      </c>
      <c r="B466" s="122">
        <v>1</v>
      </c>
      <c r="C466" s="122" t="s">
        <v>2144</v>
      </c>
      <c r="D466" s="122" t="s">
        <v>2107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1981</v>
      </c>
      <c r="B467" s="122">
        <v>1</v>
      </c>
      <c r="C467" s="122" t="s">
        <v>2144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1981</v>
      </c>
      <c r="B468" s="122">
        <v>1</v>
      </c>
      <c r="C468" s="122" t="s">
        <v>2144</v>
      </c>
      <c r="D468" s="122" t="s">
        <v>2108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1981</v>
      </c>
      <c r="B469" s="122">
        <v>1</v>
      </c>
      <c r="C469" s="122" t="s">
        <v>2144</v>
      </c>
      <c r="D469" s="122" t="s">
        <v>2109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1981</v>
      </c>
      <c r="B470" s="122">
        <v>1</v>
      </c>
      <c r="C470" s="122" t="s">
        <v>2144</v>
      </c>
      <c r="D470" s="122" t="s">
        <v>2110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1981</v>
      </c>
      <c r="B471" s="122">
        <v>1</v>
      </c>
      <c r="C471" s="122" t="s">
        <v>2144</v>
      </c>
      <c r="D471" s="122" t="s">
        <v>2111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1981</v>
      </c>
      <c r="B472" s="122">
        <v>1</v>
      </c>
      <c r="C472" s="122" t="s">
        <v>2144</v>
      </c>
      <c r="D472" s="122" t="s">
        <v>2112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1981</v>
      </c>
      <c r="B473" s="122">
        <v>1</v>
      </c>
      <c r="C473" s="122" t="s">
        <v>2144</v>
      </c>
      <c r="D473" s="122" t="s">
        <v>2113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1981</v>
      </c>
      <c r="B474" s="122">
        <v>1</v>
      </c>
      <c r="C474" s="122" t="s">
        <v>2144</v>
      </c>
      <c r="D474" s="122" t="s">
        <v>2114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1981</v>
      </c>
      <c r="B475" s="122">
        <v>1</v>
      </c>
      <c r="C475" s="122" t="s">
        <v>2144</v>
      </c>
      <c r="D475" s="122" t="s">
        <v>2115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1981</v>
      </c>
      <c r="B476" s="122">
        <v>1</v>
      </c>
      <c r="C476" s="122" t="s">
        <v>2144</v>
      </c>
      <c r="D476" s="122" t="s">
        <v>2116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1981</v>
      </c>
      <c r="B477" s="122">
        <v>1</v>
      </c>
      <c r="C477" s="122" t="s">
        <v>2144</v>
      </c>
      <c r="D477" s="122" t="s">
        <v>2138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1981</v>
      </c>
      <c r="B478" s="122">
        <v>1</v>
      </c>
      <c r="C478" s="122" t="s">
        <v>2144</v>
      </c>
      <c r="D478" s="122" t="s">
        <v>2117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1981</v>
      </c>
      <c r="B479" s="122">
        <v>1</v>
      </c>
      <c r="C479" s="122" t="s">
        <v>2144</v>
      </c>
      <c r="D479" s="122" t="s">
        <v>2118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1981</v>
      </c>
      <c r="B480" s="122">
        <v>1</v>
      </c>
      <c r="C480" s="122" t="s">
        <v>2144</v>
      </c>
      <c r="D480" s="122" t="s">
        <v>2119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1981</v>
      </c>
      <c r="B481" s="122">
        <v>1</v>
      </c>
      <c r="C481" s="122" t="s">
        <v>2144</v>
      </c>
      <c r="D481" s="122" t="s">
        <v>2120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1981</v>
      </c>
      <c r="B482" s="122">
        <v>1</v>
      </c>
      <c r="C482" s="122" t="s">
        <v>2144</v>
      </c>
      <c r="D482" s="122" t="s">
        <v>2121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1981</v>
      </c>
      <c r="B483" s="122">
        <v>1</v>
      </c>
      <c r="C483" s="122" t="s">
        <v>2144</v>
      </c>
      <c r="D483" s="122" t="s">
        <v>2139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1981</v>
      </c>
      <c r="B484" s="122">
        <v>1</v>
      </c>
      <c r="C484" s="122" t="s">
        <v>2144</v>
      </c>
      <c r="D484" s="122" t="s">
        <v>2122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1981</v>
      </c>
      <c r="B485" s="122">
        <v>1</v>
      </c>
      <c r="C485" s="122" t="s">
        <v>2144</v>
      </c>
      <c r="D485" s="122" t="s">
        <v>2123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1981</v>
      </c>
      <c r="B486" s="122">
        <v>1</v>
      </c>
      <c r="C486" s="122" t="s">
        <v>2144</v>
      </c>
      <c r="D486" s="122" t="s">
        <v>2140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1981</v>
      </c>
      <c r="B487" s="122">
        <v>1</v>
      </c>
      <c r="C487" s="122" t="s">
        <v>2144</v>
      </c>
      <c r="D487" s="122" t="s">
        <v>2124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1981</v>
      </c>
      <c r="B488" s="122">
        <v>1</v>
      </c>
      <c r="C488" s="122" t="s">
        <v>2144</v>
      </c>
      <c r="D488" s="122" t="s">
        <v>2125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1981</v>
      </c>
      <c r="B489" s="122">
        <v>1</v>
      </c>
      <c r="C489" s="122" t="s">
        <v>2144</v>
      </c>
      <c r="D489" s="122" t="s">
        <v>2126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1981</v>
      </c>
      <c r="B490" s="122">
        <v>1</v>
      </c>
      <c r="C490" s="122" t="s">
        <v>2144</v>
      </c>
      <c r="D490" s="122" t="s">
        <v>2127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1981</v>
      </c>
      <c r="B491" s="122">
        <v>1</v>
      </c>
      <c r="C491" s="122" t="s">
        <v>2144</v>
      </c>
      <c r="D491" s="122" t="s">
        <v>2128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1962</v>
      </c>
      <c r="B492" s="122">
        <v>1</v>
      </c>
      <c r="C492" s="122" t="s">
        <v>2146</v>
      </c>
      <c r="D492" s="122" t="s">
        <v>2080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1962</v>
      </c>
      <c r="B493" s="122">
        <v>1</v>
      </c>
      <c r="C493" s="122" t="s">
        <v>2146</v>
      </c>
      <c r="D493" s="122" t="s">
        <v>2081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1962</v>
      </c>
      <c r="B494" s="122">
        <v>1</v>
      </c>
      <c r="C494" s="122" t="s">
        <v>2146</v>
      </c>
      <c r="D494" s="122" t="s">
        <v>2082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1962</v>
      </c>
      <c r="B495" s="122">
        <v>1</v>
      </c>
      <c r="C495" s="122" t="s">
        <v>2146</v>
      </c>
      <c r="D495" s="122" t="s">
        <v>2135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1962</v>
      </c>
      <c r="B496" s="122">
        <v>1</v>
      </c>
      <c r="C496" s="122" t="s">
        <v>2146</v>
      </c>
      <c r="D496" s="122" t="s">
        <v>2083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1962</v>
      </c>
      <c r="B497" s="122">
        <v>1</v>
      </c>
      <c r="C497" s="122" t="s">
        <v>2146</v>
      </c>
      <c r="D497" s="122" t="s">
        <v>2084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1962</v>
      </c>
      <c r="B498" s="122">
        <v>1</v>
      </c>
      <c r="C498" s="122" t="s">
        <v>2146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1962</v>
      </c>
      <c r="B499" s="122">
        <v>1</v>
      </c>
      <c r="C499" s="122" t="s">
        <v>2146</v>
      </c>
      <c r="D499" s="122" t="s">
        <v>2085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1962</v>
      </c>
      <c r="B500" s="122">
        <v>1</v>
      </c>
      <c r="C500" s="122" t="s">
        <v>2146</v>
      </c>
      <c r="D500" s="122" t="s">
        <v>2086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1962</v>
      </c>
      <c r="B501" s="122">
        <v>1</v>
      </c>
      <c r="C501" s="122" t="s">
        <v>2146</v>
      </c>
      <c r="D501" s="122" t="s">
        <v>2087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1962</v>
      </c>
      <c r="B502" s="122">
        <v>1</v>
      </c>
      <c r="C502" s="122" t="s">
        <v>2146</v>
      </c>
      <c r="D502" s="122" t="s">
        <v>2088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1962</v>
      </c>
      <c r="B503" s="122">
        <v>1</v>
      </c>
      <c r="C503" s="122" t="s">
        <v>2146</v>
      </c>
      <c r="D503" s="122" t="s">
        <v>2145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1962</v>
      </c>
      <c r="B504" s="122">
        <v>1</v>
      </c>
      <c r="C504" s="122" t="s">
        <v>2146</v>
      </c>
      <c r="D504" s="122" t="s">
        <v>2089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1962</v>
      </c>
      <c r="B505" s="122">
        <v>1</v>
      </c>
      <c r="C505" s="122" t="s">
        <v>2146</v>
      </c>
      <c r="D505" s="122" t="s">
        <v>2136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1962</v>
      </c>
      <c r="B506" s="122">
        <v>1</v>
      </c>
      <c r="C506" s="122" t="s">
        <v>2146</v>
      </c>
      <c r="D506" s="122" t="s">
        <v>2090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1962</v>
      </c>
      <c r="B507" s="122">
        <v>1</v>
      </c>
      <c r="C507" s="122" t="s">
        <v>2146</v>
      </c>
      <c r="D507" s="122" t="s">
        <v>2091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1962</v>
      </c>
      <c r="B508" s="122">
        <v>1</v>
      </c>
      <c r="C508" s="122" t="s">
        <v>2146</v>
      </c>
      <c r="D508" s="122" t="s">
        <v>2092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1962</v>
      </c>
      <c r="B509" s="122">
        <v>1</v>
      </c>
      <c r="C509" s="122" t="s">
        <v>2146</v>
      </c>
      <c r="D509" s="122" t="s">
        <v>2093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1962</v>
      </c>
      <c r="B510" s="122">
        <v>1</v>
      </c>
      <c r="C510" s="122" t="s">
        <v>2146</v>
      </c>
      <c r="D510" s="122" t="s">
        <v>2094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1962</v>
      </c>
      <c r="B511" s="122">
        <v>1</v>
      </c>
      <c r="C511" s="122" t="s">
        <v>2146</v>
      </c>
      <c r="D511" s="122" t="s">
        <v>2095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1962</v>
      </c>
      <c r="B512" s="122">
        <v>1</v>
      </c>
      <c r="C512" s="122" t="s">
        <v>2146</v>
      </c>
      <c r="D512" s="122" t="s">
        <v>2096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1962</v>
      </c>
      <c r="B513" s="122">
        <v>1</v>
      </c>
      <c r="C513" s="122" t="s">
        <v>2146</v>
      </c>
      <c r="D513" s="122" t="s">
        <v>2097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1962</v>
      </c>
      <c r="B514" s="122">
        <v>1</v>
      </c>
      <c r="C514" s="122" t="s">
        <v>2146</v>
      </c>
      <c r="D514" s="122" t="s">
        <v>2098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1962</v>
      </c>
      <c r="B515" s="122">
        <v>1</v>
      </c>
      <c r="C515" s="122" t="s">
        <v>2146</v>
      </c>
      <c r="D515" s="122" t="s">
        <v>2099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1962</v>
      </c>
      <c r="B516" s="122">
        <v>1</v>
      </c>
      <c r="C516" s="122" t="s">
        <v>2146</v>
      </c>
      <c r="D516" s="122" t="s">
        <v>2100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1962</v>
      </c>
      <c r="B517" s="122">
        <v>1</v>
      </c>
      <c r="C517" s="122" t="s">
        <v>2146</v>
      </c>
      <c r="D517" s="122" t="s">
        <v>2101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1962</v>
      </c>
      <c r="B518" s="122">
        <v>1</v>
      </c>
      <c r="C518" s="122" t="s">
        <v>2146</v>
      </c>
      <c r="D518" s="122" t="s">
        <v>2102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1962</v>
      </c>
      <c r="B519" s="122">
        <v>1</v>
      </c>
      <c r="C519" s="122" t="s">
        <v>2146</v>
      </c>
      <c r="D519" s="122" t="s">
        <v>2103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1962</v>
      </c>
      <c r="B520" s="122">
        <v>1</v>
      </c>
      <c r="C520" s="122" t="s">
        <v>2146</v>
      </c>
      <c r="D520" s="122" t="s">
        <v>2137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1962</v>
      </c>
      <c r="B521" s="122">
        <v>1</v>
      </c>
      <c r="C521" s="122" t="s">
        <v>2146</v>
      </c>
      <c r="D521" s="122" t="s">
        <v>2104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1962</v>
      </c>
      <c r="B522" s="122">
        <v>1</v>
      </c>
      <c r="C522" s="122" t="s">
        <v>2146</v>
      </c>
      <c r="D522" s="122" t="s">
        <v>2105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1962</v>
      </c>
      <c r="B523" s="122">
        <v>1</v>
      </c>
      <c r="C523" s="122" t="s">
        <v>2146</v>
      </c>
      <c r="D523" s="122" t="s">
        <v>2106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1962</v>
      </c>
      <c r="B524" s="122">
        <v>1</v>
      </c>
      <c r="C524" s="122" t="s">
        <v>2146</v>
      </c>
      <c r="D524" s="122" t="s">
        <v>2107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1962</v>
      </c>
      <c r="B525" s="122">
        <v>1</v>
      </c>
      <c r="C525" s="122" t="s">
        <v>2146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1962</v>
      </c>
      <c r="B526" s="122">
        <v>1</v>
      </c>
      <c r="C526" s="122" t="s">
        <v>2146</v>
      </c>
      <c r="D526" s="122" t="s">
        <v>2108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1962</v>
      </c>
      <c r="B527" s="122">
        <v>1</v>
      </c>
      <c r="C527" s="122" t="s">
        <v>2146</v>
      </c>
      <c r="D527" s="122" t="s">
        <v>2109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1962</v>
      </c>
      <c r="B528" s="122">
        <v>1</v>
      </c>
      <c r="C528" s="122" t="s">
        <v>2146</v>
      </c>
      <c r="D528" s="122" t="s">
        <v>2110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1962</v>
      </c>
      <c r="B529" s="122">
        <v>1</v>
      </c>
      <c r="C529" s="122" t="s">
        <v>2146</v>
      </c>
      <c r="D529" s="122" t="s">
        <v>2111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1962</v>
      </c>
      <c r="B530" s="122">
        <v>1</v>
      </c>
      <c r="C530" s="122" t="s">
        <v>2146</v>
      </c>
      <c r="D530" s="122" t="s">
        <v>2112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1962</v>
      </c>
      <c r="B531" s="122">
        <v>1</v>
      </c>
      <c r="C531" s="122" t="s">
        <v>2146</v>
      </c>
      <c r="D531" s="122" t="s">
        <v>2113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1962</v>
      </c>
      <c r="B532" s="122">
        <v>1</v>
      </c>
      <c r="C532" s="122" t="s">
        <v>2146</v>
      </c>
      <c r="D532" s="122" t="s">
        <v>2114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1962</v>
      </c>
      <c r="B533" s="122">
        <v>1</v>
      </c>
      <c r="C533" s="122" t="s">
        <v>2146</v>
      </c>
      <c r="D533" s="122" t="s">
        <v>2115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1962</v>
      </c>
      <c r="B534" s="122">
        <v>1</v>
      </c>
      <c r="C534" s="122" t="s">
        <v>2146</v>
      </c>
      <c r="D534" s="122" t="s">
        <v>2116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1962</v>
      </c>
      <c r="B535" s="122">
        <v>1</v>
      </c>
      <c r="C535" s="122" t="s">
        <v>2146</v>
      </c>
      <c r="D535" s="122" t="s">
        <v>2138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1962</v>
      </c>
      <c r="B536" s="122">
        <v>1</v>
      </c>
      <c r="C536" s="122" t="s">
        <v>2146</v>
      </c>
      <c r="D536" s="122" t="s">
        <v>2117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1962</v>
      </c>
      <c r="B537" s="122">
        <v>1</v>
      </c>
      <c r="C537" s="122" t="s">
        <v>2146</v>
      </c>
      <c r="D537" s="122" t="s">
        <v>2118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1962</v>
      </c>
      <c r="B538" s="122">
        <v>1</v>
      </c>
      <c r="C538" s="122" t="s">
        <v>2146</v>
      </c>
      <c r="D538" s="122" t="s">
        <v>2119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1962</v>
      </c>
      <c r="B539" s="122">
        <v>1</v>
      </c>
      <c r="C539" s="122" t="s">
        <v>2146</v>
      </c>
      <c r="D539" s="122" t="s">
        <v>2120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1962</v>
      </c>
      <c r="B540" s="122">
        <v>1</v>
      </c>
      <c r="C540" s="122" t="s">
        <v>2146</v>
      </c>
      <c r="D540" s="122" t="s">
        <v>2121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1962</v>
      </c>
      <c r="B541" s="122">
        <v>1</v>
      </c>
      <c r="C541" s="122" t="s">
        <v>2146</v>
      </c>
      <c r="D541" s="122" t="s">
        <v>2139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1962</v>
      </c>
      <c r="B542" s="122">
        <v>1</v>
      </c>
      <c r="C542" s="122" t="s">
        <v>2146</v>
      </c>
      <c r="D542" s="122" t="s">
        <v>2122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1962</v>
      </c>
      <c r="B543" s="122">
        <v>1</v>
      </c>
      <c r="C543" s="122" t="s">
        <v>2146</v>
      </c>
      <c r="D543" s="122" t="s">
        <v>2123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1962</v>
      </c>
      <c r="B544" s="122">
        <v>1</v>
      </c>
      <c r="C544" s="122" t="s">
        <v>2146</v>
      </c>
      <c r="D544" s="122" t="s">
        <v>2140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1962</v>
      </c>
      <c r="B545" s="122">
        <v>1</v>
      </c>
      <c r="C545" s="122" t="s">
        <v>2146</v>
      </c>
      <c r="D545" s="122" t="s">
        <v>2124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1962</v>
      </c>
      <c r="B546" s="122">
        <v>1</v>
      </c>
      <c r="C546" s="122" t="s">
        <v>2146</v>
      </c>
      <c r="D546" s="122" t="s">
        <v>2125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1962</v>
      </c>
      <c r="B547" s="122">
        <v>1</v>
      </c>
      <c r="C547" s="122" t="s">
        <v>2146</v>
      </c>
      <c r="D547" s="122" t="s">
        <v>2126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1962</v>
      </c>
      <c r="B548" s="122">
        <v>1</v>
      </c>
      <c r="C548" s="122" t="s">
        <v>2146</v>
      </c>
      <c r="D548" s="122" t="s">
        <v>2127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1962</v>
      </c>
      <c r="B549" s="122">
        <v>1</v>
      </c>
      <c r="C549" s="122" t="s">
        <v>2146</v>
      </c>
      <c r="D549" s="122" t="s">
        <v>2128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1977</v>
      </c>
      <c r="B550" s="122">
        <v>1</v>
      </c>
      <c r="C550" s="122" t="s">
        <v>2147</v>
      </c>
      <c r="D550" s="122" t="s">
        <v>2080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1977</v>
      </c>
      <c r="B551" s="122">
        <v>1</v>
      </c>
      <c r="C551" s="122" t="s">
        <v>2147</v>
      </c>
      <c r="D551" s="122" t="s">
        <v>2081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1977</v>
      </c>
      <c r="B552" s="122">
        <v>1</v>
      </c>
      <c r="C552" s="122" t="s">
        <v>2147</v>
      </c>
      <c r="D552" s="122" t="s">
        <v>2082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1977</v>
      </c>
      <c r="B553" s="122">
        <v>1</v>
      </c>
      <c r="C553" s="122" t="s">
        <v>2147</v>
      </c>
      <c r="D553" s="122" t="s">
        <v>2135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1977</v>
      </c>
      <c r="B554" s="122">
        <v>1</v>
      </c>
      <c r="C554" s="122" t="s">
        <v>2147</v>
      </c>
      <c r="D554" s="122" t="s">
        <v>2083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1977</v>
      </c>
      <c r="B555" s="122">
        <v>1</v>
      </c>
      <c r="C555" s="122" t="s">
        <v>2147</v>
      </c>
      <c r="D555" s="122" t="s">
        <v>2084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1977</v>
      </c>
      <c r="B556" s="122">
        <v>1</v>
      </c>
      <c r="C556" s="122" t="s">
        <v>2147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1977</v>
      </c>
      <c r="B557" s="122">
        <v>1</v>
      </c>
      <c r="C557" s="122" t="s">
        <v>2147</v>
      </c>
      <c r="D557" s="122" t="s">
        <v>2085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1977</v>
      </c>
      <c r="B558" s="122">
        <v>1</v>
      </c>
      <c r="C558" s="122" t="s">
        <v>2147</v>
      </c>
      <c r="D558" s="122" t="s">
        <v>2086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1977</v>
      </c>
      <c r="B559" s="122">
        <v>1</v>
      </c>
      <c r="C559" s="122" t="s">
        <v>2147</v>
      </c>
      <c r="D559" s="122" t="s">
        <v>2087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1977</v>
      </c>
      <c r="B560" s="122">
        <v>1</v>
      </c>
      <c r="C560" s="122" t="s">
        <v>2147</v>
      </c>
      <c r="D560" s="122" t="s">
        <v>2088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1977</v>
      </c>
      <c r="B561" s="122">
        <v>1</v>
      </c>
      <c r="C561" s="122" t="s">
        <v>2147</v>
      </c>
      <c r="D561" s="122" t="s">
        <v>2089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1977</v>
      </c>
      <c r="B562" s="122">
        <v>1</v>
      </c>
      <c r="C562" s="122" t="s">
        <v>2147</v>
      </c>
      <c r="D562" s="122" t="s">
        <v>2136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1977</v>
      </c>
      <c r="B563" s="122">
        <v>1</v>
      </c>
      <c r="C563" s="122" t="s">
        <v>2147</v>
      </c>
      <c r="D563" s="122" t="s">
        <v>2090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1977</v>
      </c>
      <c r="B564" s="122">
        <v>1</v>
      </c>
      <c r="C564" s="122" t="s">
        <v>2147</v>
      </c>
      <c r="D564" s="122" t="s">
        <v>2091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1977</v>
      </c>
      <c r="B565" s="122">
        <v>1</v>
      </c>
      <c r="C565" s="122" t="s">
        <v>2147</v>
      </c>
      <c r="D565" s="122" t="s">
        <v>2092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1977</v>
      </c>
      <c r="B566" s="122">
        <v>1</v>
      </c>
      <c r="C566" s="122" t="s">
        <v>2147</v>
      </c>
      <c r="D566" s="122" t="s">
        <v>2093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1977</v>
      </c>
      <c r="B567" s="122">
        <v>1</v>
      </c>
      <c r="C567" s="122" t="s">
        <v>2147</v>
      </c>
      <c r="D567" s="122" t="s">
        <v>2094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1977</v>
      </c>
      <c r="B568" s="122">
        <v>1</v>
      </c>
      <c r="C568" s="122" t="s">
        <v>2147</v>
      </c>
      <c r="D568" s="122" t="s">
        <v>2095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1977</v>
      </c>
      <c r="B569" s="122">
        <v>1</v>
      </c>
      <c r="C569" s="122" t="s">
        <v>2147</v>
      </c>
      <c r="D569" s="122" t="s">
        <v>2096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1977</v>
      </c>
      <c r="B570" s="122">
        <v>1</v>
      </c>
      <c r="C570" s="122" t="s">
        <v>2147</v>
      </c>
      <c r="D570" s="122" t="s">
        <v>2097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1977</v>
      </c>
      <c r="B571" s="122">
        <v>1</v>
      </c>
      <c r="C571" s="122" t="s">
        <v>2147</v>
      </c>
      <c r="D571" s="122" t="s">
        <v>2098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1977</v>
      </c>
      <c r="B572" s="122">
        <v>1</v>
      </c>
      <c r="C572" s="122" t="s">
        <v>2147</v>
      </c>
      <c r="D572" s="122" t="s">
        <v>2099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1977</v>
      </c>
      <c r="B573" s="122">
        <v>1</v>
      </c>
      <c r="C573" s="122" t="s">
        <v>2147</v>
      </c>
      <c r="D573" s="122" t="s">
        <v>2100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1977</v>
      </c>
      <c r="B574" s="122">
        <v>1</v>
      </c>
      <c r="C574" s="122" t="s">
        <v>2147</v>
      </c>
      <c r="D574" s="122" t="s">
        <v>2101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1977</v>
      </c>
      <c r="B575" s="122">
        <v>1</v>
      </c>
      <c r="C575" s="122" t="s">
        <v>2147</v>
      </c>
      <c r="D575" s="122" t="s">
        <v>2102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1977</v>
      </c>
      <c r="B576" s="122">
        <v>1</v>
      </c>
      <c r="C576" s="122" t="s">
        <v>2147</v>
      </c>
      <c r="D576" s="122" t="s">
        <v>2103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1977</v>
      </c>
      <c r="B577" s="122">
        <v>1</v>
      </c>
      <c r="C577" s="122" t="s">
        <v>2147</v>
      </c>
      <c r="D577" s="122" t="s">
        <v>2137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1977</v>
      </c>
      <c r="B578" s="122">
        <v>1</v>
      </c>
      <c r="C578" s="122" t="s">
        <v>2147</v>
      </c>
      <c r="D578" s="122" t="s">
        <v>2104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1977</v>
      </c>
      <c r="B579" s="122">
        <v>1</v>
      </c>
      <c r="C579" s="122" t="s">
        <v>2147</v>
      </c>
      <c r="D579" s="122" t="s">
        <v>2105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1977</v>
      </c>
      <c r="B580" s="122">
        <v>1</v>
      </c>
      <c r="C580" s="122" t="s">
        <v>2147</v>
      </c>
      <c r="D580" s="122" t="s">
        <v>2106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1977</v>
      </c>
      <c r="B581" s="122">
        <v>1</v>
      </c>
      <c r="C581" s="122" t="s">
        <v>2147</v>
      </c>
      <c r="D581" s="122" t="s">
        <v>2107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1977</v>
      </c>
      <c r="B582" s="122">
        <v>1</v>
      </c>
      <c r="C582" s="122" t="s">
        <v>2147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1977</v>
      </c>
      <c r="B583" s="122">
        <v>1</v>
      </c>
      <c r="C583" s="122" t="s">
        <v>2147</v>
      </c>
      <c r="D583" s="122" t="s">
        <v>2108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1977</v>
      </c>
      <c r="B584" s="122">
        <v>1</v>
      </c>
      <c r="C584" s="122" t="s">
        <v>2147</v>
      </c>
      <c r="D584" s="122" t="s">
        <v>2109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1977</v>
      </c>
      <c r="B585" s="122">
        <v>1</v>
      </c>
      <c r="C585" s="122" t="s">
        <v>2147</v>
      </c>
      <c r="D585" s="122" t="s">
        <v>2110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1977</v>
      </c>
      <c r="B586" s="122">
        <v>1</v>
      </c>
      <c r="C586" s="122" t="s">
        <v>2147</v>
      </c>
      <c r="D586" s="122" t="s">
        <v>2111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1977</v>
      </c>
      <c r="B587" s="122">
        <v>1</v>
      </c>
      <c r="C587" s="122" t="s">
        <v>2147</v>
      </c>
      <c r="D587" s="122" t="s">
        <v>2112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1977</v>
      </c>
      <c r="B588" s="122">
        <v>1</v>
      </c>
      <c r="C588" s="122" t="s">
        <v>2147</v>
      </c>
      <c r="D588" s="122" t="s">
        <v>2113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1977</v>
      </c>
      <c r="B589" s="122">
        <v>1</v>
      </c>
      <c r="C589" s="122" t="s">
        <v>2147</v>
      </c>
      <c r="D589" s="122" t="s">
        <v>2114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1977</v>
      </c>
      <c r="B590" s="122">
        <v>1</v>
      </c>
      <c r="C590" s="122" t="s">
        <v>2147</v>
      </c>
      <c r="D590" s="122" t="s">
        <v>2115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1977</v>
      </c>
      <c r="B591" s="122">
        <v>1</v>
      </c>
      <c r="C591" s="122" t="s">
        <v>2147</v>
      </c>
      <c r="D591" s="122" t="s">
        <v>2116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1977</v>
      </c>
      <c r="B592" s="122">
        <v>1</v>
      </c>
      <c r="C592" s="122" t="s">
        <v>2147</v>
      </c>
      <c r="D592" s="122" t="s">
        <v>2138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1977</v>
      </c>
      <c r="B593" s="122">
        <v>1</v>
      </c>
      <c r="C593" s="122" t="s">
        <v>2147</v>
      </c>
      <c r="D593" s="122" t="s">
        <v>2117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1977</v>
      </c>
      <c r="B594" s="122">
        <v>1</v>
      </c>
      <c r="C594" s="122" t="s">
        <v>2147</v>
      </c>
      <c r="D594" s="122" t="s">
        <v>2118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1977</v>
      </c>
      <c r="B595" s="122">
        <v>1</v>
      </c>
      <c r="C595" s="122" t="s">
        <v>2147</v>
      </c>
      <c r="D595" s="122" t="s">
        <v>2119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1977</v>
      </c>
      <c r="B596" s="122">
        <v>1</v>
      </c>
      <c r="C596" s="122" t="s">
        <v>2147</v>
      </c>
      <c r="D596" s="122" t="s">
        <v>2120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1977</v>
      </c>
      <c r="B597" s="122">
        <v>1</v>
      </c>
      <c r="C597" s="122" t="s">
        <v>2147</v>
      </c>
      <c r="D597" s="122" t="s">
        <v>2121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1977</v>
      </c>
      <c r="B598" s="122">
        <v>1</v>
      </c>
      <c r="C598" s="122" t="s">
        <v>2147</v>
      </c>
      <c r="D598" s="122" t="s">
        <v>2139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1977</v>
      </c>
      <c r="B599" s="122">
        <v>1</v>
      </c>
      <c r="C599" s="122" t="s">
        <v>2147</v>
      </c>
      <c r="D599" s="122" t="s">
        <v>2122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1977</v>
      </c>
      <c r="B600" s="122">
        <v>1</v>
      </c>
      <c r="C600" s="122" t="s">
        <v>2147</v>
      </c>
      <c r="D600" s="122" t="s">
        <v>2123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1977</v>
      </c>
      <c r="B601" s="122">
        <v>1</v>
      </c>
      <c r="C601" s="122" t="s">
        <v>2147</v>
      </c>
      <c r="D601" s="122" t="s">
        <v>2140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1977</v>
      </c>
      <c r="B602" s="122">
        <v>1</v>
      </c>
      <c r="C602" s="122" t="s">
        <v>2147</v>
      </c>
      <c r="D602" s="122" t="s">
        <v>2124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1977</v>
      </c>
      <c r="B603" s="122">
        <v>1</v>
      </c>
      <c r="C603" s="122" t="s">
        <v>2147</v>
      </c>
      <c r="D603" s="122" t="s">
        <v>2125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1977</v>
      </c>
      <c r="B604" s="122">
        <v>1</v>
      </c>
      <c r="C604" s="122" t="s">
        <v>2147</v>
      </c>
      <c r="D604" s="122" t="s">
        <v>2126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1977</v>
      </c>
      <c r="B605" s="122">
        <v>1</v>
      </c>
      <c r="C605" s="122" t="s">
        <v>2147</v>
      </c>
      <c r="D605" s="122" t="s">
        <v>2127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1977</v>
      </c>
      <c r="B606" s="122">
        <v>1</v>
      </c>
      <c r="C606" s="122" t="s">
        <v>2147</v>
      </c>
      <c r="D606" s="122" t="s">
        <v>2128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1974</v>
      </c>
      <c r="B607" s="122">
        <v>1</v>
      </c>
      <c r="C607" s="122" t="s">
        <v>2148</v>
      </c>
      <c r="D607" s="122" t="s">
        <v>2080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1974</v>
      </c>
      <c r="B608" s="122">
        <v>1</v>
      </c>
      <c r="C608" s="122" t="s">
        <v>2148</v>
      </c>
      <c r="D608" s="122" t="s">
        <v>2081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1974</v>
      </c>
      <c r="B609" s="122">
        <v>1</v>
      </c>
      <c r="C609" s="122" t="s">
        <v>2148</v>
      </c>
      <c r="D609" s="122" t="s">
        <v>2082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1974</v>
      </c>
      <c r="B610" s="122">
        <v>1</v>
      </c>
      <c r="C610" s="122" t="s">
        <v>2148</v>
      </c>
      <c r="D610" s="122" t="s">
        <v>2135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1974</v>
      </c>
      <c r="B611" s="122">
        <v>1</v>
      </c>
      <c r="C611" s="122" t="s">
        <v>2148</v>
      </c>
      <c r="D611" s="122" t="s">
        <v>2083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1974</v>
      </c>
      <c r="B612" s="122">
        <v>1</v>
      </c>
      <c r="C612" s="122" t="s">
        <v>2148</v>
      </c>
      <c r="D612" s="122" t="s">
        <v>2084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1974</v>
      </c>
      <c r="B613" s="122">
        <v>1</v>
      </c>
      <c r="C613" s="122" t="s">
        <v>2148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1974</v>
      </c>
      <c r="B614" s="122">
        <v>1</v>
      </c>
      <c r="C614" s="122" t="s">
        <v>2148</v>
      </c>
      <c r="D614" s="122" t="s">
        <v>2085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1974</v>
      </c>
      <c r="B615" s="122">
        <v>1</v>
      </c>
      <c r="C615" s="122" t="s">
        <v>2148</v>
      </c>
      <c r="D615" s="122" t="s">
        <v>2086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1974</v>
      </c>
      <c r="B616" s="122">
        <v>1</v>
      </c>
      <c r="C616" s="122" t="s">
        <v>2148</v>
      </c>
      <c r="D616" s="122" t="s">
        <v>2087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1974</v>
      </c>
      <c r="B617" s="122">
        <v>1</v>
      </c>
      <c r="C617" s="122" t="s">
        <v>2148</v>
      </c>
      <c r="D617" s="122" t="s">
        <v>2088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1974</v>
      </c>
      <c r="B618" s="122">
        <v>1</v>
      </c>
      <c r="C618" s="122" t="s">
        <v>2148</v>
      </c>
      <c r="D618" s="122" t="s">
        <v>2089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1974</v>
      </c>
      <c r="B619" s="122">
        <v>1</v>
      </c>
      <c r="C619" s="122" t="s">
        <v>2148</v>
      </c>
      <c r="D619" s="122" t="s">
        <v>2136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1974</v>
      </c>
      <c r="B620" s="122">
        <v>1</v>
      </c>
      <c r="C620" s="122" t="s">
        <v>2148</v>
      </c>
      <c r="D620" s="122" t="s">
        <v>2090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1974</v>
      </c>
      <c r="B621" s="122">
        <v>1</v>
      </c>
      <c r="C621" s="122" t="s">
        <v>2148</v>
      </c>
      <c r="D621" s="122" t="s">
        <v>2091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1974</v>
      </c>
      <c r="B622" s="122">
        <v>1</v>
      </c>
      <c r="C622" s="122" t="s">
        <v>2148</v>
      </c>
      <c r="D622" s="122" t="s">
        <v>2092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1974</v>
      </c>
      <c r="B623" s="122">
        <v>1</v>
      </c>
      <c r="C623" s="122" t="s">
        <v>2148</v>
      </c>
      <c r="D623" s="122" t="s">
        <v>2093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1974</v>
      </c>
      <c r="B624" s="122">
        <v>1</v>
      </c>
      <c r="C624" s="122" t="s">
        <v>2148</v>
      </c>
      <c r="D624" s="122" t="s">
        <v>2094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1974</v>
      </c>
      <c r="B625" s="122">
        <v>1</v>
      </c>
      <c r="C625" s="122" t="s">
        <v>2148</v>
      </c>
      <c r="D625" s="122" t="s">
        <v>2095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1974</v>
      </c>
      <c r="B626" s="122">
        <v>1</v>
      </c>
      <c r="C626" s="122" t="s">
        <v>2148</v>
      </c>
      <c r="D626" s="122" t="s">
        <v>2096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1974</v>
      </c>
      <c r="B627" s="122">
        <v>1</v>
      </c>
      <c r="C627" s="122" t="s">
        <v>2148</v>
      </c>
      <c r="D627" s="122" t="s">
        <v>2097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1974</v>
      </c>
      <c r="B628" s="122">
        <v>1</v>
      </c>
      <c r="C628" s="122" t="s">
        <v>2148</v>
      </c>
      <c r="D628" s="122" t="s">
        <v>2098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1974</v>
      </c>
      <c r="B629" s="122">
        <v>1</v>
      </c>
      <c r="C629" s="122" t="s">
        <v>2148</v>
      </c>
      <c r="D629" s="122" t="s">
        <v>2099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1974</v>
      </c>
      <c r="B630" s="122">
        <v>1</v>
      </c>
      <c r="C630" s="122" t="s">
        <v>2148</v>
      </c>
      <c r="D630" s="122" t="s">
        <v>2100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1974</v>
      </c>
      <c r="B631" s="122">
        <v>1</v>
      </c>
      <c r="C631" s="122" t="s">
        <v>2148</v>
      </c>
      <c r="D631" s="122" t="s">
        <v>2101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1974</v>
      </c>
      <c r="B632" s="122">
        <v>1</v>
      </c>
      <c r="C632" s="122" t="s">
        <v>2148</v>
      </c>
      <c r="D632" s="122" t="s">
        <v>2102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1974</v>
      </c>
      <c r="B633" s="122">
        <v>1</v>
      </c>
      <c r="C633" s="122" t="s">
        <v>2148</v>
      </c>
      <c r="D633" s="122" t="s">
        <v>2103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1974</v>
      </c>
      <c r="B634" s="122">
        <v>1</v>
      </c>
      <c r="C634" s="122" t="s">
        <v>2148</v>
      </c>
      <c r="D634" s="122" t="s">
        <v>2137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1974</v>
      </c>
      <c r="B635" s="122">
        <v>1</v>
      </c>
      <c r="C635" s="122" t="s">
        <v>2148</v>
      </c>
      <c r="D635" s="122" t="s">
        <v>2104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1974</v>
      </c>
      <c r="B636" s="122">
        <v>1</v>
      </c>
      <c r="C636" s="122" t="s">
        <v>2148</v>
      </c>
      <c r="D636" s="122" t="s">
        <v>2105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1974</v>
      </c>
      <c r="B637" s="122">
        <v>1</v>
      </c>
      <c r="C637" s="122" t="s">
        <v>2148</v>
      </c>
      <c r="D637" s="122" t="s">
        <v>2106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1974</v>
      </c>
      <c r="B638" s="122">
        <v>1</v>
      </c>
      <c r="C638" s="122" t="s">
        <v>2148</v>
      </c>
      <c r="D638" s="122" t="s">
        <v>2107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1974</v>
      </c>
      <c r="B639" s="122">
        <v>1</v>
      </c>
      <c r="C639" s="122" t="s">
        <v>2148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1974</v>
      </c>
      <c r="B640" s="122">
        <v>1</v>
      </c>
      <c r="C640" s="122" t="s">
        <v>2148</v>
      </c>
      <c r="D640" s="122" t="s">
        <v>2108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1974</v>
      </c>
      <c r="B641" s="122">
        <v>1</v>
      </c>
      <c r="C641" s="122" t="s">
        <v>2148</v>
      </c>
      <c r="D641" s="122" t="s">
        <v>2109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1974</v>
      </c>
      <c r="B642" s="122">
        <v>1</v>
      </c>
      <c r="C642" s="122" t="s">
        <v>2148</v>
      </c>
      <c r="D642" s="122" t="s">
        <v>2110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1974</v>
      </c>
      <c r="B643" s="122">
        <v>1</v>
      </c>
      <c r="C643" s="122" t="s">
        <v>2148</v>
      </c>
      <c r="D643" s="122" t="s">
        <v>2111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1974</v>
      </c>
      <c r="B644" s="122">
        <v>1</v>
      </c>
      <c r="C644" s="122" t="s">
        <v>2148</v>
      </c>
      <c r="D644" s="122" t="s">
        <v>2112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1974</v>
      </c>
      <c r="B645" s="122">
        <v>1</v>
      </c>
      <c r="C645" s="122" t="s">
        <v>2148</v>
      </c>
      <c r="D645" s="122" t="s">
        <v>2113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1974</v>
      </c>
      <c r="B646" s="122">
        <v>1</v>
      </c>
      <c r="C646" s="122" t="s">
        <v>2148</v>
      </c>
      <c r="D646" s="122" t="s">
        <v>2114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1974</v>
      </c>
      <c r="B647" s="122">
        <v>1</v>
      </c>
      <c r="C647" s="122" t="s">
        <v>2148</v>
      </c>
      <c r="D647" s="122" t="s">
        <v>2115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1974</v>
      </c>
      <c r="B648" s="122">
        <v>1</v>
      </c>
      <c r="C648" s="122" t="s">
        <v>2148</v>
      </c>
      <c r="D648" s="122" t="s">
        <v>2116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1974</v>
      </c>
      <c r="B649" s="122">
        <v>1</v>
      </c>
      <c r="C649" s="122" t="s">
        <v>2148</v>
      </c>
      <c r="D649" s="122" t="s">
        <v>2138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1974</v>
      </c>
      <c r="B650" s="122">
        <v>1</v>
      </c>
      <c r="C650" s="122" t="s">
        <v>2148</v>
      </c>
      <c r="D650" s="122" t="s">
        <v>2117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1974</v>
      </c>
      <c r="B651" s="122">
        <v>1</v>
      </c>
      <c r="C651" s="122" t="s">
        <v>2148</v>
      </c>
      <c r="D651" s="122" t="s">
        <v>2118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1974</v>
      </c>
      <c r="B652" s="122">
        <v>1</v>
      </c>
      <c r="C652" s="122" t="s">
        <v>2148</v>
      </c>
      <c r="D652" s="122" t="s">
        <v>2119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1974</v>
      </c>
      <c r="B653" s="122">
        <v>1</v>
      </c>
      <c r="C653" s="122" t="s">
        <v>2148</v>
      </c>
      <c r="D653" s="122" t="s">
        <v>2120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1974</v>
      </c>
      <c r="B654" s="122">
        <v>1</v>
      </c>
      <c r="C654" s="122" t="s">
        <v>2148</v>
      </c>
      <c r="D654" s="122" t="s">
        <v>2121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1974</v>
      </c>
      <c r="B655" s="122">
        <v>1</v>
      </c>
      <c r="C655" s="122" t="s">
        <v>2148</v>
      </c>
      <c r="D655" s="122" t="s">
        <v>2139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1974</v>
      </c>
      <c r="B656" s="122">
        <v>1</v>
      </c>
      <c r="C656" s="122" t="s">
        <v>2148</v>
      </c>
      <c r="D656" s="122" t="s">
        <v>2122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1974</v>
      </c>
      <c r="B657" s="122">
        <v>1</v>
      </c>
      <c r="C657" s="122" t="s">
        <v>2148</v>
      </c>
      <c r="D657" s="122" t="s">
        <v>2123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1974</v>
      </c>
      <c r="B658" s="122">
        <v>1</v>
      </c>
      <c r="C658" s="122" t="s">
        <v>2148</v>
      </c>
      <c r="D658" s="122" t="s">
        <v>2140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1974</v>
      </c>
      <c r="B659" s="122">
        <v>1</v>
      </c>
      <c r="C659" s="122" t="s">
        <v>2148</v>
      </c>
      <c r="D659" s="122" t="s">
        <v>2124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1974</v>
      </c>
      <c r="B660" s="122">
        <v>1</v>
      </c>
      <c r="C660" s="122" t="s">
        <v>2148</v>
      </c>
      <c r="D660" s="122" t="s">
        <v>2125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1974</v>
      </c>
      <c r="B661" s="122">
        <v>1</v>
      </c>
      <c r="C661" s="122" t="s">
        <v>2148</v>
      </c>
      <c r="D661" s="122" t="s">
        <v>2126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1974</v>
      </c>
      <c r="B662" s="122">
        <v>1</v>
      </c>
      <c r="C662" s="122" t="s">
        <v>2148</v>
      </c>
      <c r="D662" s="122" t="s">
        <v>2127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1974</v>
      </c>
      <c r="B663" s="122">
        <v>1</v>
      </c>
      <c r="C663" s="122" t="s">
        <v>2148</v>
      </c>
      <c r="D663" s="122" t="s">
        <v>2128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1964</v>
      </c>
      <c r="B664" s="122">
        <v>1</v>
      </c>
      <c r="C664" s="122" t="s">
        <v>2149</v>
      </c>
      <c r="D664" s="122" t="s">
        <v>2080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1964</v>
      </c>
      <c r="B665" s="122">
        <v>1</v>
      </c>
      <c r="C665" s="122" t="s">
        <v>2149</v>
      </c>
      <c r="D665" s="122" t="s">
        <v>2081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1964</v>
      </c>
      <c r="B666" s="122">
        <v>1</v>
      </c>
      <c r="C666" s="122" t="s">
        <v>2149</v>
      </c>
      <c r="D666" s="122" t="s">
        <v>2082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1964</v>
      </c>
      <c r="B667" s="122">
        <v>1</v>
      </c>
      <c r="C667" s="122" t="s">
        <v>2149</v>
      </c>
      <c r="D667" s="122" t="s">
        <v>2135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1964</v>
      </c>
      <c r="B668" s="122">
        <v>1</v>
      </c>
      <c r="C668" s="122" t="s">
        <v>2149</v>
      </c>
      <c r="D668" s="122" t="s">
        <v>2083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1964</v>
      </c>
      <c r="B669" s="122">
        <v>1</v>
      </c>
      <c r="C669" s="122" t="s">
        <v>2149</v>
      </c>
      <c r="D669" s="122" t="s">
        <v>2084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1964</v>
      </c>
      <c r="B670" s="122">
        <v>1</v>
      </c>
      <c r="C670" s="122" t="s">
        <v>2149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1964</v>
      </c>
      <c r="B671" s="122">
        <v>1</v>
      </c>
      <c r="C671" s="122" t="s">
        <v>2149</v>
      </c>
      <c r="D671" s="122" t="s">
        <v>2085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1964</v>
      </c>
      <c r="B672" s="122">
        <v>1</v>
      </c>
      <c r="C672" s="122" t="s">
        <v>2149</v>
      </c>
      <c r="D672" s="122" t="s">
        <v>2086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1964</v>
      </c>
      <c r="B673" s="122">
        <v>1</v>
      </c>
      <c r="C673" s="122" t="s">
        <v>2149</v>
      </c>
      <c r="D673" s="122" t="s">
        <v>2087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1964</v>
      </c>
      <c r="B674" s="122">
        <v>1</v>
      </c>
      <c r="C674" s="122" t="s">
        <v>2149</v>
      </c>
      <c r="D674" s="122" t="s">
        <v>2088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1964</v>
      </c>
      <c r="B675" s="122">
        <v>1</v>
      </c>
      <c r="C675" s="122" t="s">
        <v>2149</v>
      </c>
      <c r="D675" s="122" t="s">
        <v>2089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1964</v>
      </c>
      <c r="B676" s="122">
        <v>1</v>
      </c>
      <c r="C676" s="122" t="s">
        <v>2149</v>
      </c>
      <c r="D676" s="122" t="s">
        <v>2136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1964</v>
      </c>
      <c r="B677" s="122">
        <v>1</v>
      </c>
      <c r="C677" s="122" t="s">
        <v>2149</v>
      </c>
      <c r="D677" s="122" t="s">
        <v>2090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1964</v>
      </c>
      <c r="B678" s="122">
        <v>1</v>
      </c>
      <c r="C678" s="122" t="s">
        <v>2149</v>
      </c>
      <c r="D678" s="122" t="s">
        <v>2091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1964</v>
      </c>
      <c r="B679" s="122">
        <v>1</v>
      </c>
      <c r="C679" s="122" t="s">
        <v>2149</v>
      </c>
      <c r="D679" s="122" t="s">
        <v>2092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1964</v>
      </c>
      <c r="B680" s="122">
        <v>1</v>
      </c>
      <c r="C680" s="122" t="s">
        <v>2149</v>
      </c>
      <c r="D680" s="122" t="s">
        <v>2093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1964</v>
      </c>
      <c r="B681" s="122">
        <v>1</v>
      </c>
      <c r="C681" s="122" t="s">
        <v>2149</v>
      </c>
      <c r="D681" s="122" t="s">
        <v>2094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1964</v>
      </c>
      <c r="B682" s="122">
        <v>1</v>
      </c>
      <c r="C682" s="122" t="s">
        <v>2149</v>
      </c>
      <c r="D682" s="122" t="s">
        <v>2095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1964</v>
      </c>
      <c r="B683" s="122">
        <v>1</v>
      </c>
      <c r="C683" s="122" t="s">
        <v>2149</v>
      </c>
      <c r="D683" s="122" t="s">
        <v>2096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1964</v>
      </c>
      <c r="B684" s="122">
        <v>1</v>
      </c>
      <c r="C684" s="122" t="s">
        <v>2149</v>
      </c>
      <c r="D684" s="122" t="s">
        <v>2097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1964</v>
      </c>
      <c r="B685" s="122">
        <v>1</v>
      </c>
      <c r="C685" s="122" t="s">
        <v>2149</v>
      </c>
      <c r="D685" s="122" t="s">
        <v>2098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1964</v>
      </c>
      <c r="B686" s="122">
        <v>1</v>
      </c>
      <c r="C686" s="122" t="s">
        <v>2149</v>
      </c>
      <c r="D686" s="122" t="s">
        <v>2099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1964</v>
      </c>
      <c r="B687" s="122">
        <v>1</v>
      </c>
      <c r="C687" s="122" t="s">
        <v>2149</v>
      </c>
      <c r="D687" s="122" t="s">
        <v>2100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1964</v>
      </c>
      <c r="B688" s="122">
        <v>1</v>
      </c>
      <c r="C688" s="122" t="s">
        <v>2149</v>
      </c>
      <c r="D688" s="122" t="s">
        <v>2101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1964</v>
      </c>
      <c r="B689" s="122">
        <v>1</v>
      </c>
      <c r="C689" s="122" t="s">
        <v>2149</v>
      </c>
      <c r="D689" s="122" t="s">
        <v>2102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1964</v>
      </c>
      <c r="B690" s="122">
        <v>1</v>
      </c>
      <c r="C690" s="122" t="s">
        <v>2149</v>
      </c>
      <c r="D690" s="122" t="s">
        <v>2103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1964</v>
      </c>
      <c r="B691" s="122">
        <v>1</v>
      </c>
      <c r="C691" s="122" t="s">
        <v>2149</v>
      </c>
      <c r="D691" s="122" t="s">
        <v>2137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1964</v>
      </c>
      <c r="B692" s="122">
        <v>1</v>
      </c>
      <c r="C692" s="122" t="s">
        <v>2149</v>
      </c>
      <c r="D692" s="122" t="s">
        <v>2104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1964</v>
      </c>
      <c r="B693" s="122">
        <v>1</v>
      </c>
      <c r="C693" s="122" t="s">
        <v>2149</v>
      </c>
      <c r="D693" s="122" t="s">
        <v>2105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1964</v>
      </c>
      <c r="B694" s="122">
        <v>1</v>
      </c>
      <c r="C694" s="122" t="s">
        <v>2149</v>
      </c>
      <c r="D694" s="122" t="s">
        <v>2106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1964</v>
      </c>
      <c r="B695" s="122">
        <v>1</v>
      </c>
      <c r="C695" s="122" t="s">
        <v>2149</v>
      </c>
      <c r="D695" s="122" t="s">
        <v>2107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1964</v>
      </c>
      <c r="B696" s="122">
        <v>1</v>
      </c>
      <c r="C696" s="122" t="s">
        <v>2149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1964</v>
      </c>
      <c r="B697" s="122">
        <v>1</v>
      </c>
      <c r="C697" s="122" t="s">
        <v>2149</v>
      </c>
      <c r="D697" s="122" t="s">
        <v>2108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1964</v>
      </c>
      <c r="B698" s="122">
        <v>1</v>
      </c>
      <c r="C698" s="122" t="s">
        <v>2149</v>
      </c>
      <c r="D698" s="122" t="s">
        <v>2109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1964</v>
      </c>
      <c r="B699" s="122">
        <v>1</v>
      </c>
      <c r="C699" s="122" t="s">
        <v>2149</v>
      </c>
      <c r="D699" s="122" t="s">
        <v>2110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1964</v>
      </c>
      <c r="B700" s="122">
        <v>1</v>
      </c>
      <c r="C700" s="122" t="s">
        <v>2149</v>
      </c>
      <c r="D700" s="122" t="s">
        <v>2111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1964</v>
      </c>
      <c r="B701" s="122">
        <v>1</v>
      </c>
      <c r="C701" s="122" t="s">
        <v>2149</v>
      </c>
      <c r="D701" s="122" t="s">
        <v>2112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1964</v>
      </c>
      <c r="B702" s="122">
        <v>1</v>
      </c>
      <c r="C702" s="122" t="s">
        <v>2149</v>
      </c>
      <c r="D702" s="122" t="s">
        <v>2113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1964</v>
      </c>
      <c r="B703" s="122">
        <v>1</v>
      </c>
      <c r="C703" s="122" t="s">
        <v>2149</v>
      </c>
      <c r="D703" s="122" t="s">
        <v>2114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1964</v>
      </c>
      <c r="B704" s="122">
        <v>1</v>
      </c>
      <c r="C704" s="122" t="s">
        <v>2149</v>
      </c>
      <c r="D704" s="122" t="s">
        <v>2115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1964</v>
      </c>
      <c r="B705" s="122">
        <v>1</v>
      </c>
      <c r="C705" s="122" t="s">
        <v>2149</v>
      </c>
      <c r="D705" s="122" t="s">
        <v>2116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1964</v>
      </c>
      <c r="B706" s="122">
        <v>1</v>
      </c>
      <c r="C706" s="122" t="s">
        <v>2149</v>
      </c>
      <c r="D706" s="122" t="s">
        <v>2138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1964</v>
      </c>
      <c r="B707" s="122">
        <v>1</v>
      </c>
      <c r="C707" s="122" t="s">
        <v>2149</v>
      </c>
      <c r="D707" s="122" t="s">
        <v>2117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1964</v>
      </c>
      <c r="B708" s="122">
        <v>1</v>
      </c>
      <c r="C708" s="122" t="s">
        <v>2149</v>
      </c>
      <c r="D708" s="122" t="s">
        <v>2118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1964</v>
      </c>
      <c r="B709" s="122">
        <v>1</v>
      </c>
      <c r="C709" s="122" t="s">
        <v>2149</v>
      </c>
      <c r="D709" s="122" t="s">
        <v>2119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1964</v>
      </c>
      <c r="B710" s="122">
        <v>1</v>
      </c>
      <c r="C710" s="122" t="s">
        <v>2149</v>
      </c>
      <c r="D710" s="122" t="s">
        <v>2120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1964</v>
      </c>
      <c r="B711" s="122">
        <v>1</v>
      </c>
      <c r="C711" s="122" t="s">
        <v>2149</v>
      </c>
      <c r="D711" s="122" t="s">
        <v>2121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1964</v>
      </c>
      <c r="B712" s="122">
        <v>1</v>
      </c>
      <c r="C712" s="122" t="s">
        <v>2149</v>
      </c>
      <c r="D712" s="122" t="s">
        <v>2139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1964</v>
      </c>
      <c r="B713" s="122">
        <v>1</v>
      </c>
      <c r="C713" s="122" t="s">
        <v>2149</v>
      </c>
      <c r="D713" s="122" t="s">
        <v>2122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1964</v>
      </c>
      <c r="B714" s="122">
        <v>1</v>
      </c>
      <c r="C714" s="122" t="s">
        <v>2149</v>
      </c>
      <c r="D714" s="122" t="s">
        <v>2123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1964</v>
      </c>
      <c r="B715" s="122">
        <v>1</v>
      </c>
      <c r="C715" s="122" t="s">
        <v>2149</v>
      </c>
      <c r="D715" s="122" t="s">
        <v>2140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1964</v>
      </c>
      <c r="B716" s="122">
        <v>1</v>
      </c>
      <c r="C716" s="122" t="s">
        <v>2149</v>
      </c>
      <c r="D716" s="122" t="s">
        <v>2124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1964</v>
      </c>
      <c r="B717" s="122">
        <v>1</v>
      </c>
      <c r="C717" s="122" t="s">
        <v>2149</v>
      </c>
      <c r="D717" s="122" t="s">
        <v>2125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1964</v>
      </c>
      <c r="B718" s="122">
        <v>1</v>
      </c>
      <c r="C718" s="122" t="s">
        <v>2149</v>
      </c>
      <c r="D718" s="122" t="s">
        <v>2126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1964</v>
      </c>
      <c r="B719" s="122">
        <v>1</v>
      </c>
      <c r="C719" s="122" t="s">
        <v>2149</v>
      </c>
      <c r="D719" s="122" t="s">
        <v>2127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1964</v>
      </c>
      <c r="B720" s="122">
        <v>1</v>
      </c>
      <c r="C720" s="122" t="s">
        <v>2149</v>
      </c>
      <c r="D720" s="122" t="s">
        <v>2128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1969</v>
      </c>
      <c r="B721" s="122">
        <v>1</v>
      </c>
      <c r="C721" s="122" t="s">
        <v>2150</v>
      </c>
      <c r="D721" s="122" t="s">
        <v>2080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1969</v>
      </c>
      <c r="B722" s="122">
        <v>1</v>
      </c>
      <c r="C722" s="122" t="s">
        <v>2150</v>
      </c>
      <c r="D722" s="122" t="s">
        <v>2081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1969</v>
      </c>
      <c r="B723" s="122">
        <v>1</v>
      </c>
      <c r="C723" s="122" t="s">
        <v>2150</v>
      </c>
      <c r="D723" s="122" t="s">
        <v>2082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1969</v>
      </c>
      <c r="B724" s="122">
        <v>1</v>
      </c>
      <c r="C724" s="122" t="s">
        <v>2150</v>
      </c>
      <c r="D724" s="122" t="s">
        <v>2083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1969</v>
      </c>
      <c r="B725" s="122">
        <v>1</v>
      </c>
      <c r="C725" s="122" t="s">
        <v>2150</v>
      </c>
      <c r="D725" s="122" t="s">
        <v>2084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1969</v>
      </c>
      <c r="B726" s="122">
        <v>1</v>
      </c>
      <c r="C726" s="122" t="s">
        <v>2150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1969</v>
      </c>
      <c r="B727" s="122">
        <v>1</v>
      </c>
      <c r="C727" s="122" t="s">
        <v>2150</v>
      </c>
      <c r="D727" s="122" t="s">
        <v>2085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1969</v>
      </c>
      <c r="B728" s="122">
        <v>1</v>
      </c>
      <c r="C728" s="122" t="s">
        <v>2150</v>
      </c>
      <c r="D728" s="122" t="s">
        <v>2086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1969</v>
      </c>
      <c r="B729" s="122">
        <v>1</v>
      </c>
      <c r="C729" s="122" t="s">
        <v>2150</v>
      </c>
      <c r="D729" s="122" t="s">
        <v>2087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1969</v>
      </c>
      <c r="B730" s="122">
        <v>1</v>
      </c>
      <c r="C730" s="122" t="s">
        <v>2150</v>
      </c>
      <c r="D730" s="122" t="s">
        <v>2088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1969</v>
      </c>
      <c r="B731" s="122">
        <v>1</v>
      </c>
      <c r="C731" s="122" t="s">
        <v>2150</v>
      </c>
      <c r="D731" s="122" t="s">
        <v>2089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1969</v>
      </c>
      <c r="B732" s="122">
        <v>1</v>
      </c>
      <c r="C732" s="122" t="s">
        <v>2150</v>
      </c>
      <c r="D732" s="122" t="s">
        <v>2090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1969</v>
      </c>
      <c r="B733" s="122">
        <v>1</v>
      </c>
      <c r="C733" s="122" t="s">
        <v>2150</v>
      </c>
      <c r="D733" s="122" t="s">
        <v>2091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1969</v>
      </c>
      <c r="B734" s="122">
        <v>1</v>
      </c>
      <c r="C734" s="122" t="s">
        <v>2150</v>
      </c>
      <c r="D734" s="122" t="s">
        <v>2092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1969</v>
      </c>
      <c r="B735" s="122">
        <v>1</v>
      </c>
      <c r="C735" s="122" t="s">
        <v>2150</v>
      </c>
      <c r="D735" s="122" t="s">
        <v>2093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1969</v>
      </c>
      <c r="B736" s="122">
        <v>1</v>
      </c>
      <c r="C736" s="122" t="s">
        <v>2150</v>
      </c>
      <c r="D736" s="122" t="s">
        <v>2094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1969</v>
      </c>
      <c r="B737" s="122">
        <v>1</v>
      </c>
      <c r="C737" s="122" t="s">
        <v>2150</v>
      </c>
      <c r="D737" s="122" t="s">
        <v>2095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1969</v>
      </c>
      <c r="B738" s="122">
        <v>1</v>
      </c>
      <c r="C738" s="122" t="s">
        <v>2150</v>
      </c>
      <c r="D738" s="122" t="s">
        <v>2096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1969</v>
      </c>
      <c r="B739" s="122">
        <v>1</v>
      </c>
      <c r="C739" s="122" t="s">
        <v>2150</v>
      </c>
      <c r="D739" s="122" t="s">
        <v>2097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1969</v>
      </c>
      <c r="B740" s="122">
        <v>1</v>
      </c>
      <c r="C740" s="122" t="s">
        <v>2150</v>
      </c>
      <c r="D740" s="122" t="s">
        <v>2098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1969</v>
      </c>
      <c r="B741" s="122">
        <v>1</v>
      </c>
      <c r="C741" s="122" t="s">
        <v>2150</v>
      </c>
      <c r="D741" s="122" t="s">
        <v>2099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1969</v>
      </c>
      <c r="B742" s="122">
        <v>1</v>
      </c>
      <c r="C742" s="122" t="s">
        <v>2150</v>
      </c>
      <c r="D742" s="122" t="s">
        <v>2100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1969</v>
      </c>
      <c r="B743" s="122">
        <v>1</v>
      </c>
      <c r="C743" s="122" t="s">
        <v>2150</v>
      </c>
      <c r="D743" s="122" t="s">
        <v>2101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1969</v>
      </c>
      <c r="B744" s="122">
        <v>1</v>
      </c>
      <c r="C744" s="122" t="s">
        <v>2150</v>
      </c>
      <c r="D744" s="122" t="s">
        <v>2102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1969</v>
      </c>
      <c r="B745" s="122">
        <v>1</v>
      </c>
      <c r="C745" s="122" t="s">
        <v>2150</v>
      </c>
      <c r="D745" s="122" t="s">
        <v>2103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1969</v>
      </c>
      <c r="B746" s="122">
        <v>1</v>
      </c>
      <c r="C746" s="122" t="s">
        <v>2150</v>
      </c>
      <c r="D746" s="122" t="s">
        <v>2104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1969</v>
      </c>
      <c r="B747" s="122">
        <v>1</v>
      </c>
      <c r="C747" s="122" t="s">
        <v>2150</v>
      </c>
      <c r="D747" s="122" t="s">
        <v>2105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1969</v>
      </c>
      <c r="B748" s="122">
        <v>1</v>
      </c>
      <c r="C748" s="122" t="s">
        <v>2150</v>
      </c>
      <c r="D748" s="122" t="s">
        <v>2106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1969</v>
      </c>
      <c r="B749" s="122">
        <v>1</v>
      </c>
      <c r="C749" s="122" t="s">
        <v>2150</v>
      </c>
      <c r="D749" s="122" t="s">
        <v>2107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1969</v>
      </c>
      <c r="B750" s="122">
        <v>1</v>
      </c>
      <c r="C750" s="122" t="s">
        <v>2150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1969</v>
      </c>
      <c r="B751" s="122">
        <v>1</v>
      </c>
      <c r="C751" s="122" t="s">
        <v>2150</v>
      </c>
      <c r="D751" s="122" t="s">
        <v>2108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1969</v>
      </c>
      <c r="B752" s="122">
        <v>1</v>
      </c>
      <c r="C752" s="122" t="s">
        <v>2150</v>
      </c>
      <c r="D752" s="122" t="s">
        <v>2109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1969</v>
      </c>
      <c r="B753" s="122">
        <v>1</v>
      </c>
      <c r="C753" s="122" t="s">
        <v>2150</v>
      </c>
      <c r="D753" s="122" t="s">
        <v>2110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1969</v>
      </c>
      <c r="B754" s="122">
        <v>1</v>
      </c>
      <c r="C754" s="122" t="s">
        <v>2150</v>
      </c>
      <c r="D754" s="122" t="s">
        <v>2111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1969</v>
      </c>
      <c r="B755" s="122">
        <v>1</v>
      </c>
      <c r="C755" s="122" t="s">
        <v>2150</v>
      </c>
      <c r="D755" s="122" t="s">
        <v>2112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1969</v>
      </c>
      <c r="B756" s="122">
        <v>1</v>
      </c>
      <c r="C756" s="122" t="s">
        <v>2150</v>
      </c>
      <c r="D756" s="122" t="s">
        <v>2113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1969</v>
      </c>
      <c r="B757" s="122">
        <v>1</v>
      </c>
      <c r="C757" s="122" t="s">
        <v>2150</v>
      </c>
      <c r="D757" s="122" t="s">
        <v>2114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1969</v>
      </c>
      <c r="B758" s="122">
        <v>1</v>
      </c>
      <c r="C758" s="122" t="s">
        <v>2150</v>
      </c>
      <c r="D758" s="122" t="s">
        <v>2115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1969</v>
      </c>
      <c r="B759" s="122">
        <v>1</v>
      </c>
      <c r="C759" s="122" t="s">
        <v>2150</v>
      </c>
      <c r="D759" s="122" t="s">
        <v>2116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1969</v>
      </c>
      <c r="B760" s="122">
        <v>1</v>
      </c>
      <c r="C760" s="122" t="s">
        <v>2150</v>
      </c>
      <c r="D760" s="122" t="s">
        <v>2117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1969</v>
      </c>
      <c r="B761" s="122">
        <v>1</v>
      </c>
      <c r="C761" s="122" t="s">
        <v>2150</v>
      </c>
      <c r="D761" s="122" t="s">
        <v>2118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1969</v>
      </c>
      <c r="B762" s="122">
        <v>1</v>
      </c>
      <c r="C762" s="122" t="s">
        <v>2150</v>
      </c>
      <c r="D762" s="122" t="s">
        <v>2119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1969</v>
      </c>
      <c r="B763" s="122">
        <v>1</v>
      </c>
      <c r="C763" s="122" t="s">
        <v>2150</v>
      </c>
      <c r="D763" s="122" t="s">
        <v>2120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1969</v>
      </c>
      <c r="B764" s="122">
        <v>1</v>
      </c>
      <c r="C764" s="122" t="s">
        <v>2150</v>
      </c>
      <c r="D764" s="122" t="s">
        <v>2121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1969</v>
      </c>
      <c r="B765" s="122">
        <v>1</v>
      </c>
      <c r="C765" s="122" t="s">
        <v>2150</v>
      </c>
      <c r="D765" s="122" t="s">
        <v>2122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1969</v>
      </c>
      <c r="B766" s="122">
        <v>1</v>
      </c>
      <c r="C766" s="122" t="s">
        <v>2150</v>
      </c>
      <c r="D766" s="122" t="s">
        <v>2123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1969</v>
      </c>
      <c r="B767" s="122">
        <v>1</v>
      </c>
      <c r="C767" s="122" t="s">
        <v>2150</v>
      </c>
      <c r="D767" s="122" t="s">
        <v>2124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1969</v>
      </c>
      <c r="B768" s="122">
        <v>1</v>
      </c>
      <c r="C768" s="122" t="s">
        <v>2150</v>
      </c>
      <c r="D768" s="122" t="s">
        <v>2125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1969</v>
      </c>
      <c r="B769" s="122">
        <v>1</v>
      </c>
      <c r="C769" s="122" t="s">
        <v>2150</v>
      </c>
      <c r="D769" s="122" t="s">
        <v>2126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1969</v>
      </c>
      <c r="B770" s="122">
        <v>1</v>
      </c>
      <c r="C770" s="122" t="s">
        <v>2150</v>
      </c>
      <c r="D770" s="122" t="s">
        <v>2127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1969</v>
      </c>
      <c r="B771" s="122">
        <v>1</v>
      </c>
      <c r="C771" s="122" t="s">
        <v>2150</v>
      </c>
      <c r="D771" s="122" t="s">
        <v>2128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1965</v>
      </c>
      <c r="B772" s="122">
        <v>1</v>
      </c>
      <c r="C772" s="122" t="s">
        <v>2151</v>
      </c>
      <c r="D772" s="122" t="s">
        <v>2080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1965</v>
      </c>
      <c r="B773" s="122">
        <v>1</v>
      </c>
      <c r="C773" s="122" t="s">
        <v>2151</v>
      </c>
      <c r="D773" s="122" t="s">
        <v>2081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1965</v>
      </c>
      <c r="B774" s="122">
        <v>1</v>
      </c>
      <c r="C774" s="122" t="s">
        <v>2151</v>
      </c>
      <c r="D774" s="122" t="s">
        <v>2082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1965</v>
      </c>
      <c r="B775" s="122">
        <v>1</v>
      </c>
      <c r="C775" s="122" t="s">
        <v>2151</v>
      </c>
      <c r="D775" s="122" t="s">
        <v>2135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1965</v>
      </c>
      <c r="B776" s="122">
        <v>1</v>
      </c>
      <c r="C776" s="122" t="s">
        <v>2151</v>
      </c>
      <c r="D776" s="122" t="s">
        <v>2083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1965</v>
      </c>
      <c r="B777" s="122">
        <v>1</v>
      </c>
      <c r="C777" s="122" t="s">
        <v>2151</v>
      </c>
      <c r="D777" s="122" t="s">
        <v>2084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1965</v>
      </c>
      <c r="B778" s="122">
        <v>1</v>
      </c>
      <c r="C778" s="122" t="s">
        <v>2151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1965</v>
      </c>
      <c r="B779" s="122">
        <v>1</v>
      </c>
      <c r="C779" s="122" t="s">
        <v>2151</v>
      </c>
      <c r="D779" s="122" t="s">
        <v>2085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1965</v>
      </c>
      <c r="B780" s="122">
        <v>1</v>
      </c>
      <c r="C780" s="122" t="s">
        <v>2151</v>
      </c>
      <c r="D780" s="122" t="s">
        <v>2086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1965</v>
      </c>
      <c r="B781" s="122">
        <v>1</v>
      </c>
      <c r="C781" s="122" t="s">
        <v>2151</v>
      </c>
      <c r="D781" s="122" t="s">
        <v>2087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1965</v>
      </c>
      <c r="B782" s="122">
        <v>1</v>
      </c>
      <c r="C782" s="122" t="s">
        <v>2151</v>
      </c>
      <c r="D782" s="122" t="s">
        <v>2088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1965</v>
      </c>
      <c r="B783" s="122">
        <v>1</v>
      </c>
      <c r="C783" s="122" t="s">
        <v>2151</v>
      </c>
      <c r="D783" s="122" t="s">
        <v>2089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1965</v>
      </c>
      <c r="B784" s="122">
        <v>1</v>
      </c>
      <c r="C784" s="122" t="s">
        <v>2151</v>
      </c>
      <c r="D784" s="122" t="s">
        <v>2136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1965</v>
      </c>
      <c r="B785" s="122">
        <v>1</v>
      </c>
      <c r="C785" s="122" t="s">
        <v>2151</v>
      </c>
      <c r="D785" s="122" t="s">
        <v>2090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1965</v>
      </c>
      <c r="B786" s="122">
        <v>1</v>
      </c>
      <c r="C786" s="122" t="s">
        <v>2151</v>
      </c>
      <c r="D786" s="122" t="s">
        <v>2091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1965</v>
      </c>
      <c r="B787" s="122">
        <v>1</v>
      </c>
      <c r="C787" s="122" t="s">
        <v>2151</v>
      </c>
      <c r="D787" s="122" t="s">
        <v>2092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1965</v>
      </c>
      <c r="B788" s="122">
        <v>1</v>
      </c>
      <c r="C788" s="122" t="s">
        <v>2151</v>
      </c>
      <c r="D788" s="122" t="s">
        <v>2093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1965</v>
      </c>
      <c r="B789" s="122">
        <v>1</v>
      </c>
      <c r="C789" s="122" t="s">
        <v>2151</v>
      </c>
      <c r="D789" s="122" t="s">
        <v>2094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1965</v>
      </c>
      <c r="B790" s="122">
        <v>1</v>
      </c>
      <c r="C790" s="122" t="s">
        <v>2151</v>
      </c>
      <c r="D790" s="122" t="s">
        <v>2095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1965</v>
      </c>
      <c r="B791" s="122">
        <v>1</v>
      </c>
      <c r="C791" s="122" t="s">
        <v>2151</v>
      </c>
      <c r="D791" s="122" t="s">
        <v>2096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1965</v>
      </c>
      <c r="B792" s="122">
        <v>1</v>
      </c>
      <c r="C792" s="122" t="s">
        <v>2151</v>
      </c>
      <c r="D792" s="122" t="s">
        <v>2097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1965</v>
      </c>
      <c r="B793" s="122">
        <v>1</v>
      </c>
      <c r="C793" s="122" t="s">
        <v>2151</v>
      </c>
      <c r="D793" s="122" t="s">
        <v>2098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1965</v>
      </c>
      <c r="B794" s="122">
        <v>1</v>
      </c>
      <c r="C794" s="122" t="s">
        <v>2151</v>
      </c>
      <c r="D794" s="122" t="s">
        <v>2099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1965</v>
      </c>
      <c r="B795" s="122">
        <v>1</v>
      </c>
      <c r="C795" s="122" t="s">
        <v>2151</v>
      </c>
      <c r="D795" s="122" t="s">
        <v>2100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1965</v>
      </c>
      <c r="B796" s="122">
        <v>1</v>
      </c>
      <c r="C796" s="122" t="s">
        <v>2151</v>
      </c>
      <c r="D796" s="122" t="s">
        <v>2101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1965</v>
      </c>
      <c r="B797" s="122">
        <v>1</v>
      </c>
      <c r="C797" s="122" t="s">
        <v>2151</v>
      </c>
      <c r="D797" s="122" t="s">
        <v>2102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1965</v>
      </c>
      <c r="B798" s="122">
        <v>1</v>
      </c>
      <c r="C798" s="122" t="s">
        <v>2151</v>
      </c>
      <c r="D798" s="122" t="s">
        <v>2103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1965</v>
      </c>
      <c r="B799" s="122">
        <v>1</v>
      </c>
      <c r="C799" s="122" t="s">
        <v>2151</v>
      </c>
      <c r="D799" s="122" t="s">
        <v>2137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1965</v>
      </c>
      <c r="B800" s="122">
        <v>1</v>
      </c>
      <c r="C800" s="122" t="s">
        <v>2151</v>
      </c>
      <c r="D800" s="122" t="s">
        <v>2104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1965</v>
      </c>
      <c r="B801" s="122">
        <v>1</v>
      </c>
      <c r="C801" s="122" t="s">
        <v>2151</v>
      </c>
      <c r="D801" s="122" t="s">
        <v>2105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1965</v>
      </c>
      <c r="B802" s="122">
        <v>1</v>
      </c>
      <c r="C802" s="122" t="s">
        <v>2151</v>
      </c>
      <c r="D802" s="122" t="s">
        <v>2106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1965</v>
      </c>
      <c r="B803" s="122">
        <v>1</v>
      </c>
      <c r="C803" s="122" t="s">
        <v>2151</v>
      </c>
      <c r="D803" s="122" t="s">
        <v>2107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1965</v>
      </c>
      <c r="B804" s="122">
        <v>1</v>
      </c>
      <c r="C804" s="122" t="s">
        <v>2151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1965</v>
      </c>
      <c r="B805" s="122">
        <v>1</v>
      </c>
      <c r="C805" s="122" t="s">
        <v>2151</v>
      </c>
      <c r="D805" s="122" t="s">
        <v>2108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1965</v>
      </c>
      <c r="B806" s="122">
        <v>1</v>
      </c>
      <c r="C806" s="122" t="s">
        <v>2151</v>
      </c>
      <c r="D806" s="122" t="s">
        <v>2109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1965</v>
      </c>
      <c r="B807" s="122">
        <v>1</v>
      </c>
      <c r="C807" s="122" t="s">
        <v>2151</v>
      </c>
      <c r="D807" s="122" t="s">
        <v>2110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1965</v>
      </c>
      <c r="B808" s="122">
        <v>1</v>
      </c>
      <c r="C808" s="122" t="s">
        <v>2151</v>
      </c>
      <c r="D808" s="122" t="s">
        <v>2111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1965</v>
      </c>
      <c r="B809" s="122">
        <v>1</v>
      </c>
      <c r="C809" s="122" t="s">
        <v>2151</v>
      </c>
      <c r="D809" s="122" t="s">
        <v>2112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1965</v>
      </c>
      <c r="B810" s="122">
        <v>1</v>
      </c>
      <c r="C810" s="122" t="s">
        <v>2151</v>
      </c>
      <c r="D810" s="122" t="s">
        <v>2113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1965</v>
      </c>
      <c r="B811" s="122">
        <v>1</v>
      </c>
      <c r="C811" s="122" t="s">
        <v>2151</v>
      </c>
      <c r="D811" s="122" t="s">
        <v>2114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1965</v>
      </c>
      <c r="B812" s="122">
        <v>1</v>
      </c>
      <c r="C812" s="122" t="s">
        <v>2151</v>
      </c>
      <c r="D812" s="122" t="s">
        <v>2115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1965</v>
      </c>
      <c r="B813" s="122">
        <v>1</v>
      </c>
      <c r="C813" s="122" t="s">
        <v>2151</v>
      </c>
      <c r="D813" s="122" t="s">
        <v>2116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1965</v>
      </c>
      <c r="B814" s="122">
        <v>1</v>
      </c>
      <c r="C814" s="122" t="s">
        <v>2151</v>
      </c>
      <c r="D814" s="122" t="s">
        <v>2138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1965</v>
      </c>
      <c r="B815" s="122">
        <v>1</v>
      </c>
      <c r="C815" s="122" t="s">
        <v>2151</v>
      </c>
      <c r="D815" s="122" t="s">
        <v>2117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1965</v>
      </c>
      <c r="B816" s="122">
        <v>1</v>
      </c>
      <c r="C816" s="122" t="s">
        <v>2151</v>
      </c>
      <c r="D816" s="122" t="s">
        <v>2118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1965</v>
      </c>
      <c r="B817" s="122">
        <v>1</v>
      </c>
      <c r="C817" s="122" t="s">
        <v>2151</v>
      </c>
      <c r="D817" s="122" t="s">
        <v>2119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1965</v>
      </c>
      <c r="B818" s="122">
        <v>1</v>
      </c>
      <c r="C818" s="122" t="s">
        <v>2151</v>
      </c>
      <c r="D818" s="122" t="s">
        <v>2120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1965</v>
      </c>
      <c r="B819" s="122">
        <v>1</v>
      </c>
      <c r="C819" s="122" t="s">
        <v>2151</v>
      </c>
      <c r="D819" s="122" t="s">
        <v>2121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1965</v>
      </c>
      <c r="B820" s="122">
        <v>1</v>
      </c>
      <c r="C820" s="122" t="s">
        <v>2151</v>
      </c>
      <c r="D820" s="122" t="s">
        <v>2139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1965</v>
      </c>
      <c r="B821" s="122">
        <v>1</v>
      </c>
      <c r="C821" s="122" t="s">
        <v>2151</v>
      </c>
      <c r="D821" s="122" t="s">
        <v>2122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1965</v>
      </c>
      <c r="B822" s="122">
        <v>1</v>
      </c>
      <c r="C822" s="122" t="s">
        <v>2151</v>
      </c>
      <c r="D822" s="122" t="s">
        <v>2123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1965</v>
      </c>
      <c r="B823" s="122">
        <v>1</v>
      </c>
      <c r="C823" s="122" t="s">
        <v>2151</v>
      </c>
      <c r="D823" s="122" t="s">
        <v>2140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1965</v>
      </c>
      <c r="B824" s="122">
        <v>1</v>
      </c>
      <c r="C824" s="122" t="s">
        <v>2151</v>
      </c>
      <c r="D824" s="122" t="s">
        <v>2124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1965</v>
      </c>
      <c r="B825" s="122">
        <v>1</v>
      </c>
      <c r="C825" s="122" t="s">
        <v>2151</v>
      </c>
      <c r="D825" s="122" t="s">
        <v>2125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1965</v>
      </c>
      <c r="B826" s="122">
        <v>1</v>
      </c>
      <c r="C826" s="122" t="s">
        <v>2151</v>
      </c>
      <c r="D826" s="122" t="s">
        <v>2126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1965</v>
      </c>
      <c r="B827" s="122">
        <v>1</v>
      </c>
      <c r="C827" s="122" t="s">
        <v>2151</v>
      </c>
      <c r="D827" s="122" t="s">
        <v>2127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1965</v>
      </c>
      <c r="B828" s="122">
        <v>1</v>
      </c>
      <c r="C828" s="122" t="s">
        <v>2151</v>
      </c>
      <c r="D828" s="122" t="s">
        <v>2128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1986</v>
      </c>
      <c r="B829" s="122">
        <v>1</v>
      </c>
      <c r="C829" s="122" t="s">
        <v>2152</v>
      </c>
      <c r="D829" s="122" t="s">
        <v>2080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1986</v>
      </c>
      <c r="B830" s="122">
        <v>1</v>
      </c>
      <c r="C830" s="122" t="s">
        <v>2152</v>
      </c>
      <c r="D830" s="122" t="s">
        <v>2081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1986</v>
      </c>
      <c r="B831" s="122">
        <v>1</v>
      </c>
      <c r="C831" s="122" t="s">
        <v>2152</v>
      </c>
      <c r="D831" s="122" t="s">
        <v>2082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1986</v>
      </c>
      <c r="B832" s="122">
        <v>1</v>
      </c>
      <c r="C832" s="122" t="s">
        <v>2152</v>
      </c>
      <c r="D832" s="122" t="s">
        <v>2135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1986</v>
      </c>
      <c r="B833" s="122">
        <v>1</v>
      </c>
      <c r="C833" s="122" t="s">
        <v>2152</v>
      </c>
      <c r="D833" s="122" t="s">
        <v>2083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1986</v>
      </c>
      <c r="B834" s="122">
        <v>1</v>
      </c>
      <c r="C834" s="122" t="s">
        <v>2152</v>
      </c>
      <c r="D834" s="122" t="s">
        <v>2084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1986</v>
      </c>
      <c r="B835" s="122">
        <v>1</v>
      </c>
      <c r="C835" s="122" t="s">
        <v>2152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1986</v>
      </c>
      <c r="B836" s="122">
        <v>1</v>
      </c>
      <c r="C836" s="122" t="s">
        <v>2152</v>
      </c>
      <c r="D836" s="122" t="s">
        <v>2085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1986</v>
      </c>
      <c r="B837" s="122">
        <v>1</v>
      </c>
      <c r="C837" s="122" t="s">
        <v>2152</v>
      </c>
      <c r="D837" s="122" t="s">
        <v>2086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1986</v>
      </c>
      <c r="B838" s="122">
        <v>1</v>
      </c>
      <c r="C838" s="122" t="s">
        <v>2152</v>
      </c>
      <c r="D838" s="122" t="s">
        <v>2087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1986</v>
      </c>
      <c r="B839" s="122">
        <v>1</v>
      </c>
      <c r="C839" s="122" t="s">
        <v>2152</v>
      </c>
      <c r="D839" s="122" t="s">
        <v>2088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1986</v>
      </c>
      <c r="B840" s="122">
        <v>1</v>
      </c>
      <c r="C840" s="122" t="s">
        <v>2152</v>
      </c>
      <c r="D840" s="122" t="s">
        <v>2089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1986</v>
      </c>
      <c r="B841" s="122">
        <v>1</v>
      </c>
      <c r="C841" s="122" t="s">
        <v>2152</v>
      </c>
      <c r="D841" s="122" t="s">
        <v>2136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1986</v>
      </c>
      <c r="B842" s="122">
        <v>1</v>
      </c>
      <c r="C842" s="122" t="s">
        <v>2152</v>
      </c>
      <c r="D842" s="122" t="s">
        <v>2090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1986</v>
      </c>
      <c r="B843" s="122">
        <v>1</v>
      </c>
      <c r="C843" s="122" t="s">
        <v>2152</v>
      </c>
      <c r="D843" s="122" t="s">
        <v>2091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1986</v>
      </c>
      <c r="B844" s="122">
        <v>1</v>
      </c>
      <c r="C844" s="122" t="s">
        <v>2152</v>
      </c>
      <c r="D844" s="122" t="s">
        <v>2092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1986</v>
      </c>
      <c r="B845" s="122">
        <v>1</v>
      </c>
      <c r="C845" s="122" t="s">
        <v>2152</v>
      </c>
      <c r="D845" s="122" t="s">
        <v>2093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1986</v>
      </c>
      <c r="B846" s="122">
        <v>1</v>
      </c>
      <c r="C846" s="122" t="s">
        <v>2152</v>
      </c>
      <c r="D846" s="122" t="s">
        <v>2094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1986</v>
      </c>
      <c r="B847" s="122">
        <v>1</v>
      </c>
      <c r="C847" s="122" t="s">
        <v>2152</v>
      </c>
      <c r="D847" s="122" t="s">
        <v>2095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1986</v>
      </c>
      <c r="B848" s="122">
        <v>1</v>
      </c>
      <c r="C848" s="122" t="s">
        <v>2152</v>
      </c>
      <c r="D848" s="122" t="s">
        <v>2096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1986</v>
      </c>
      <c r="B849" s="122">
        <v>1</v>
      </c>
      <c r="C849" s="122" t="s">
        <v>2152</v>
      </c>
      <c r="D849" s="122" t="s">
        <v>2097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1986</v>
      </c>
      <c r="B850" s="122">
        <v>1</v>
      </c>
      <c r="C850" s="122" t="s">
        <v>2152</v>
      </c>
      <c r="D850" s="122" t="s">
        <v>2098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1986</v>
      </c>
      <c r="B851" s="122">
        <v>1</v>
      </c>
      <c r="C851" s="122" t="s">
        <v>2152</v>
      </c>
      <c r="D851" s="122" t="s">
        <v>2099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1986</v>
      </c>
      <c r="B852" s="122">
        <v>1</v>
      </c>
      <c r="C852" s="122" t="s">
        <v>2152</v>
      </c>
      <c r="D852" s="122" t="s">
        <v>2100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1986</v>
      </c>
      <c r="B853" s="122">
        <v>1</v>
      </c>
      <c r="C853" s="122" t="s">
        <v>2152</v>
      </c>
      <c r="D853" s="122" t="s">
        <v>2101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1986</v>
      </c>
      <c r="B854" s="122">
        <v>1</v>
      </c>
      <c r="C854" s="122" t="s">
        <v>2152</v>
      </c>
      <c r="D854" s="122" t="s">
        <v>2102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1986</v>
      </c>
      <c r="B855" s="122">
        <v>1</v>
      </c>
      <c r="C855" s="122" t="s">
        <v>2152</v>
      </c>
      <c r="D855" s="122" t="s">
        <v>2103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1986</v>
      </c>
      <c r="B856" s="122">
        <v>1</v>
      </c>
      <c r="C856" s="122" t="s">
        <v>2152</v>
      </c>
      <c r="D856" s="122" t="s">
        <v>2137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1986</v>
      </c>
      <c r="B857" s="122">
        <v>1</v>
      </c>
      <c r="C857" s="122" t="s">
        <v>2152</v>
      </c>
      <c r="D857" s="122" t="s">
        <v>2104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1986</v>
      </c>
      <c r="B858" s="122">
        <v>1</v>
      </c>
      <c r="C858" s="122" t="s">
        <v>2152</v>
      </c>
      <c r="D858" s="122" t="s">
        <v>2105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1986</v>
      </c>
      <c r="B859" s="122">
        <v>1</v>
      </c>
      <c r="C859" s="122" t="s">
        <v>2152</v>
      </c>
      <c r="D859" s="122" t="s">
        <v>2106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1986</v>
      </c>
      <c r="B860" s="122">
        <v>1</v>
      </c>
      <c r="C860" s="122" t="s">
        <v>2152</v>
      </c>
      <c r="D860" s="122" t="s">
        <v>2107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1986</v>
      </c>
      <c r="B861" s="122">
        <v>1</v>
      </c>
      <c r="C861" s="122" t="s">
        <v>2152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1986</v>
      </c>
      <c r="B862" s="122">
        <v>1</v>
      </c>
      <c r="C862" s="122" t="s">
        <v>2152</v>
      </c>
      <c r="D862" s="122" t="s">
        <v>2108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1986</v>
      </c>
      <c r="B863" s="122">
        <v>1</v>
      </c>
      <c r="C863" s="122" t="s">
        <v>2152</v>
      </c>
      <c r="D863" s="122" t="s">
        <v>2109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1986</v>
      </c>
      <c r="B864" s="122">
        <v>1</v>
      </c>
      <c r="C864" s="122" t="s">
        <v>2152</v>
      </c>
      <c r="D864" s="122" t="s">
        <v>2110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1986</v>
      </c>
      <c r="B865" s="122">
        <v>1</v>
      </c>
      <c r="C865" s="122" t="s">
        <v>2152</v>
      </c>
      <c r="D865" s="122" t="s">
        <v>2111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1986</v>
      </c>
      <c r="B866" s="122">
        <v>1</v>
      </c>
      <c r="C866" s="122" t="s">
        <v>2152</v>
      </c>
      <c r="D866" s="122" t="s">
        <v>2112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1986</v>
      </c>
      <c r="B867" s="122">
        <v>1</v>
      </c>
      <c r="C867" s="122" t="s">
        <v>2152</v>
      </c>
      <c r="D867" s="122" t="s">
        <v>2113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1986</v>
      </c>
      <c r="B868" s="122">
        <v>1</v>
      </c>
      <c r="C868" s="122" t="s">
        <v>2152</v>
      </c>
      <c r="D868" s="122" t="s">
        <v>2114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1986</v>
      </c>
      <c r="B869" s="122">
        <v>1</v>
      </c>
      <c r="C869" s="122" t="s">
        <v>2152</v>
      </c>
      <c r="D869" s="122" t="s">
        <v>2115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1986</v>
      </c>
      <c r="B870" s="122">
        <v>1</v>
      </c>
      <c r="C870" s="122" t="s">
        <v>2152</v>
      </c>
      <c r="D870" s="122" t="s">
        <v>2116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1986</v>
      </c>
      <c r="B871" s="122">
        <v>1</v>
      </c>
      <c r="C871" s="122" t="s">
        <v>2152</v>
      </c>
      <c r="D871" s="122" t="s">
        <v>2138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1986</v>
      </c>
      <c r="B872" s="122">
        <v>1</v>
      </c>
      <c r="C872" s="122" t="s">
        <v>2152</v>
      </c>
      <c r="D872" s="122" t="s">
        <v>2117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1986</v>
      </c>
      <c r="B873" s="122">
        <v>1</v>
      </c>
      <c r="C873" s="122" t="s">
        <v>2152</v>
      </c>
      <c r="D873" s="122" t="s">
        <v>2118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1986</v>
      </c>
      <c r="B874" s="122">
        <v>1</v>
      </c>
      <c r="C874" s="122" t="s">
        <v>2152</v>
      </c>
      <c r="D874" s="122" t="s">
        <v>2119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1986</v>
      </c>
      <c r="B875" s="122">
        <v>1</v>
      </c>
      <c r="C875" s="122" t="s">
        <v>2152</v>
      </c>
      <c r="D875" s="122" t="s">
        <v>2120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1986</v>
      </c>
      <c r="B876" s="122">
        <v>1</v>
      </c>
      <c r="C876" s="122" t="s">
        <v>2152</v>
      </c>
      <c r="D876" s="122" t="s">
        <v>2121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1986</v>
      </c>
      <c r="B877" s="122">
        <v>1</v>
      </c>
      <c r="C877" s="122" t="s">
        <v>2152</v>
      </c>
      <c r="D877" s="122" t="s">
        <v>2139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1986</v>
      </c>
      <c r="B878" s="122">
        <v>1</v>
      </c>
      <c r="C878" s="122" t="s">
        <v>2152</v>
      </c>
      <c r="D878" s="122" t="s">
        <v>2122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1986</v>
      </c>
      <c r="B879" s="122">
        <v>1</v>
      </c>
      <c r="C879" s="122" t="s">
        <v>2152</v>
      </c>
      <c r="D879" s="122" t="s">
        <v>2123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1986</v>
      </c>
      <c r="B880" s="122">
        <v>1</v>
      </c>
      <c r="C880" s="122" t="s">
        <v>2152</v>
      </c>
      <c r="D880" s="122" t="s">
        <v>2140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1986</v>
      </c>
      <c r="B881" s="122">
        <v>1</v>
      </c>
      <c r="C881" s="122" t="s">
        <v>2152</v>
      </c>
      <c r="D881" s="122" t="s">
        <v>2124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1986</v>
      </c>
      <c r="B882" s="122">
        <v>1</v>
      </c>
      <c r="C882" s="122" t="s">
        <v>2152</v>
      </c>
      <c r="D882" s="122" t="s">
        <v>2125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1986</v>
      </c>
      <c r="B883" s="122">
        <v>1</v>
      </c>
      <c r="C883" s="122" t="s">
        <v>2152</v>
      </c>
      <c r="D883" s="122" t="s">
        <v>2126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1986</v>
      </c>
      <c r="B884" s="122">
        <v>1</v>
      </c>
      <c r="C884" s="122" t="s">
        <v>2152</v>
      </c>
      <c r="D884" s="122" t="s">
        <v>2127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1986</v>
      </c>
      <c r="B885" s="122">
        <v>1</v>
      </c>
      <c r="C885" s="122" t="s">
        <v>2152</v>
      </c>
      <c r="D885" s="122" t="s">
        <v>2128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1968</v>
      </c>
      <c r="B886" s="122">
        <v>1</v>
      </c>
      <c r="C886" s="122" t="s">
        <v>2153</v>
      </c>
      <c r="D886" s="122" t="s">
        <v>2080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1968</v>
      </c>
      <c r="B887" s="122">
        <v>1</v>
      </c>
      <c r="C887" s="122" t="s">
        <v>2153</v>
      </c>
      <c r="D887" s="122" t="s">
        <v>2081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1968</v>
      </c>
      <c r="B888" s="122">
        <v>1</v>
      </c>
      <c r="C888" s="122" t="s">
        <v>2153</v>
      </c>
      <c r="D888" s="122" t="s">
        <v>2082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1968</v>
      </c>
      <c r="B889" s="122">
        <v>1</v>
      </c>
      <c r="C889" s="122" t="s">
        <v>2153</v>
      </c>
      <c r="D889" s="122" t="s">
        <v>2135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1968</v>
      </c>
      <c r="B890" s="122">
        <v>1</v>
      </c>
      <c r="C890" s="122" t="s">
        <v>2153</v>
      </c>
      <c r="D890" s="122" t="s">
        <v>2083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1968</v>
      </c>
      <c r="B891" s="122">
        <v>1</v>
      </c>
      <c r="C891" s="122" t="s">
        <v>2153</v>
      </c>
      <c r="D891" s="122" t="s">
        <v>2084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1968</v>
      </c>
      <c r="B892" s="122">
        <v>1</v>
      </c>
      <c r="C892" s="122" t="s">
        <v>2153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1968</v>
      </c>
      <c r="B893" s="122">
        <v>1</v>
      </c>
      <c r="C893" s="122" t="s">
        <v>2153</v>
      </c>
      <c r="D893" s="122" t="s">
        <v>2085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1968</v>
      </c>
      <c r="B894" s="122">
        <v>1</v>
      </c>
      <c r="C894" s="122" t="s">
        <v>2153</v>
      </c>
      <c r="D894" s="122" t="s">
        <v>2086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1968</v>
      </c>
      <c r="B895" s="122">
        <v>1</v>
      </c>
      <c r="C895" s="122" t="s">
        <v>2153</v>
      </c>
      <c r="D895" s="122" t="s">
        <v>2087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1968</v>
      </c>
      <c r="B896" s="122">
        <v>1</v>
      </c>
      <c r="C896" s="122" t="s">
        <v>2153</v>
      </c>
      <c r="D896" s="122" t="s">
        <v>2088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1968</v>
      </c>
      <c r="B897" s="122">
        <v>1</v>
      </c>
      <c r="C897" s="122" t="s">
        <v>2153</v>
      </c>
      <c r="D897" s="122" t="s">
        <v>2089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1968</v>
      </c>
      <c r="B898" s="122">
        <v>1</v>
      </c>
      <c r="C898" s="122" t="s">
        <v>2153</v>
      </c>
      <c r="D898" s="122" t="s">
        <v>2136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1968</v>
      </c>
      <c r="B899" s="122">
        <v>1</v>
      </c>
      <c r="C899" s="122" t="s">
        <v>2153</v>
      </c>
      <c r="D899" s="122" t="s">
        <v>2090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1968</v>
      </c>
      <c r="B900" s="122">
        <v>1</v>
      </c>
      <c r="C900" s="122" t="s">
        <v>2153</v>
      </c>
      <c r="D900" s="122" t="s">
        <v>2091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1968</v>
      </c>
      <c r="B901" s="122">
        <v>1</v>
      </c>
      <c r="C901" s="122" t="s">
        <v>2153</v>
      </c>
      <c r="D901" s="122" t="s">
        <v>2092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1968</v>
      </c>
      <c r="B902" s="122">
        <v>1</v>
      </c>
      <c r="C902" s="122" t="s">
        <v>2153</v>
      </c>
      <c r="D902" s="122" t="s">
        <v>2093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1968</v>
      </c>
      <c r="B903" s="122">
        <v>1</v>
      </c>
      <c r="C903" s="122" t="s">
        <v>2153</v>
      </c>
      <c r="D903" s="122" t="s">
        <v>2094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1968</v>
      </c>
      <c r="B904" s="122">
        <v>1</v>
      </c>
      <c r="C904" s="122" t="s">
        <v>2153</v>
      </c>
      <c r="D904" s="122" t="s">
        <v>2095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1968</v>
      </c>
      <c r="B905" s="122">
        <v>1</v>
      </c>
      <c r="C905" s="122" t="s">
        <v>2153</v>
      </c>
      <c r="D905" s="122" t="s">
        <v>2096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1968</v>
      </c>
      <c r="B906" s="122">
        <v>1</v>
      </c>
      <c r="C906" s="122" t="s">
        <v>2153</v>
      </c>
      <c r="D906" s="122" t="s">
        <v>2097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1968</v>
      </c>
      <c r="B907" s="122">
        <v>1</v>
      </c>
      <c r="C907" s="122" t="s">
        <v>2153</v>
      </c>
      <c r="D907" s="122" t="s">
        <v>2098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1968</v>
      </c>
      <c r="B908" s="122">
        <v>1</v>
      </c>
      <c r="C908" s="122" t="s">
        <v>2153</v>
      </c>
      <c r="D908" s="122" t="s">
        <v>2099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1968</v>
      </c>
      <c r="B909" s="122">
        <v>1</v>
      </c>
      <c r="C909" s="122" t="s">
        <v>2153</v>
      </c>
      <c r="D909" s="122" t="s">
        <v>2100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1968</v>
      </c>
      <c r="B910" s="122">
        <v>1</v>
      </c>
      <c r="C910" s="122" t="s">
        <v>2153</v>
      </c>
      <c r="D910" s="122" t="s">
        <v>2101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1968</v>
      </c>
      <c r="B911" s="122">
        <v>1</v>
      </c>
      <c r="C911" s="122" t="s">
        <v>2153</v>
      </c>
      <c r="D911" s="122" t="s">
        <v>2102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1968</v>
      </c>
      <c r="B912" s="122">
        <v>1</v>
      </c>
      <c r="C912" s="122" t="s">
        <v>2153</v>
      </c>
      <c r="D912" s="122" t="s">
        <v>2103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1968</v>
      </c>
      <c r="B913" s="122">
        <v>1</v>
      </c>
      <c r="C913" s="122" t="s">
        <v>2153</v>
      </c>
      <c r="D913" s="122" t="s">
        <v>2137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1968</v>
      </c>
      <c r="B914" s="122">
        <v>1</v>
      </c>
      <c r="C914" s="122" t="s">
        <v>2153</v>
      </c>
      <c r="D914" s="122" t="s">
        <v>2104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1968</v>
      </c>
      <c r="B915" s="122">
        <v>1</v>
      </c>
      <c r="C915" s="122" t="s">
        <v>2153</v>
      </c>
      <c r="D915" s="122" t="s">
        <v>2105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1968</v>
      </c>
      <c r="B916" s="122">
        <v>1</v>
      </c>
      <c r="C916" s="122" t="s">
        <v>2153</v>
      </c>
      <c r="D916" s="122" t="s">
        <v>2106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1968</v>
      </c>
      <c r="B917" s="122">
        <v>1</v>
      </c>
      <c r="C917" s="122" t="s">
        <v>2153</v>
      </c>
      <c r="D917" s="122" t="s">
        <v>2107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1968</v>
      </c>
      <c r="B918" s="122">
        <v>1</v>
      </c>
      <c r="C918" s="122" t="s">
        <v>2153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1968</v>
      </c>
      <c r="B919" s="122">
        <v>1</v>
      </c>
      <c r="C919" s="122" t="s">
        <v>2153</v>
      </c>
      <c r="D919" s="122" t="s">
        <v>2108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1968</v>
      </c>
      <c r="B920" s="122">
        <v>1</v>
      </c>
      <c r="C920" s="122" t="s">
        <v>2153</v>
      </c>
      <c r="D920" s="122" t="s">
        <v>2109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1968</v>
      </c>
      <c r="B921" s="122">
        <v>1</v>
      </c>
      <c r="C921" s="122" t="s">
        <v>2153</v>
      </c>
      <c r="D921" s="122" t="s">
        <v>2110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1968</v>
      </c>
      <c r="B922" s="122">
        <v>1</v>
      </c>
      <c r="C922" s="122" t="s">
        <v>2153</v>
      </c>
      <c r="D922" s="122" t="s">
        <v>2111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1968</v>
      </c>
      <c r="B923" s="122">
        <v>1</v>
      </c>
      <c r="C923" s="122" t="s">
        <v>2153</v>
      </c>
      <c r="D923" s="122" t="s">
        <v>2112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1968</v>
      </c>
      <c r="B924" s="122">
        <v>1</v>
      </c>
      <c r="C924" s="122" t="s">
        <v>2153</v>
      </c>
      <c r="D924" s="122" t="s">
        <v>2113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1968</v>
      </c>
      <c r="B925" s="122">
        <v>1</v>
      </c>
      <c r="C925" s="122" t="s">
        <v>2153</v>
      </c>
      <c r="D925" s="122" t="s">
        <v>2114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1968</v>
      </c>
      <c r="B926" s="122">
        <v>1</v>
      </c>
      <c r="C926" s="122" t="s">
        <v>2153</v>
      </c>
      <c r="D926" s="122" t="s">
        <v>2115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1968</v>
      </c>
      <c r="B927" s="122">
        <v>1</v>
      </c>
      <c r="C927" s="122" t="s">
        <v>2153</v>
      </c>
      <c r="D927" s="122" t="s">
        <v>2116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1968</v>
      </c>
      <c r="B928" s="122">
        <v>1</v>
      </c>
      <c r="C928" s="122" t="s">
        <v>2153</v>
      </c>
      <c r="D928" s="122" t="s">
        <v>2138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1968</v>
      </c>
      <c r="B929" s="122">
        <v>1</v>
      </c>
      <c r="C929" s="122" t="s">
        <v>2153</v>
      </c>
      <c r="D929" s="122" t="s">
        <v>2117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1968</v>
      </c>
      <c r="B930" s="122">
        <v>1</v>
      </c>
      <c r="C930" s="122" t="s">
        <v>2153</v>
      </c>
      <c r="D930" s="122" t="s">
        <v>2118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1968</v>
      </c>
      <c r="B931" s="122">
        <v>1</v>
      </c>
      <c r="C931" s="122" t="s">
        <v>2153</v>
      </c>
      <c r="D931" s="122" t="s">
        <v>2119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1968</v>
      </c>
      <c r="B932" s="122">
        <v>1</v>
      </c>
      <c r="C932" s="122" t="s">
        <v>2153</v>
      </c>
      <c r="D932" s="122" t="s">
        <v>2120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1968</v>
      </c>
      <c r="B933" s="122">
        <v>1</v>
      </c>
      <c r="C933" s="122" t="s">
        <v>2153</v>
      </c>
      <c r="D933" s="122" t="s">
        <v>2121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1968</v>
      </c>
      <c r="B934" s="122">
        <v>1</v>
      </c>
      <c r="C934" s="122" t="s">
        <v>2153</v>
      </c>
      <c r="D934" s="122" t="s">
        <v>2139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1968</v>
      </c>
      <c r="B935" s="122">
        <v>1</v>
      </c>
      <c r="C935" s="122" t="s">
        <v>2153</v>
      </c>
      <c r="D935" s="122" t="s">
        <v>2122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1968</v>
      </c>
      <c r="B936" s="122">
        <v>1</v>
      </c>
      <c r="C936" s="122" t="s">
        <v>2153</v>
      </c>
      <c r="D936" s="122" t="s">
        <v>2123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1968</v>
      </c>
      <c r="B937" s="122">
        <v>1</v>
      </c>
      <c r="C937" s="122" t="s">
        <v>2153</v>
      </c>
      <c r="D937" s="122" t="s">
        <v>2140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1968</v>
      </c>
      <c r="B938" s="122">
        <v>1</v>
      </c>
      <c r="C938" s="122" t="s">
        <v>2153</v>
      </c>
      <c r="D938" s="122" t="s">
        <v>2124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1968</v>
      </c>
      <c r="B939" s="122">
        <v>1</v>
      </c>
      <c r="C939" s="122" t="s">
        <v>2153</v>
      </c>
      <c r="D939" s="122" t="s">
        <v>2125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1968</v>
      </c>
      <c r="B940" s="122">
        <v>1</v>
      </c>
      <c r="C940" s="122" t="s">
        <v>2153</v>
      </c>
      <c r="D940" s="122" t="s">
        <v>2126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1968</v>
      </c>
      <c r="B941" s="122">
        <v>1</v>
      </c>
      <c r="C941" s="122" t="s">
        <v>2153</v>
      </c>
      <c r="D941" s="122" t="s">
        <v>2127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1968</v>
      </c>
      <c r="B942" s="122">
        <v>1</v>
      </c>
      <c r="C942" s="122" t="s">
        <v>2153</v>
      </c>
      <c r="D942" s="122" t="s">
        <v>2128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1975</v>
      </c>
      <c r="B943" s="122">
        <v>1</v>
      </c>
      <c r="C943" s="122" t="s">
        <v>2154</v>
      </c>
      <c r="D943" s="122" t="s">
        <v>2080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1975</v>
      </c>
      <c r="B944" s="122">
        <v>1</v>
      </c>
      <c r="C944" s="122" t="s">
        <v>2154</v>
      </c>
      <c r="D944" s="122" t="s">
        <v>2081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1975</v>
      </c>
      <c r="B945" s="122">
        <v>1</v>
      </c>
      <c r="C945" s="122" t="s">
        <v>2154</v>
      </c>
      <c r="D945" s="122" t="s">
        <v>2082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1975</v>
      </c>
      <c r="B946" s="122">
        <v>1</v>
      </c>
      <c r="C946" s="122" t="s">
        <v>2154</v>
      </c>
      <c r="D946" s="122" t="s">
        <v>2135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1975</v>
      </c>
      <c r="B947" s="122">
        <v>1</v>
      </c>
      <c r="C947" s="122" t="s">
        <v>2154</v>
      </c>
      <c r="D947" s="122" t="s">
        <v>2083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1975</v>
      </c>
      <c r="B948" s="122">
        <v>1</v>
      </c>
      <c r="C948" s="122" t="s">
        <v>2154</v>
      </c>
      <c r="D948" s="122" t="s">
        <v>2084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1975</v>
      </c>
      <c r="B949" s="122">
        <v>1</v>
      </c>
      <c r="C949" s="122" t="s">
        <v>2154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1975</v>
      </c>
      <c r="B950" s="122">
        <v>1</v>
      </c>
      <c r="C950" s="122" t="s">
        <v>2154</v>
      </c>
      <c r="D950" s="122" t="s">
        <v>2085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1975</v>
      </c>
      <c r="B951" s="122">
        <v>1</v>
      </c>
      <c r="C951" s="122" t="s">
        <v>2154</v>
      </c>
      <c r="D951" s="122" t="s">
        <v>2086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1975</v>
      </c>
      <c r="B952" s="122">
        <v>1</v>
      </c>
      <c r="C952" s="122" t="s">
        <v>2154</v>
      </c>
      <c r="D952" s="122" t="s">
        <v>2087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1975</v>
      </c>
      <c r="B953" s="122">
        <v>1</v>
      </c>
      <c r="C953" s="122" t="s">
        <v>2154</v>
      </c>
      <c r="D953" s="122" t="s">
        <v>2088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1975</v>
      </c>
      <c r="B954" s="122">
        <v>1</v>
      </c>
      <c r="C954" s="122" t="s">
        <v>2154</v>
      </c>
      <c r="D954" s="122" t="s">
        <v>2089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1975</v>
      </c>
      <c r="B955" s="122">
        <v>1</v>
      </c>
      <c r="C955" s="122" t="s">
        <v>2154</v>
      </c>
      <c r="D955" s="122" t="s">
        <v>2136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1975</v>
      </c>
      <c r="B956" s="122">
        <v>1</v>
      </c>
      <c r="C956" s="122" t="s">
        <v>2154</v>
      </c>
      <c r="D956" s="122" t="s">
        <v>2090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1975</v>
      </c>
      <c r="B957" s="122">
        <v>1</v>
      </c>
      <c r="C957" s="122" t="s">
        <v>2154</v>
      </c>
      <c r="D957" s="122" t="s">
        <v>2091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1975</v>
      </c>
      <c r="B958" s="122">
        <v>1</v>
      </c>
      <c r="C958" s="122" t="s">
        <v>2154</v>
      </c>
      <c r="D958" s="122" t="s">
        <v>2092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1975</v>
      </c>
      <c r="B959" s="122">
        <v>1</v>
      </c>
      <c r="C959" s="122" t="s">
        <v>2154</v>
      </c>
      <c r="D959" s="122" t="s">
        <v>2093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1975</v>
      </c>
      <c r="B960" s="122">
        <v>1</v>
      </c>
      <c r="C960" s="122" t="s">
        <v>2154</v>
      </c>
      <c r="D960" s="122" t="s">
        <v>2094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1975</v>
      </c>
      <c r="B961" s="122">
        <v>1</v>
      </c>
      <c r="C961" s="122" t="s">
        <v>2154</v>
      </c>
      <c r="D961" s="122" t="s">
        <v>2095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1975</v>
      </c>
      <c r="B962" s="122">
        <v>1</v>
      </c>
      <c r="C962" s="122" t="s">
        <v>2154</v>
      </c>
      <c r="D962" s="122" t="s">
        <v>2096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1975</v>
      </c>
      <c r="B963" s="122">
        <v>1</v>
      </c>
      <c r="C963" s="122" t="s">
        <v>2154</v>
      </c>
      <c r="D963" s="122" t="s">
        <v>2097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1975</v>
      </c>
      <c r="B964" s="122">
        <v>1</v>
      </c>
      <c r="C964" s="122" t="s">
        <v>2154</v>
      </c>
      <c r="D964" s="122" t="s">
        <v>2098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1975</v>
      </c>
      <c r="B965" s="122">
        <v>1</v>
      </c>
      <c r="C965" s="122" t="s">
        <v>2154</v>
      </c>
      <c r="D965" s="122" t="s">
        <v>2099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1975</v>
      </c>
      <c r="B966" s="122">
        <v>1</v>
      </c>
      <c r="C966" s="122" t="s">
        <v>2154</v>
      </c>
      <c r="D966" s="122" t="s">
        <v>2100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1975</v>
      </c>
      <c r="B967" s="122">
        <v>1</v>
      </c>
      <c r="C967" s="122" t="s">
        <v>2154</v>
      </c>
      <c r="D967" s="122" t="s">
        <v>2101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1975</v>
      </c>
      <c r="B968" s="122">
        <v>1</v>
      </c>
      <c r="C968" s="122" t="s">
        <v>2154</v>
      </c>
      <c r="D968" s="122" t="s">
        <v>2102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1975</v>
      </c>
      <c r="B969" s="122">
        <v>1</v>
      </c>
      <c r="C969" s="122" t="s">
        <v>2154</v>
      </c>
      <c r="D969" s="122" t="s">
        <v>2103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1975</v>
      </c>
      <c r="B970" s="122">
        <v>1</v>
      </c>
      <c r="C970" s="122" t="s">
        <v>2154</v>
      </c>
      <c r="D970" s="122" t="s">
        <v>2137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1975</v>
      </c>
      <c r="B971" s="122">
        <v>1</v>
      </c>
      <c r="C971" s="122" t="s">
        <v>2154</v>
      </c>
      <c r="D971" s="122" t="s">
        <v>2104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1975</v>
      </c>
      <c r="B972" s="122">
        <v>1</v>
      </c>
      <c r="C972" s="122" t="s">
        <v>2154</v>
      </c>
      <c r="D972" s="122" t="s">
        <v>2105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1975</v>
      </c>
      <c r="B973" s="122">
        <v>1</v>
      </c>
      <c r="C973" s="122" t="s">
        <v>2154</v>
      </c>
      <c r="D973" s="122" t="s">
        <v>2106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1975</v>
      </c>
      <c r="B974" s="122">
        <v>1</v>
      </c>
      <c r="C974" s="122" t="s">
        <v>2154</v>
      </c>
      <c r="D974" s="122" t="s">
        <v>2107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1975</v>
      </c>
      <c r="B975" s="122">
        <v>1</v>
      </c>
      <c r="C975" s="122" t="s">
        <v>2154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1975</v>
      </c>
      <c r="B976" s="122">
        <v>1</v>
      </c>
      <c r="C976" s="122" t="s">
        <v>2154</v>
      </c>
      <c r="D976" s="122" t="s">
        <v>2108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1975</v>
      </c>
      <c r="B977" s="122">
        <v>1</v>
      </c>
      <c r="C977" s="122" t="s">
        <v>2154</v>
      </c>
      <c r="D977" s="122" t="s">
        <v>2109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1975</v>
      </c>
      <c r="B978" s="122">
        <v>1</v>
      </c>
      <c r="C978" s="122" t="s">
        <v>2154</v>
      </c>
      <c r="D978" s="122" t="s">
        <v>2110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1975</v>
      </c>
      <c r="B979" s="122">
        <v>1</v>
      </c>
      <c r="C979" s="122" t="s">
        <v>2154</v>
      </c>
      <c r="D979" s="122" t="s">
        <v>2111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1975</v>
      </c>
      <c r="B980" s="122">
        <v>1</v>
      </c>
      <c r="C980" s="122" t="s">
        <v>2154</v>
      </c>
      <c r="D980" s="122" t="s">
        <v>2112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1975</v>
      </c>
      <c r="B981" s="122">
        <v>1</v>
      </c>
      <c r="C981" s="122" t="s">
        <v>2154</v>
      </c>
      <c r="D981" s="122" t="s">
        <v>2113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1975</v>
      </c>
      <c r="B982" s="122">
        <v>1</v>
      </c>
      <c r="C982" s="122" t="s">
        <v>2154</v>
      </c>
      <c r="D982" s="122" t="s">
        <v>2114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1975</v>
      </c>
      <c r="B983" s="122">
        <v>1</v>
      </c>
      <c r="C983" s="122" t="s">
        <v>2154</v>
      </c>
      <c r="D983" s="122" t="s">
        <v>2115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1975</v>
      </c>
      <c r="B984" s="122">
        <v>1</v>
      </c>
      <c r="C984" s="122" t="s">
        <v>2154</v>
      </c>
      <c r="D984" s="122" t="s">
        <v>2116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1975</v>
      </c>
      <c r="B985" s="122">
        <v>1</v>
      </c>
      <c r="C985" s="122" t="s">
        <v>2154</v>
      </c>
      <c r="D985" s="122" t="s">
        <v>2138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1975</v>
      </c>
      <c r="B986" s="122">
        <v>1</v>
      </c>
      <c r="C986" s="122" t="s">
        <v>2154</v>
      </c>
      <c r="D986" s="122" t="s">
        <v>2117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1975</v>
      </c>
      <c r="B987" s="122">
        <v>1</v>
      </c>
      <c r="C987" s="122" t="s">
        <v>2154</v>
      </c>
      <c r="D987" s="122" t="s">
        <v>2118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1975</v>
      </c>
      <c r="B988" s="122">
        <v>1</v>
      </c>
      <c r="C988" s="122" t="s">
        <v>2154</v>
      </c>
      <c r="D988" s="122" t="s">
        <v>2119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1975</v>
      </c>
      <c r="B989" s="122">
        <v>1</v>
      </c>
      <c r="C989" s="122" t="s">
        <v>2154</v>
      </c>
      <c r="D989" s="122" t="s">
        <v>2120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1975</v>
      </c>
      <c r="B990" s="122">
        <v>1</v>
      </c>
      <c r="C990" s="122" t="s">
        <v>2154</v>
      </c>
      <c r="D990" s="122" t="s">
        <v>2121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1975</v>
      </c>
      <c r="B991" s="122">
        <v>1</v>
      </c>
      <c r="C991" s="122" t="s">
        <v>2154</v>
      </c>
      <c r="D991" s="122" t="s">
        <v>2139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1975</v>
      </c>
      <c r="B992" s="122">
        <v>1</v>
      </c>
      <c r="C992" s="122" t="s">
        <v>2154</v>
      </c>
      <c r="D992" s="122" t="s">
        <v>2122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1975</v>
      </c>
      <c r="B993" s="122">
        <v>1</v>
      </c>
      <c r="C993" s="122" t="s">
        <v>2154</v>
      </c>
      <c r="D993" s="122" t="s">
        <v>2123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1975</v>
      </c>
      <c r="B994" s="122">
        <v>1</v>
      </c>
      <c r="C994" s="122" t="s">
        <v>2154</v>
      </c>
      <c r="D994" s="122" t="s">
        <v>2140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1975</v>
      </c>
      <c r="B995" s="122">
        <v>1</v>
      </c>
      <c r="C995" s="122" t="s">
        <v>2154</v>
      </c>
      <c r="D995" s="122" t="s">
        <v>2124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1975</v>
      </c>
      <c r="B996" s="122">
        <v>1</v>
      </c>
      <c r="C996" s="122" t="s">
        <v>2154</v>
      </c>
      <c r="D996" s="122" t="s">
        <v>2125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1975</v>
      </c>
      <c r="B997" s="122">
        <v>1</v>
      </c>
      <c r="C997" s="122" t="s">
        <v>2154</v>
      </c>
      <c r="D997" s="122" t="s">
        <v>2126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1975</v>
      </c>
      <c r="B998" s="122">
        <v>1</v>
      </c>
      <c r="C998" s="122" t="s">
        <v>2154</v>
      </c>
      <c r="D998" s="122" t="s">
        <v>2127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1975</v>
      </c>
      <c r="B999" s="122">
        <v>1</v>
      </c>
      <c r="C999" s="122" t="s">
        <v>2154</v>
      </c>
      <c r="D999" s="122" t="s">
        <v>2128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1985</v>
      </c>
      <c r="B1000" s="122">
        <v>1</v>
      </c>
      <c r="C1000" s="122" t="s">
        <v>2155</v>
      </c>
      <c r="D1000" s="122" t="s">
        <v>2080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1985</v>
      </c>
      <c r="B1001" s="122">
        <v>1</v>
      </c>
      <c r="C1001" s="122" t="s">
        <v>2155</v>
      </c>
      <c r="D1001" s="122" t="s">
        <v>2081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1985</v>
      </c>
      <c r="B1002" s="122">
        <v>1</v>
      </c>
      <c r="C1002" s="122" t="s">
        <v>2155</v>
      </c>
      <c r="D1002" s="122" t="s">
        <v>2082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1985</v>
      </c>
      <c r="B1003" s="122">
        <v>1</v>
      </c>
      <c r="C1003" s="122" t="s">
        <v>2155</v>
      </c>
      <c r="D1003" s="122" t="s">
        <v>2135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1985</v>
      </c>
      <c r="B1004" s="122">
        <v>1</v>
      </c>
      <c r="C1004" s="122" t="s">
        <v>2155</v>
      </c>
      <c r="D1004" s="122" t="s">
        <v>2083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1985</v>
      </c>
      <c r="B1005" s="122">
        <v>1</v>
      </c>
      <c r="C1005" s="122" t="s">
        <v>2155</v>
      </c>
      <c r="D1005" s="122" t="s">
        <v>2084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1985</v>
      </c>
      <c r="B1006" s="122">
        <v>1</v>
      </c>
      <c r="C1006" s="122" t="s">
        <v>2155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1985</v>
      </c>
      <c r="B1007" s="122">
        <v>1</v>
      </c>
      <c r="C1007" s="122" t="s">
        <v>2155</v>
      </c>
      <c r="D1007" s="122" t="s">
        <v>2085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1985</v>
      </c>
      <c r="B1008" s="122">
        <v>1</v>
      </c>
      <c r="C1008" s="122" t="s">
        <v>2155</v>
      </c>
      <c r="D1008" s="122" t="s">
        <v>2086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1985</v>
      </c>
      <c r="B1009" s="122">
        <v>1</v>
      </c>
      <c r="C1009" s="122" t="s">
        <v>2155</v>
      </c>
      <c r="D1009" s="122" t="s">
        <v>2087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1985</v>
      </c>
      <c r="B1010" s="122">
        <v>1</v>
      </c>
      <c r="C1010" s="122" t="s">
        <v>2155</v>
      </c>
      <c r="D1010" s="122" t="s">
        <v>2088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1985</v>
      </c>
      <c r="B1011" s="122">
        <v>1</v>
      </c>
      <c r="C1011" s="122" t="s">
        <v>2155</v>
      </c>
      <c r="D1011" s="122" t="s">
        <v>2089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1985</v>
      </c>
      <c r="B1012" s="122">
        <v>1</v>
      </c>
      <c r="C1012" s="122" t="s">
        <v>2155</v>
      </c>
      <c r="D1012" s="122" t="s">
        <v>2136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1985</v>
      </c>
      <c r="B1013" s="122">
        <v>1</v>
      </c>
      <c r="C1013" s="122" t="s">
        <v>2155</v>
      </c>
      <c r="D1013" s="122" t="s">
        <v>2090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1985</v>
      </c>
      <c r="B1014" s="122">
        <v>1</v>
      </c>
      <c r="C1014" s="122" t="s">
        <v>2155</v>
      </c>
      <c r="D1014" s="122" t="s">
        <v>2091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1985</v>
      </c>
      <c r="B1015" s="122">
        <v>1</v>
      </c>
      <c r="C1015" s="122" t="s">
        <v>2155</v>
      </c>
      <c r="D1015" s="122" t="s">
        <v>2092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1985</v>
      </c>
      <c r="B1016" s="122">
        <v>1</v>
      </c>
      <c r="C1016" s="122" t="s">
        <v>2155</v>
      </c>
      <c r="D1016" s="122" t="s">
        <v>2093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1985</v>
      </c>
      <c r="B1017" s="122">
        <v>1</v>
      </c>
      <c r="C1017" s="122" t="s">
        <v>2155</v>
      </c>
      <c r="D1017" s="122" t="s">
        <v>2094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1985</v>
      </c>
      <c r="B1018" s="122">
        <v>1</v>
      </c>
      <c r="C1018" s="122" t="s">
        <v>2155</v>
      </c>
      <c r="D1018" s="122" t="s">
        <v>2095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1985</v>
      </c>
      <c r="B1019" s="122">
        <v>1</v>
      </c>
      <c r="C1019" s="122" t="s">
        <v>2155</v>
      </c>
      <c r="D1019" s="122" t="s">
        <v>2096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1985</v>
      </c>
      <c r="B1020" s="122">
        <v>1</v>
      </c>
      <c r="C1020" s="122" t="s">
        <v>2155</v>
      </c>
      <c r="D1020" s="122" t="s">
        <v>2097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1985</v>
      </c>
      <c r="B1021" s="122">
        <v>1</v>
      </c>
      <c r="C1021" s="122" t="s">
        <v>2155</v>
      </c>
      <c r="D1021" s="122" t="s">
        <v>2098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1985</v>
      </c>
      <c r="B1022" s="122">
        <v>1</v>
      </c>
      <c r="C1022" s="122" t="s">
        <v>2155</v>
      </c>
      <c r="D1022" s="122" t="s">
        <v>2099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1985</v>
      </c>
      <c r="B1023" s="122">
        <v>1</v>
      </c>
      <c r="C1023" s="122" t="s">
        <v>2155</v>
      </c>
      <c r="D1023" s="122" t="s">
        <v>2100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1985</v>
      </c>
      <c r="B1024" s="122">
        <v>1</v>
      </c>
      <c r="C1024" s="122" t="s">
        <v>2155</v>
      </c>
      <c r="D1024" s="122" t="s">
        <v>2101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1985</v>
      </c>
      <c r="B1025" s="122">
        <v>1</v>
      </c>
      <c r="C1025" s="122" t="s">
        <v>2155</v>
      </c>
      <c r="D1025" s="122" t="s">
        <v>2102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1985</v>
      </c>
      <c r="B1026" s="122">
        <v>1</v>
      </c>
      <c r="C1026" s="122" t="s">
        <v>2155</v>
      </c>
      <c r="D1026" s="122" t="s">
        <v>2103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1985</v>
      </c>
      <c r="B1027" s="122">
        <v>1</v>
      </c>
      <c r="C1027" s="122" t="s">
        <v>2155</v>
      </c>
      <c r="D1027" s="122" t="s">
        <v>2137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1985</v>
      </c>
      <c r="B1028" s="122">
        <v>1</v>
      </c>
      <c r="C1028" s="122" t="s">
        <v>2155</v>
      </c>
      <c r="D1028" s="122" t="s">
        <v>2104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1985</v>
      </c>
      <c r="B1029" s="122">
        <v>1</v>
      </c>
      <c r="C1029" s="122" t="s">
        <v>2155</v>
      </c>
      <c r="D1029" s="122" t="s">
        <v>2105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1985</v>
      </c>
      <c r="B1030" s="122">
        <v>1</v>
      </c>
      <c r="C1030" s="122" t="s">
        <v>2155</v>
      </c>
      <c r="D1030" s="122" t="s">
        <v>2106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1985</v>
      </c>
      <c r="B1031" s="122">
        <v>1</v>
      </c>
      <c r="C1031" s="122" t="s">
        <v>2155</v>
      </c>
      <c r="D1031" s="122" t="s">
        <v>2107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1985</v>
      </c>
      <c r="B1032" s="122">
        <v>1</v>
      </c>
      <c r="C1032" s="122" t="s">
        <v>2155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1985</v>
      </c>
      <c r="B1033" s="122">
        <v>1</v>
      </c>
      <c r="C1033" s="122" t="s">
        <v>2155</v>
      </c>
      <c r="D1033" s="122" t="s">
        <v>2108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1985</v>
      </c>
      <c r="B1034" s="122">
        <v>1</v>
      </c>
      <c r="C1034" s="122" t="s">
        <v>2155</v>
      </c>
      <c r="D1034" s="122" t="s">
        <v>2109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1985</v>
      </c>
      <c r="B1035" s="122">
        <v>1</v>
      </c>
      <c r="C1035" s="122" t="s">
        <v>2155</v>
      </c>
      <c r="D1035" s="122" t="s">
        <v>2110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1985</v>
      </c>
      <c r="B1036" s="122">
        <v>1</v>
      </c>
      <c r="C1036" s="122" t="s">
        <v>2155</v>
      </c>
      <c r="D1036" s="122" t="s">
        <v>2111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1985</v>
      </c>
      <c r="B1037" s="122">
        <v>1</v>
      </c>
      <c r="C1037" s="122" t="s">
        <v>2155</v>
      </c>
      <c r="D1037" s="122" t="s">
        <v>2112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1985</v>
      </c>
      <c r="B1038" s="122">
        <v>1</v>
      </c>
      <c r="C1038" s="122" t="s">
        <v>2155</v>
      </c>
      <c r="D1038" s="122" t="s">
        <v>2113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1985</v>
      </c>
      <c r="B1039" s="122">
        <v>1</v>
      </c>
      <c r="C1039" s="122" t="s">
        <v>2155</v>
      </c>
      <c r="D1039" s="122" t="s">
        <v>2114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1985</v>
      </c>
      <c r="B1040" s="122">
        <v>1</v>
      </c>
      <c r="C1040" s="122" t="s">
        <v>2155</v>
      </c>
      <c r="D1040" s="122" t="s">
        <v>2115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1985</v>
      </c>
      <c r="B1041" s="122">
        <v>1</v>
      </c>
      <c r="C1041" s="122" t="s">
        <v>2155</v>
      </c>
      <c r="D1041" s="122" t="s">
        <v>2116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1985</v>
      </c>
      <c r="B1042" s="122">
        <v>1</v>
      </c>
      <c r="C1042" s="122" t="s">
        <v>2155</v>
      </c>
      <c r="D1042" s="122" t="s">
        <v>2138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1985</v>
      </c>
      <c r="B1043" s="122">
        <v>1</v>
      </c>
      <c r="C1043" s="122" t="s">
        <v>2155</v>
      </c>
      <c r="D1043" s="122" t="s">
        <v>2117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1985</v>
      </c>
      <c r="B1044" s="122">
        <v>1</v>
      </c>
      <c r="C1044" s="122" t="s">
        <v>2155</v>
      </c>
      <c r="D1044" s="122" t="s">
        <v>2118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1985</v>
      </c>
      <c r="B1045" s="122">
        <v>1</v>
      </c>
      <c r="C1045" s="122" t="s">
        <v>2155</v>
      </c>
      <c r="D1045" s="122" t="s">
        <v>2119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1985</v>
      </c>
      <c r="B1046" s="122">
        <v>1</v>
      </c>
      <c r="C1046" s="122" t="s">
        <v>2155</v>
      </c>
      <c r="D1046" s="122" t="s">
        <v>2120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1985</v>
      </c>
      <c r="B1047" s="122">
        <v>1</v>
      </c>
      <c r="C1047" s="122" t="s">
        <v>2155</v>
      </c>
      <c r="D1047" s="122" t="s">
        <v>2121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1985</v>
      </c>
      <c r="B1048" s="122">
        <v>1</v>
      </c>
      <c r="C1048" s="122" t="s">
        <v>2155</v>
      </c>
      <c r="D1048" s="122" t="s">
        <v>2139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1985</v>
      </c>
      <c r="B1049" s="122">
        <v>1</v>
      </c>
      <c r="C1049" s="122" t="s">
        <v>2155</v>
      </c>
      <c r="D1049" s="122" t="s">
        <v>2122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1985</v>
      </c>
      <c r="B1050" s="122">
        <v>1</v>
      </c>
      <c r="C1050" s="122" t="s">
        <v>2155</v>
      </c>
      <c r="D1050" s="122" t="s">
        <v>2123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1985</v>
      </c>
      <c r="B1051" s="122">
        <v>1</v>
      </c>
      <c r="C1051" s="122" t="s">
        <v>2155</v>
      </c>
      <c r="D1051" s="122" t="s">
        <v>2140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1985</v>
      </c>
      <c r="B1052" s="122">
        <v>1</v>
      </c>
      <c r="C1052" s="122" t="s">
        <v>2155</v>
      </c>
      <c r="D1052" s="122" t="s">
        <v>2124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1985</v>
      </c>
      <c r="B1053" s="122">
        <v>1</v>
      </c>
      <c r="C1053" s="122" t="s">
        <v>2155</v>
      </c>
      <c r="D1053" s="122" t="s">
        <v>2125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1985</v>
      </c>
      <c r="B1054" s="122">
        <v>1</v>
      </c>
      <c r="C1054" s="122" t="s">
        <v>2155</v>
      </c>
      <c r="D1054" s="122" t="s">
        <v>2126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1985</v>
      </c>
      <c r="B1055" s="122">
        <v>1</v>
      </c>
      <c r="C1055" s="122" t="s">
        <v>2155</v>
      </c>
      <c r="D1055" s="122" t="s">
        <v>2127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1985</v>
      </c>
      <c r="B1056" s="122">
        <v>1</v>
      </c>
      <c r="C1056" s="122" t="s">
        <v>2155</v>
      </c>
      <c r="D1056" s="122" t="s">
        <v>2128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1973</v>
      </c>
      <c r="B1057" s="122">
        <v>1</v>
      </c>
      <c r="C1057" s="122" t="s">
        <v>2156</v>
      </c>
      <c r="D1057" s="122" t="s">
        <v>2080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1973</v>
      </c>
      <c r="B1058" s="122">
        <v>1</v>
      </c>
      <c r="C1058" s="122" t="s">
        <v>2156</v>
      </c>
      <c r="D1058" s="122" t="s">
        <v>2081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1973</v>
      </c>
      <c r="B1059" s="122">
        <v>1</v>
      </c>
      <c r="C1059" s="122" t="s">
        <v>2156</v>
      </c>
      <c r="D1059" s="122" t="s">
        <v>2082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1973</v>
      </c>
      <c r="B1060" s="122">
        <v>1</v>
      </c>
      <c r="C1060" s="122" t="s">
        <v>2156</v>
      </c>
      <c r="D1060" s="122" t="s">
        <v>2135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1973</v>
      </c>
      <c r="B1061" s="122">
        <v>1</v>
      </c>
      <c r="C1061" s="122" t="s">
        <v>2156</v>
      </c>
      <c r="D1061" s="122" t="s">
        <v>2083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1973</v>
      </c>
      <c r="B1062" s="122">
        <v>1</v>
      </c>
      <c r="C1062" s="122" t="s">
        <v>2156</v>
      </c>
      <c r="D1062" s="122" t="s">
        <v>2084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1973</v>
      </c>
      <c r="B1063" s="122">
        <v>1</v>
      </c>
      <c r="C1063" s="122" t="s">
        <v>2156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1973</v>
      </c>
      <c r="B1064" s="122">
        <v>1</v>
      </c>
      <c r="C1064" s="122" t="s">
        <v>2156</v>
      </c>
      <c r="D1064" s="122" t="s">
        <v>2085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1973</v>
      </c>
      <c r="B1065" s="122">
        <v>1</v>
      </c>
      <c r="C1065" s="122" t="s">
        <v>2156</v>
      </c>
      <c r="D1065" s="122" t="s">
        <v>2086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1973</v>
      </c>
      <c r="B1066" s="122">
        <v>1</v>
      </c>
      <c r="C1066" s="122" t="s">
        <v>2156</v>
      </c>
      <c r="D1066" s="122" t="s">
        <v>2087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1973</v>
      </c>
      <c r="B1067" s="122">
        <v>1</v>
      </c>
      <c r="C1067" s="122" t="s">
        <v>2156</v>
      </c>
      <c r="D1067" s="122" t="s">
        <v>2088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1973</v>
      </c>
      <c r="B1068" s="122">
        <v>1</v>
      </c>
      <c r="C1068" s="122" t="s">
        <v>2156</v>
      </c>
      <c r="D1068" s="122" t="s">
        <v>2089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1973</v>
      </c>
      <c r="B1069" s="122">
        <v>1</v>
      </c>
      <c r="C1069" s="122" t="s">
        <v>2156</v>
      </c>
      <c r="D1069" s="122" t="s">
        <v>2136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1973</v>
      </c>
      <c r="B1070" s="122">
        <v>1</v>
      </c>
      <c r="C1070" s="122" t="s">
        <v>2156</v>
      </c>
      <c r="D1070" s="122" t="s">
        <v>2090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1973</v>
      </c>
      <c r="B1071" s="122">
        <v>1</v>
      </c>
      <c r="C1071" s="122" t="s">
        <v>2156</v>
      </c>
      <c r="D1071" s="122" t="s">
        <v>2091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1973</v>
      </c>
      <c r="B1072" s="122">
        <v>1</v>
      </c>
      <c r="C1072" s="122" t="s">
        <v>2156</v>
      </c>
      <c r="D1072" s="122" t="s">
        <v>2092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1973</v>
      </c>
      <c r="B1073" s="122">
        <v>1</v>
      </c>
      <c r="C1073" s="122" t="s">
        <v>2156</v>
      </c>
      <c r="D1073" s="122" t="s">
        <v>2093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1973</v>
      </c>
      <c r="B1074" s="122">
        <v>1</v>
      </c>
      <c r="C1074" s="122" t="s">
        <v>2156</v>
      </c>
      <c r="D1074" s="122" t="s">
        <v>2094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1973</v>
      </c>
      <c r="B1075" s="122">
        <v>1</v>
      </c>
      <c r="C1075" s="122" t="s">
        <v>2156</v>
      </c>
      <c r="D1075" s="122" t="s">
        <v>2095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1973</v>
      </c>
      <c r="B1076" s="122">
        <v>1</v>
      </c>
      <c r="C1076" s="122" t="s">
        <v>2156</v>
      </c>
      <c r="D1076" s="122" t="s">
        <v>2096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1973</v>
      </c>
      <c r="B1077" s="122">
        <v>1</v>
      </c>
      <c r="C1077" s="122" t="s">
        <v>2156</v>
      </c>
      <c r="D1077" s="122" t="s">
        <v>2097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1973</v>
      </c>
      <c r="B1078" s="122">
        <v>1</v>
      </c>
      <c r="C1078" s="122" t="s">
        <v>2156</v>
      </c>
      <c r="D1078" s="122" t="s">
        <v>2098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1973</v>
      </c>
      <c r="B1079" s="122">
        <v>1</v>
      </c>
      <c r="C1079" s="122" t="s">
        <v>2156</v>
      </c>
      <c r="D1079" s="122" t="s">
        <v>2099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1973</v>
      </c>
      <c r="B1080" s="122">
        <v>1</v>
      </c>
      <c r="C1080" s="122" t="s">
        <v>2156</v>
      </c>
      <c r="D1080" s="122" t="s">
        <v>2100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1973</v>
      </c>
      <c r="B1081" s="122">
        <v>1</v>
      </c>
      <c r="C1081" s="122" t="s">
        <v>2156</v>
      </c>
      <c r="D1081" s="122" t="s">
        <v>2101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1973</v>
      </c>
      <c r="B1082" s="122">
        <v>1</v>
      </c>
      <c r="C1082" s="122" t="s">
        <v>2156</v>
      </c>
      <c r="D1082" s="122" t="s">
        <v>2102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1973</v>
      </c>
      <c r="B1083" s="122">
        <v>1</v>
      </c>
      <c r="C1083" s="122" t="s">
        <v>2156</v>
      </c>
      <c r="D1083" s="122" t="s">
        <v>2103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1973</v>
      </c>
      <c r="B1084" s="122">
        <v>1</v>
      </c>
      <c r="C1084" s="122" t="s">
        <v>2156</v>
      </c>
      <c r="D1084" s="122" t="s">
        <v>2137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1973</v>
      </c>
      <c r="B1085" s="122">
        <v>1</v>
      </c>
      <c r="C1085" s="122" t="s">
        <v>2156</v>
      </c>
      <c r="D1085" s="122" t="s">
        <v>2104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1973</v>
      </c>
      <c r="B1086" s="122">
        <v>1</v>
      </c>
      <c r="C1086" s="122" t="s">
        <v>2156</v>
      </c>
      <c r="D1086" s="122" t="s">
        <v>2105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1973</v>
      </c>
      <c r="B1087" s="122">
        <v>1</v>
      </c>
      <c r="C1087" s="122" t="s">
        <v>2156</v>
      </c>
      <c r="D1087" s="122" t="s">
        <v>2106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1973</v>
      </c>
      <c r="B1088" s="122">
        <v>1</v>
      </c>
      <c r="C1088" s="122" t="s">
        <v>2156</v>
      </c>
      <c r="D1088" s="122" t="s">
        <v>2107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1973</v>
      </c>
      <c r="B1089" s="122">
        <v>1</v>
      </c>
      <c r="C1089" s="122" t="s">
        <v>2156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1973</v>
      </c>
      <c r="B1090" s="122">
        <v>1</v>
      </c>
      <c r="C1090" s="122" t="s">
        <v>2156</v>
      </c>
      <c r="D1090" s="122" t="s">
        <v>2108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1973</v>
      </c>
      <c r="B1091" s="122">
        <v>1</v>
      </c>
      <c r="C1091" s="122" t="s">
        <v>2156</v>
      </c>
      <c r="D1091" s="122" t="s">
        <v>2109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1973</v>
      </c>
      <c r="B1092" s="122">
        <v>1</v>
      </c>
      <c r="C1092" s="122" t="s">
        <v>2156</v>
      </c>
      <c r="D1092" s="122" t="s">
        <v>2110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1973</v>
      </c>
      <c r="B1093" s="122">
        <v>1</v>
      </c>
      <c r="C1093" s="122" t="s">
        <v>2156</v>
      </c>
      <c r="D1093" s="122" t="s">
        <v>2111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1973</v>
      </c>
      <c r="B1094" s="122">
        <v>1</v>
      </c>
      <c r="C1094" s="122" t="s">
        <v>2156</v>
      </c>
      <c r="D1094" s="122" t="s">
        <v>2112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1973</v>
      </c>
      <c r="B1095" s="122">
        <v>1</v>
      </c>
      <c r="C1095" s="122" t="s">
        <v>2156</v>
      </c>
      <c r="D1095" s="122" t="s">
        <v>2113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1973</v>
      </c>
      <c r="B1096" s="122">
        <v>1</v>
      </c>
      <c r="C1096" s="122" t="s">
        <v>2156</v>
      </c>
      <c r="D1096" s="122" t="s">
        <v>2114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1973</v>
      </c>
      <c r="B1097" s="122">
        <v>1</v>
      </c>
      <c r="C1097" s="122" t="s">
        <v>2156</v>
      </c>
      <c r="D1097" s="122" t="s">
        <v>2115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1973</v>
      </c>
      <c r="B1098" s="122">
        <v>1</v>
      </c>
      <c r="C1098" s="122" t="s">
        <v>2156</v>
      </c>
      <c r="D1098" s="122" t="s">
        <v>2116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1973</v>
      </c>
      <c r="B1099" s="122">
        <v>1</v>
      </c>
      <c r="C1099" s="122" t="s">
        <v>2156</v>
      </c>
      <c r="D1099" s="122" t="s">
        <v>2138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1973</v>
      </c>
      <c r="B1100" s="122">
        <v>1</v>
      </c>
      <c r="C1100" s="122" t="s">
        <v>2156</v>
      </c>
      <c r="D1100" s="122" t="s">
        <v>2117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1973</v>
      </c>
      <c r="B1101" s="122">
        <v>1</v>
      </c>
      <c r="C1101" s="122" t="s">
        <v>2156</v>
      </c>
      <c r="D1101" s="122" t="s">
        <v>2118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1973</v>
      </c>
      <c r="B1102" s="122">
        <v>1</v>
      </c>
      <c r="C1102" s="122" t="s">
        <v>2156</v>
      </c>
      <c r="D1102" s="122" t="s">
        <v>2119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1973</v>
      </c>
      <c r="B1103" s="122">
        <v>1</v>
      </c>
      <c r="C1103" s="122" t="s">
        <v>2156</v>
      </c>
      <c r="D1103" s="122" t="s">
        <v>2120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1973</v>
      </c>
      <c r="B1104" s="122">
        <v>1</v>
      </c>
      <c r="C1104" s="122" t="s">
        <v>2156</v>
      </c>
      <c r="D1104" s="122" t="s">
        <v>2121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1973</v>
      </c>
      <c r="B1105" s="122">
        <v>1</v>
      </c>
      <c r="C1105" s="122" t="s">
        <v>2156</v>
      </c>
      <c r="D1105" s="122" t="s">
        <v>2139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1973</v>
      </c>
      <c r="B1106" s="122">
        <v>1</v>
      </c>
      <c r="C1106" s="122" t="s">
        <v>2156</v>
      </c>
      <c r="D1106" s="122" t="s">
        <v>2122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1973</v>
      </c>
      <c r="B1107" s="122">
        <v>1</v>
      </c>
      <c r="C1107" s="122" t="s">
        <v>2156</v>
      </c>
      <c r="D1107" s="122" t="s">
        <v>2123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1973</v>
      </c>
      <c r="B1108" s="122">
        <v>1</v>
      </c>
      <c r="C1108" s="122" t="s">
        <v>2156</v>
      </c>
      <c r="D1108" s="122" t="s">
        <v>2140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1973</v>
      </c>
      <c r="B1109" s="122">
        <v>1</v>
      </c>
      <c r="C1109" s="122" t="s">
        <v>2156</v>
      </c>
      <c r="D1109" s="122" t="s">
        <v>2124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1973</v>
      </c>
      <c r="B1110" s="122">
        <v>1</v>
      </c>
      <c r="C1110" s="122" t="s">
        <v>2156</v>
      </c>
      <c r="D1110" s="122" t="s">
        <v>2125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1973</v>
      </c>
      <c r="B1111" s="122">
        <v>1</v>
      </c>
      <c r="C1111" s="122" t="s">
        <v>2156</v>
      </c>
      <c r="D1111" s="122" t="s">
        <v>2126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1973</v>
      </c>
      <c r="B1112" s="122">
        <v>1</v>
      </c>
      <c r="C1112" s="122" t="s">
        <v>2156</v>
      </c>
      <c r="D1112" s="122" t="s">
        <v>2127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1973</v>
      </c>
      <c r="B1113" s="122">
        <v>1</v>
      </c>
      <c r="C1113" s="122" t="s">
        <v>2156</v>
      </c>
      <c r="D1113" s="122" t="s">
        <v>2128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1967</v>
      </c>
      <c r="B1114" s="122">
        <v>1</v>
      </c>
      <c r="C1114" s="122" t="s">
        <v>2157</v>
      </c>
      <c r="D1114" s="122" t="s">
        <v>2080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1967</v>
      </c>
      <c r="B1115" s="122">
        <v>1</v>
      </c>
      <c r="C1115" s="122" t="s">
        <v>2157</v>
      </c>
      <c r="D1115" s="122" t="s">
        <v>2081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1967</v>
      </c>
      <c r="B1116" s="122">
        <v>1</v>
      </c>
      <c r="C1116" s="122" t="s">
        <v>2157</v>
      </c>
      <c r="D1116" s="122" t="s">
        <v>2082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1967</v>
      </c>
      <c r="B1117" s="122">
        <v>1</v>
      </c>
      <c r="C1117" s="122" t="s">
        <v>2157</v>
      </c>
      <c r="D1117" s="122" t="s">
        <v>2135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1967</v>
      </c>
      <c r="B1118" s="122">
        <v>1</v>
      </c>
      <c r="C1118" s="122" t="s">
        <v>2157</v>
      </c>
      <c r="D1118" s="122" t="s">
        <v>2083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1967</v>
      </c>
      <c r="B1119" s="122">
        <v>1</v>
      </c>
      <c r="C1119" s="122" t="s">
        <v>2157</v>
      </c>
      <c r="D1119" s="122" t="s">
        <v>2084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1967</v>
      </c>
      <c r="B1120" s="122">
        <v>1</v>
      </c>
      <c r="C1120" s="122" t="s">
        <v>2157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1967</v>
      </c>
      <c r="B1121" s="122">
        <v>1</v>
      </c>
      <c r="C1121" s="122" t="s">
        <v>2157</v>
      </c>
      <c r="D1121" s="122" t="s">
        <v>2085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1967</v>
      </c>
      <c r="B1122" s="122">
        <v>1</v>
      </c>
      <c r="C1122" s="122" t="s">
        <v>2157</v>
      </c>
      <c r="D1122" s="122" t="s">
        <v>2086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1967</v>
      </c>
      <c r="B1123" s="122">
        <v>1</v>
      </c>
      <c r="C1123" s="122" t="s">
        <v>2157</v>
      </c>
      <c r="D1123" s="122" t="s">
        <v>2087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1967</v>
      </c>
      <c r="B1124" s="122">
        <v>1</v>
      </c>
      <c r="C1124" s="122" t="s">
        <v>2157</v>
      </c>
      <c r="D1124" s="122" t="s">
        <v>2088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1967</v>
      </c>
      <c r="B1125" s="122">
        <v>1</v>
      </c>
      <c r="C1125" s="122" t="s">
        <v>2157</v>
      </c>
      <c r="D1125" s="122" t="s">
        <v>2089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1967</v>
      </c>
      <c r="B1126" s="122">
        <v>1</v>
      </c>
      <c r="C1126" s="122" t="s">
        <v>2157</v>
      </c>
      <c r="D1126" s="122" t="s">
        <v>2136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1967</v>
      </c>
      <c r="B1127" s="122">
        <v>1</v>
      </c>
      <c r="C1127" s="122" t="s">
        <v>2157</v>
      </c>
      <c r="D1127" s="122" t="s">
        <v>2090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1967</v>
      </c>
      <c r="B1128" s="122">
        <v>1</v>
      </c>
      <c r="C1128" s="122" t="s">
        <v>2157</v>
      </c>
      <c r="D1128" s="122" t="s">
        <v>2091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1967</v>
      </c>
      <c r="B1129" s="122">
        <v>1</v>
      </c>
      <c r="C1129" s="122" t="s">
        <v>2157</v>
      </c>
      <c r="D1129" s="122" t="s">
        <v>2092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1967</v>
      </c>
      <c r="B1130" s="122">
        <v>1</v>
      </c>
      <c r="C1130" s="122" t="s">
        <v>2157</v>
      </c>
      <c r="D1130" s="122" t="s">
        <v>2093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1967</v>
      </c>
      <c r="B1131" s="122">
        <v>1</v>
      </c>
      <c r="C1131" s="122" t="s">
        <v>2157</v>
      </c>
      <c r="D1131" s="122" t="s">
        <v>2094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1967</v>
      </c>
      <c r="B1132" s="122">
        <v>1</v>
      </c>
      <c r="C1132" s="122" t="s">
        <v>2157</v>
      </c>
      <c r="D1132" s="122" t="s">
        <v>2095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1967</v>
      </c>
      <c r="B1133" s="122">
        <v>1</v>
      </c>
      <c r="C1133" s="122" t="s">
        <v>2157</v>
      </c>
      <c r="D1133" s="122" t="s">
        <v>2096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1967</v>
      </c>
      <c r="B1134" s="122">
        <v>1</v>
      </c>
      <c r="C1134" s="122" t="s">
        <v>2157</v>
      </c>
      <c r="D1134" s="122" t="s">
        <v>2097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1967</v>
      </c>
      <c r="B1135" s="122">
        <v>1</v>
      </c>
      <c r="C1135" s="122" t="s">
        <v>2157</v>
      </c>
      <c r="D1135" s="122" t="s">
        <v>2098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1967</v>
      </c>
      <c r="B1136" s="122">
        <v>1</v>
      </c>
      <c r="C1136" s="122" t="s">
        <v>2157</v>
      </c>
      <c r="D1136" s="122" t="s">
        <v>2099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1967</v>
      </c>
      <c r="B1137" s="122">
        <v>1</v>
      </c>
      <c r="C1137" s="122" t="s">
        <v>2157</v>
      </c>
      <c r="D1137" s="122" t="s">
        <v>2100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1967</v>
      </c>
      <c r="B1138" s="122">
        <v>1</v>
      </c>
      <c r="C1138" s="122" t="s">
        <v>2157</v>
      </c>
      <c r="D1138" s="122" t="s">
        <v>2101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1967</v>
      </c>
      <c r="B1139" s="122">
        <v>1</v>
      </c>
      <c r="C1139" s="122" t="s">
        <v>2157</v>
      </c>
      <c r="D1139" s="122" t="s">
        <v>2102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1967</v>
      </c>
      <c r="B1140" s="122">
        <v>1</v>
      </c>
      <c r="C1140" s="122" t="s">
        <v>2157</v>
      </c>
      <c r="D1140" s="122" t="s">
        <v>2103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1967</v>
      </c>
      <c r="B1141" s="122">
        <v>1</v>
      </c>
      <c r="C1141" s="122" t="s">
        <v>2157</v>
      </c>
      <c r="D1141" s="122" t="s">
        <v>2137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1967</v>
      </c>
      <c r="B1142" s="122">
        <v>1</v>
      </c>
      <c r="C1142" s="122" t="s">
        <v>2157</v>
      </c>
      <c r="D1142" s="122" t="s">
        <v>2104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1967</v>
      </c>
      <c r="B1143" s="122">
        <v>1</v>
      </c>
      <c r="C1143" s="122" t="s">
        <v>2157</v>
      </c>
      <c r="D1143" s="122" t="s">
        <v>2105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1967</v>
      </c>
      <c r="B1144" s="122">
        <v>1</v>
      </c>
      <c r="C1144" s="122" t="s">
        <v>2157</v>
      </c>
      <c r="D1144" s="122" t="s">
        <v>2106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1967</v>
      </c>
      <c r="B1145" s="122">
        <v>1</v>
      </c>
      <c r="C1145" s="122" t="s">
        <v>2157</v>
      </c>
      <c r="D1145" s="122" t="s">
        <v>2107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1967</v>
      </c>
      <c r="B1146" s="122">
        <v>1</v>
      </c>
      <c r="C1146" s="122" t="s">
        <v>2157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1967</v>
      </c>
      <c r="B1147" s="122">
        <v>1</v>
      </c>
      <c r="C1147" s="122" t="s">
        <v>2157</v>
      </c>
      <c r="D1147" s="122" t="s">
        <v>2108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1967</v>
      </c>
      <c r="B1148" s="122">
        <v>1</v>
      </c>
      <c r="C1148" s="122" t="s">
        <v>2157</v>
      </c>
      <c r="D1148" s="122" t="s">
        <v>2109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1967</v>
      </c>
      <c r="B1149" s="122">
        <v>1</v>
      </c>
      <c r="C1149" s="122" t="s">
        <v>2157</v>
      </c>
      <c r="D1149" s="122" t="s">
        <v>2110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1967</v>
      </c>
      <c r="B1150" s="122">
        <v>1</v>
      </c>
      <c r="C1150" s="122" t="s">
        <v>2157</v>
      </c>
      <c r="D1150" s="122" t="s">
        <v>2111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1967</v>
      </c>
      <c r="B1151" s="122">
        <v>1</v>
      </c>
      <c r="C1151" s="122" t="s">
        <v>2157</v>
      </c>
      <c r="D1151" s="122" t="s">
        <v>2112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1967</v>
      </c>
      <c r="B1152" s="122">
        <v>1</v>
      </c>
      <c r="C1152" s="122" t="s">
        <v>2157</v>
      </c>
      <c r="D1152" s="122" t="s">
        <v>2113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1967</v>
      </c>
      <c r="B1153" s="122">
        <v>1</v>
      </c>
      <c r="C1153" s="122" t="s">
        <v>2157</v>
      </c>
      <c r="D1153" s="122" t="s">
        <v>2114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1967</v>
      </c>
      <c r="B1154" s="122">
        <v>1</v>
      </c>
      <c r="C1154" s="122" t="s">
        <v>2157</v>
      </c>
      <c r="D1154" s="122" t="s">
        <v>2115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1967</v>
      </c>
      <c r="B1155" s="122">
        <v>1</v>
      </c>
      <c r="C1155" s="122" t="s">
        <v>2157</v>
      </c>
      <c r="D1155" s="122" t="s">
        <v>2116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1967</v>
      </c>
      <c r="B1156" s="122">
        <v>1</v>
      </c>
      <c r="C1156" s="122" t="s">
        <v>2157</v>
      </c>
      <c r="D1156" s="122" t="s">
        <v>2138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1967</v>
      </c>
      <c r="B1157" s="122">
        <v>1</v>
      </c>
      <c r="C1157" s="122" t="s">
        <v>2157</v>
      </c>
      <c r="D1157" s="122" t="s">
        <v>2117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1967</v>
      </c>
      <c r="B1158" s="122">
        <v>1</v>
      </c>
      <c r="C1158" s="122" t="s">
        <v>2157</v>
      </c>
      <c r="D1158" s="122" t="s">
        <v>2118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1967</v>
      </c>
      <c r="B1159" s="122">
        <v>1</v>
      </c>
      <c r="C1159" s="122" t="s">
        <v>2157</v>
      </c>
      <c r="D1159" s="122" t="s">
        <v>2119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1967</v>
      </c>
      <c r="B1160" s="122">
        <v>1</v>
      </c>
      <c r="C1160" s="122" t="s">
        <v>2157</v>
      </c>
      <c r="D1160" s="122" t="s">
        <v>2120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1967</v>
      </c>
      <c r="B1161" s="122">
        <v>1</v>
      </c>
      <c r="C1161" s="122" t="s">
        <v>2157</v>
      </c>
      <c r="D1161" s="122" t="s">
        <v>2121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1967</v>
      </c>
      <c r="B1162" s="122">
        <v>1</v>
      </c>
      <c r="C1162" s="122" t="s">
        <v>2157</v>
      </c>
      <c r="D1162" s="122" t="s">
        <v>2139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1967</v>
      </c>
      <c r="B1163" s="122">
        <v>1</v>
      </c>
      <c r="C1163" s="122" t="s">
        <v>2157</v>
      </c>
      <c r="D1163" s="122" t="s">
        <v>2122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1967</v>
      </c>
      <c r="B1164" s="122">
        <v>1</v>
      </c>
      <c r="C1164" s="122" t="s">
        <v>2157</v>
      </c>
      <c r="D1164" s="122" t="s">
        <v>2123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1967</v>
      </c>
      <c r="B1165" s="122">
        <v>1</v>
      </c>
      <c r="C1165" s="122" t="s">
        <v>2157</v>
      </c>
      <c r="D1165" s="122" t="s">
        <v>2140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1967</v>
      </c>
      <c r="B1166" s="122">
        <v>1</v>
      </c>
      <c r="C1166" s="122" t="s">
        <v>2157</v>
      </c>
      <c r="D1166" s="122" t="s">
        <v>2124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1967</v>
      </c>
      <c r="B1167" s="122">
        <v>1</v>
      </c>
      <c r="C1167" s="122" t="s">
        <v>2157</v>
      </c>
      <c r="D1167" s="122" t="s">
        <v>2125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1967</v>
      </c>
      <c r="B1168" s="122">
        <v>1</v>
      </c>
      <c r="C1168" s="122" t="s">
        <v>2157</v>
      </c>
      <c r="D1168" s="122" t="s">
        <v>2126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1967</v>
      </c>
      <c r="B1169" s="122">
        <v>1</v>
      </c>
      <c r="C1169" s="122" t="s">
        <v>2157</v>
      </c>
      <c r="D1169" s="122" t="s">
        <v>2127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1967</v>
      </c>
      <c r="B1170" s="122">
        <v>1</v>
      </c>
      <c r="C1170" s="122" t="s">
        <v>2157</v>
      </c>
      <c r="D1170" s="122" t="s">
        <v>2128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1970</v>
      </c>
      <c r="B1171" s="122">
        <v>1</v>
      </c>
      <c r="C1171" s="122" t="s">
        <v>2158</v>
      </c>
      <c r="D1171" s="122" t="s">
        <v>2080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1970</v>
      </c>
      <c r="B1172" s="122">
        <v>1</v>
      </c>
      <c r="C1172" s="122" t="s">
        <v>2158</v>
      </c>
      <c r="D1172" s="122" t="s">
        <v>2081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1970</v>
      </c>
      <c r="B1173" s="122">
        <v>1</v>
      </c>
      <c r="C1173" s="122" t="s">
        <v>2158</v>
      </c>
      <c r="D1173" s="122" t="s">
        <v>2082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1970</v>
      </c>
      <c r="B1174" s="122">
        <v>1</v>
      </c>
      <c r="C1174" s="122" t="s">
        <v>2158</v>
      </c>
      <c r="D1174" s="122" t="s">
        <v>2135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1970</v>
      </c>
      <c r="B1175" s="122">
        <v>1</v>
      </c>
      <c r="C1175" s="122" t="s">
        <v>2158</v>
      </c>
      <c r="D1175" s="122" t="s">
        <v>2083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1970</v>
      </c>
      <c r="B1176" s="122">
        <v>1</v>
      </c>
      <c r="C1176" s="122" t="s">
        <v>2158</v>
      </c>
      <c r="D1176" s="122" t="s">
        <v>2084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1970</v>
      </c>
      <c r="B1177" s="122">
        <v>1</v>
      </c>
      <c r="C1177" s="122" t="s">
        <v>2158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1970</v>
      </c>
      <c r="B1178" s="122">
        <v>1</v>
      </c>
      <c r="C1178" s="122" t="s">
        <v>2158</v>
      </c>
      <c r="D1178" s="122" t="s">
        <v>2085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1970</v>
      </c>
      <c r="B1179" s="122">
        <v>1</v>
      </c>
      <c r="C1179" s="122" t="s">
        <v>2158</v>
      </c>
      <c r="D1179" s="122" t="s">
        <v>2086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1970</v>
      </c>
      <c r="B1180" s="122">
        <v>1</v>
      </c>
      <c r="C1180" s="122" t="s">
        <v>2158</v>
      </c>
      <c r="D1180" s="122" t="s">
        <v>2087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1970</v>
      </c>
      <c r="B1181" s="122">
        <v>1</v>
      </c>
      <c r="C1181" s="122" t="s">
        <v>2158</v>
      </c>
      <c r="D1181" s="122" t="s">
        <v>2088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1970</v>
      </c>
      <c r="B1182" s="122">
        <v>1</v>
      </c>
      <c r="C1182" s="122" t="s">
        <v>2158</v>
      </c>
      <c r="D1182" s="122" t="s">
        <v>2089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1970</v>
      </c>
      <c r="B1183" s="122">
        <v>1</v>
      </c>
      <c r="C1183" s="122" t="s">
        <v>2158</v>
      </c>
      <c r="D1183" s="122" t="s">
        <v>2136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1970</v>
      </c>
      <c r="B1184" s="122">
        <v>1</v>
      </c>
      <c r="C1184" s="122" t="s">
        <v>2158</v>
      </c>
      <c r="D1184" s="122" t="s">
        <v>2090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1970</v>
      </c>
      <c r="B1185" s="122">
        <v>1</v>
      </c>
      <c r="C1185" s="122" t="s">
        <v>2158</v>
      </c>
      <c r="D1185" s="122" t="s">
        <v>2091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1970</v>
      </c>
      <c r="B1186" s="122">
        <v>1</v>
      </c>
      <c r="C1186" s="122" t="s">
        <v>2158</v>
      </c>
      <c r="D1186" s="122" t="s">
        <v>2092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1970</v>
      </c>
      <c r="B1187" s="122">
        <v>1</v>
      </c>
      <c r="C1187" s="122" t="s">
        <v>2158</v>
      </c>
      <c r="D1187" s="122" t="s">
        <v>2093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1970</v>
      </c>
      <c r="B1188" s="122">
        <v>1</v>
      </c>
      <c r="C1188" s="122" t="s">
        <v>2158</v>
      </c>
      <c r="D1188" s="122" t="s">
        <v>2094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1970</v>
      </c>
      <c r="B1189" s="122">
        <v>1</v>
      </c>
      <c r="C1189" s="122" t="s">
        <v>2158</v>
      </c>
      <c r="D1189" s="122" t="s">
        <v>2095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1970</v>
      </c>
      <c r="B1190" s="122">
        <v>1</v>
      </c>
      <c r="C1190" s="122" t="s">
        <v>2158</v>
      </c>
      <c r="D1190" s="122" t="s">
        <v>2096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1970</v>
      </c>
      <c r="B1191" s="122">
        <v>1</v>
      </c>
      <c r="C1191" s="122" t="s">
        <v>2158</v>
      </c>
      <c r="D1191" s="122" t="s">
        <v>2097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1970</v>
      </c>
      <c r="B1192" s="122">
        <v>1</v>
      </c>
      <c r="C1192" s="122" t="s">
        <v>2158</v>
      </c>
      <c r="D1192" s="122" t="s">
        <v>2098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1970</v>
      </c>
      <c r="B1193" s="122">
        <v>1</v>
      </c>
      <c r="C1193" s="122" t="s">
        <v>2158</v>
      </c>
      <c r="D1193" s="122" t="s">
        <v>2099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1970</v>
      </c>
      <c r="B1194" s="122">
        <v>1</v>
      </c>
      <c r="C1194" s="122" t="s">
        <v>2158</v>
      </c>
      <c r="D1194" s="122" t="s">
        <v>2100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1970</v>
      </c>
      <c r="B1195" s="122">
        <v>1</v>
      </c>
      <c r="C1195" s="122" t="s">
        <v>2158</v>
      </c>
      <c r="D1195" s="122" t="s">
        <v>2101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1970</v>
      </c>
      <c r="B1196" s="122">
        <v>1</v>
      </c>
      <c r="C1196" s="122" t="s">
        <v>2158</v>
      </c>
      <c r="D1196" s="122" t="s">
        <v>2102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1970</v>
      </c>
      <c r="B1197" s="122">
        <v>1</v>
      </c>
      <c r="C1197" s="122" t="s">
        <v>2158</v>
      </c>
      <c r="D1197" s="122" t="s">
        <v>2103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1970</v>
      </c>
      <c r="B1198" s="122">
        <v>1</v>
      </c>
      <c r="C1198" s="122" t="s">
        <v>2158</v>
      </c>
      <c r="D1198" s="122" t="s">
        <v>2137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1970</v>
      </c>
      <c r="B1199" s="122">
        <v>1</v>
      </c>
      <c r="C1199" s="122" t="s">
        <v>2158</v>
      </c>
      <c r="D1199" s="122" t="s">
        <v>2104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1970</v>
      </c>
      <c r="B1200" s="122">
        <v>1</v>
      </c>
      <c r="C1200" s="122" t="s">
        <v>2158</v>
      </c>
      <c r="D1200" s="122" t="s">
        <v>2105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1970</v>
      </c>
      <c r="B1201" s="122">
        <v>1</v>
      </c>
      <c r="C1201" s="122" t="s">
        <v>2158</v>
      </c>
      <c r="D1201" s="122" t="s">
        <v>2106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1970</v>
      </c>
      <c r="B1202" s="122">
        <v>1</v>
      </c>
      <c r="C1202" s="122" t="s">
        <v>2158</v>
      </c>
      <c r="D1202" s="122" t="s">
        <v>2107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1970</v>
      </c>
      <c r="B1203" s="122">
        <v>1</v>
      </c>
      <c r="C1203" s="122" t="s">
        <v>2158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1970</v>
      </c>
      <c r="B1204" s="122">
        <v>1</v>
      </c>
      <c r="C1204" s="122" t="s">
        <v>2158</v>
      </c>
      <c r="D1204" s="122" t="s">
        <v>2108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1970</v>
      </c>
      <c r="B1205" s="122">
        <v>1</v>
      </c>
      <c r="C1205" s="122" t="s">
        <v>2158</v>
      </c>
      <c r="D1205" s="122" t="s">
        <v>2109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1970</v>
      </c>
      <c r="B1206" s="122">
        <v>1</v>
      </c>
      <c r="C1206" s="122" t="s">
        <v>2158</v>
      </c>
      <c r="D1206" s="122" t="s">
        <v>2110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1970</v>
      </c>
      <c r="B1207" s="122">
        <v>1</v>
      </c>
      <c r="C1207" s="122" t="s">
        <v>2158</v>
      </c>
      <c r="D1207" s="122" t="s">
        <v>2111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1970</v>
      </c>
      <c r="B1208" s="122">
        <v>1</v>
      </c>
      <c r="C1208" s="122" t="s">
        <v>2158</v>
      </c>
      <c r="D1208" s="122" t="s">
        <v>2112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1970</v>
      </c>
      <c r="B1209" s="122">
        <v>1</v>
      </c>
      <c r="C1209" s="122" t="s">
        <v>2158</v>
      </c>
      <c r="D1209" s="122" t="s">
        <v>2113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1970</v>
      </c>
      <c r="B1210" s="122">
        <v>1</v>
      </c>
      <c r="C1210" s="122" t="s">
        <v>2158</v>
      </c>
      <c r="D1210" s="122" t="s">
        <v>2114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1970</v>
      </c>
      <c r="B1211" s="122">
        <v>1</v>
      </c>
      <c r="C1211" s="122" t="s">
        <v>2158</v>
      </c>
      <c r="D1211" s="122" t="s">
        <v>2115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1970</v>
      </c>
      <c r="B1212" s="122">
        <v>1</v>
      </c>
      <c r="C1212" s="122" t="s">
        <v>2158</v>
      </c>
      <c r="D1212" s="122" t="s">
        <v>2116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1970</v>
      </c>
      <c r="B1213" s="122">
        <v>1</v>
      </c>
      <c r="C1213" s="122" t="s">
        <v>2158</v>
      </c>
      <c r="D1213" s="122" t="s">
        <v>2138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1970</v>
      </c>
      <c r="B1214" s="122">
        <v>1</v>
      </c>
      <c r="C1214" s="122" t="s">
        <v>2158</v>
      </c>
      <c r="D1214" s="122" t="s">
        <v>2117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1970</v>
      </c>
      <c r="B1215" s="122">
        <v>1</v>
      </c>
      <c r="C1215" s="122" t="s">
        <v>2158</v>
      </c>
      <c r="D1215" s="122" t="s">
        <v>2118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1970</v>
      </c>
      <c r="B1216" s="122">
        <v>1</v>
      </c>
      <c r="C1216" s="122" t="s">
        <v>2158</v>
      </c>
      <c r="D1216" s="122" t="s">
        <v>2119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1970</v>
      </c>
      <c r="B1217" s="122">
        <v>1</v>
      </c>
      <c r="C1217" s="122" t="s">
        <v>2158</v>
      </c>
      <c r="D1217" s="122" t="s">
        <v>2120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1970</v>
      </c>
      <c r="B1218" s="122">
        <v>1</v>
      </c>
      <c r="C1218" s="122" t="s">
        <v>2158</v>
      </c>
      <c r="D1218" s="122" t="s">
        <v>2121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1970</v>
      </c>
      <c r="B1219" s="122">
        <v>1</v>
      </c>
      <c r="C1219" s="122" t="s">
        <v>2158</v>
      </c>
      <c r="D1219" s="122" t="s">
        <v>2139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1970</v>
      </c>
      <c r="B1220" s="122">
        <v>1</v>
      </c>
      <c r="C1220" s="122" t="s">
        <v>2158</v>
      </c>
      <c r="D1220" s="122" t="s">
        <v>2122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1970</v>
      </c>
      <c r="B1221" s="122">
        <v>1</v>
      </c>
      <c r="C1221" s="122" t="s">
        <v>2158</v>
      </c>
      <c r="D1221" s="122" t="s">
        <v>2123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1970</v>
      </c>
      <c r="B1222" s="122">
        <v>1</v>
      </c>
      <c r="C1222" s="122" t="s">
        <v>2158</v>
      </c>
      <c r="D1222" s="122" t="s">
        <v>2140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1970</v>
      </c>
      <c r="B1223" s="122">
        <v>1</v>
      </c>
      <c r="C1223" s="122" t="s">
        <v>2158</v>
      </c>
      <c r="D1223" s="122" t="s">
        <v>2124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1970</v>
      </c>
      <c r="B1224" s="122">
        <v>1</v>
      </c>
      <c r="C1224" s="122" t="s">
        <v>2158</v>
      </c>
      <c r="D1224" s="122" t="s">
        <v>2125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1970</v>
      </c>
      <c r="B1225" s="122">
        <v>1</v>
      </c>
      <c r="C1225" s="122" t="s">
        <v>2158</v>
      </c>
      <c r="D1225" s="122" t="s">
        <v>2126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1970</v>
      </c>
      <c r="B1226" s="122">
        <v>1</v>
      </c>
      <c r="C1226" s="122" t="s">
        <v>2158</v>
      </c>
      <c r="D1226" s="122" t="s">
        <v>2127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1970</v>
      </c>
      <c r="B1227" s="122">
        <v>1</v>
      </c>
      <c r="C1227" s="122" t="s">
        <v>2158</v>
      </c>
      <c r="D1227" s="122" t="s">
        <v>2128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1971</v>
      </c>
      <c r="B1228" s="122">
        <v>1</v>
      </c>
      <c r="C1228" s="122" t="s">
        <v>2159</v>
      </c>
      <c r="D1228" s="122" t="s">
        <v>2080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1971</v>
      </c>
      <c r="B1229" s="122">
        <v>1</v>
      </c>
      <c r="C1229" s="122" t="s">
        <v>2159</v>
      </c>
      <c r="D1229" s="122" t="s">
        <v>2081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1971</v>
      </c>
      <c r="B1230" s="122">
        <v>1</v>
      </c>
      <c r="C1230" s="122" t="s">
        <v>2159</v>
      </c>
      <c r="D1230" s="122" t="s">
        <v>2082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1971</v>
      </c>
      <c r="B1231" s="122">
        <v>1</v>
      </c>
      <c r="C1231" s="122" t="s">
        <v>2159</v>
      </c>
      <c r="D1231" s="122" t="s">
        <v>2135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1971</v>
      </c>
      <c r="B1232" s="122">
        <v>1</v>
      </c>
      <c r="C1232" s="122" t="s">
        <v>2159</v>
      </c>
      <c r="D1232" s="122" t="s">
        <v>2083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1971</v>
      </c>
      <c r="B1233" s="122">
        <v>1</v>
      </c>
      <c r="C1233" s="122" t="s">
        <v>2159</v>
      </c>
      <c r="D1233" s="122" t="s">
        <v>2084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1971</v>
      </c>
      <c r="B1234" s="122">
        <v>1</v>
      </c>
      <c r="C1234" s="122" t="s">
        <v>2159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1971</v>
      </c>
      <c r="B1235" s="122">
        <v>1</v>
      </c>
      <c r="C1235" s="122" t="s">
        <v>2159</v>
      </c>
      <c r="D1235" s="122" t="s">
        <v>2085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1971</v>
      </c>
      <c r="B1236" s="122">
        <v>1</v>
      </c>
      <c r="C1236" s="122" t="s">
        <v>2159</v>
      </c>
      <c r="D1236" s="122" t="s">
        <v>2086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1971</v>
      </c>
      <c r="B1237" s="122">
        <v>1</v>
      </c>
      <c r="C1237" s="122" t="s">
        <v>2159</v>
      </c>
      <c r="D1237" s="122" t="s">
        <v>2087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1971</v>
      </c>
      <c r="B1238" s="122">
        <v>1</v>
      </c>
      <c r="C1238" s="122" t="s">
        <v>2159</v>
      </c>
      <c r="D1238" s="122" t="s">
        <v>2088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1971</v>
      </c>
      <c r="B1239" s="122">
        <v>1</v>
      </c>
      <c r="C1239" s="122" t="s">
        <v>2159</v>
      </c>
      <c r="D1239" s="122" t="s">
        <v>2089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1971</v>
      </c>
      <c r="B1240" s="122">
        <v>1</v>
      </c>
      <c r="C1240" s="122" t="s">
        <v>2159</v>
      </c>
      <c r="D1240" s="122" t="s">
        <v>2136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1971</v>
      </c>
      <c r="B1241" s="122">
        <v>1</v>
      </c>
      <c r="C1241" s="122" t="s">
        <v>2159</v>
      </c>
      <c r="D1241" s="122" t="s">
        <v>2090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1971</v>
      </c>
      <c r="B1242" s="122">
        <v>1</v>
      </c>
      <c r="C1242" s="122" t="s">
        <v>2159</v>
      </c>
      <c r="D1242" s="122" t="s">
        <v>2091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1971</v>
      </c>
      <c r="B1243" s="122">
        <v>1</v>
      </c>
      <c r="C1243" s="122" t="s">
        <v>2159</v>
      </c>
      <c r="D1243" s="122" t="s">
        <v>2092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1971</v>
      </c>
      <c r="B1244" s="122">
        <v>1</v>
      </c>
      <c r="C1244" s="122" t="s">
        <v>2159</v>
      </c>
      <c r="D1244" s="122" t="s">
        <v>2093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1971</v>
      </c>
      <c r="B1245" s="122">
        <v>1</v>
      </c>
      <c r="C1245" s="122" t="s">
        <v>2159</v>
      </c>
      <c r="D1245" s="122" t="s">
        <v>2094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1971</v>
      </c>
      <c r="B1246" s="122">
        <v>1</v>
      </c>
      <c r="C1246" s="122" t="s">
        <v>2159</v>
      </c>
      <c r="D1246" s="122" t="s">
        <v>2095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1971</v>
      </c>
      <c r="B1247" s="122">
        <v>1</v>
      </c>
      <c r="C1247" s="122" t="s">
        <v>2159</v>
      </c>
      <c r="D1247" s="122" t="s">
        <v>2096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1971</v>
      </c>
      <c r="B1248" s="122">
        <v>1</v>
      </c>
      <c r="C1248" s="122" t="s">
        <v>2159</v>
      </c>
      <c r="D1248" s="122" t="s">
        <v>2097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1971</v>
      </c>
      <c r="B1249" s="122">
        <v>1</v>
      </c>
      <c r="C1249" s="122" t="s">
        <v>2159</v>
      </c>
      <c r="D1249" s="122" t="s">
        <v>2098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1971</v>
      </c>
      <c r="B1250" s="122">
        <v>1</v>
      </c>
      <c r="C1250" s="122" t="s">
        <v>2159</v>
      </c>
      <c r="D1250" s="122" t="s">
        <v>2099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1971</v>
      </c>
      <c r="B1251" s="122">
        <v>1</v>
      </c>
      <c r="C1251" s="122" t="s">
        <v>2159</v>
      </c>
      <c r="D1251" s="122" t="s">
        <v>2100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1971</v>
      </c>
      <c r="B1252" s="122">
        <v>1</v>
      </c>
      <c r="C1252" s="122" t="s">
        <v>2159</v>
      </c>
      <c r="D1252" s="122" t="s">
        <v>2101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1971</v>
      </c>
      <c r="B1253" s="122">
        <v>1</v>
      </c>
      <c r="C1253" s="122" t="s">
        <v>2159</v>
      </c>
      <c r="D1253" s="122" t="s">
        <v>2102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1971</v>
      </c>
      <c r="B1254" s="122">
        <v>1</v>
      </c>
      <c r="C1254" s="122" t="s">
        <v>2159</v>
      </c>
      <c r="D1254" s="122" t="s">
        <v>2103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1971</v>
      </c>
      <c r="B1255" s="122">
        <v>1</v>
      </c>
      <c r="C1255" s="122" t="s">
        <v>2159</v>
      </c>
      <c r="D1255" s="122" t="s">
        <v>2137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1971</v>
      </c>
      <c r="B1256" s="122">
        <v>1</v>
      </c>
      <c r="C1256" s="122" t="s">
        <v>2159</v>
      </c>
      <c r="D1256" s="122" t="s">
        <v>2104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1971</v>
      </c>
      <c r="B1257" s="122">
        <v>1</v>
      </c>
      <c r="C1257" s="122" t="s">
        <v>2159</v>
      </c>
      <c r="D1257" s="122" t="s">
        <v>2105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1971</v>
      </c>
      <c r="B1258" s="122">
        <v>1</v>
      </c>
      <c r="C1258" s="122" t="s">
        <v>2159</v>
      </c>
      <c r="D1258" s="122" t="s">
        <v>2106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1971</v>
      </c>
      <c r="B1259" s="122">
        <v>1</v>
      </c>
      <c r="C1259" s="122" t="s">
        <v>2159</v>
      </c>
      <c r="D1259" s="122" t="s">
        <v>2107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1971</v>
      </c>
      <c r="B1260" s="122">
        <v>1</v>
      </c>
      <c r="C1260" s="122" t="s">
        <v>2159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1971</v>
      </c>
      <c r="B1261" s="122">
        <v>1</v>
      </c>
      <c r="C1261" s="122" t="s">
        <v>2159</v>
      </c>
      <c r="D1261" s="122" t="s">
        <v>2108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1971</v>
      </c>
      <c r="B1262" s="122">
        <v>1</v>
      </c>
      <c r="C1262" s="122" t="s">
        <v>2159</v>
      </c>
      <c r="D1262" s="122" t="s">
        <v>2109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1971</v>
      </c>
      <c r="B1263" s="122">
        <v>1</v>
      </c>
      <c r="C1263" s="122" t="s">
        <v>2159</v>
      </c>
      <c r="D1263" s="122" t="s">
        <v>2110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1971</v>
      </c>
      <c r="B1264" s="122">
        <v>1</v>
      </c>
      <c r="C1264" s="122" t="s">
        <v>2159</v>
      </c>
      <c r="D1264" s="122" t="s">
        <v>2111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1971</v>
      </c>
      <c r="B1265" s="122">
        <v>1</v>
      </c>
      <c r="C1265" s="122" t="s">
        <v>2159</v>
      </c>
      <c r="D1265" s="122" t="s">
        <v>2112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1971</v>
      </c>
      <c r="B1266" s="122">
        <v>1</v>
      </c>
      <c r="C1266" s="122" t="s">
        <v>2159</v>
      </c>
      <c r="D1266" s="122" t="s">
        <v>2113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1971</v>
      </c>
      <c r="B1267" s="122">
        <v>1</v>
      </c>
      <c r="C1267" s="122" t="s">
        <v>2159</v>
      </c>
      <c r="D1267" s="122" t="s">
        <v>2114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1971</v>
      </c>
      <c r="B1268" s="122">
        <v>1</v>
      </c>
      <c r="C1268" s="122" t="s">
        <v>2159</v>
      </c>
      <c r="D1268" s="122" t="s">
        <v>2115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1971</v>
      </c>
      <c r="B1269" s="122">
        <v>1</v>
      </c>
      <c r="C1269" s="122" t="s">
        <v>2159</v>
      </c>
      <c r="D1269" s="122" t="s">
        <v>2116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1971</v>
      </c>
      <c r="B1270" s="122">
        <v>1</v>
      </c>
      <c r="C1270" s="122" t="s">
        <v>2159</v>
      </c>
      <c r="D1270" s="122" t="s">
        <v>2138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1971</v>
      </c>
      <c r="B1271" s="122">
        <v>1</v>
      </c>
      <c r="C1271" s="122" t="s">
        <v>2159</v>
      </c>
      <c r="D1271" s="122" t="s">
        <v>2117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1971</v>
      </c>
      <c r="B1272" s="122">
        <v>1</v>
      </c>
      <c r="C1272" s="122" t="s">
        <v>2159</v>
      </c>
      <c r="D1272" s="122" t="s">
        <v>2118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1971</v>
      </c>
      <c r="B1273" s="122">
        <v>1</v>
      </c>
      <c r="C1273" s="122" t="s">
        <v>2159</v>
      </c>
      <c r="D1273" s="122" t="s">
        <v>2119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1971</v>
      </c>
      <c r="B1274" s="122">
        <v>1</v>
      </c>
      <c r="C1274" s="122" t="s">
        <v>2159</v>
      </c>
      <c r="D1274" s="122" t="s">
        <v>2120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1971</v>
      </c>
      <c r="B1275" s="122">
        <v>1</v>
      </c>
      <c r="C1275" s="122" t="s">
        <v>2159</v>
      </c>
      <c r="D1275" s="122" t="s">
        <v>2121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1971</v>
      </c>
      <c r="B1276" s="122">
        <v>1</v>
      </c>
      <c r="C1276" s="122" t="s">
        <v>2159</v>
      </c>
      <c r="D1276" s="122" t="s">
        <v>2139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1971</v>
      </c>
      <c r="B1277" s="122">
        <v>1</v>
      </c>
      <c r="C1277" s="122" t="s">
        <v>2159</v>
      </c>
      <c r="D1277" s="122" t="s">
        <v>2122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1971</v>
      </c>
      <c r="B1278" s="122">
        <v>1</v>
      </c>
      <c r="C1278" s="122" t="s">
        <v>2159</v>
      </c>
      <c r="D1278" s="122" t="s">
        <v>2123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1971</v>
      </c>
      <c r="B1279" s="122">
        <v>1</v>
      </c>
      <c r="C1279" s="122" t="s">
        <v>2159</v>
      </c>
      <c r="D1279" s="122" t="s">
        <v>2140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1971</v>
      </c>
      <c r="B1280" s="122">
        <v>1</v>
      </c>
      <c r="C1280" s="122" t="s">
        <v>2159</v>
      </c>
      <c r="D1280" s="122" t="s">
        <v>2124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1971</v>
      </c>
      <c r="B1281" s="122">
        <v>1</v>
      </c>
      <c r="C1281" s="122" t="s">
        <v>2159</v>
      </c>
      <c r="D1281" s="122" t="s">
        <v>2125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1971</v>
      </c>
      <c r="B1282" s="122">
        <v>1</v>
      </c>
      <c r="C1282" s="122" t="s">
        <v>2159</v>
      </c>
      <c r="D1282" s="122" t="s">
        <v>2126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1971</v>
      </c>
      <c r="B1283" s="122">
        <v>1</v>
      </c>
      <c r="C1283" s="122" t="s">
        <v>2159</v>
      </c>
      <c r="D1283" s="122" t="s">
        <v>2127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1971</v>
      </c>
      <c r="B1284" s="122">
        <v>1</v>
      </c>
      <c r="C1284" s="122" t="s">
        <v>2159</v>
      </c>
      <c r="D1284" s="122" t="s">
        <v>2128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1966</v>
      </c>
      <c r="B1285" s="122">
        <v>1</v>
      </c>
      <c r="C1285" s="122" t="s">
        <v>2160</v>
      </c>
      <c r="D1285" s="122" t="s">
        <v>2080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1966</v>
      </c>
      <c r="B1286" s="122">
        <v>1</v>
      </c>
      <c r="C1286" s="122" t="s">
        <v>2160</v>
      </c>
      <c r="D1286" s="122" t="s">
        <v>2081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1966</v>
      </c>
      <c r="B1287" s="122">
        <v>1</v>
      </c>
      <c r="C1287" s="122" t="s">
        <v>2160</v>
      </c>
      <c r="D1287" s="122" t="s">
        <v>2082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1966</v>
      </c>
      <c r="B1288" s="122">
        <v>1</v>
      </c>
      <c r="C1288" s="122" t="s">
        <v>2160</v>
      </c>
      <c r="D1288" s="122" t="s">
        <v>2135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1966</v>
      </c>
      <c r="B1289" s="122">
        <v>1</v>
      </c>
      <c r="C1289" s="122" t="s">
        <v>2160</v>
      </c>
      <c r="D1289" s="122" t="s">
        <v>2083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1966</v>
      </c>
      <c r="B1290" s="122">
        <v>1</v>
      </c>
      <c r="C1290" s="122" t="s">
        <v>2160</v>
      </c>
      <c r="D1290" s="122" t="s">
        <v>2084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1966</v>
      </c>
      <c r="B1291" s="122">
        <v>1</v>
      </c>
      <c r="C1291" s="122" t="s">
        <v>2160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1966</v>
      </c>
      <c r="B1292" s="122">
        <v>1</v>
      </c>
      <c r="C1292" s="122" t="s">
        <v>2160</v>
      </c>
      <c r="D1292" s="122" t="s">
        <v>2085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1966</v>
      </c>
      <c r="B1293" s="122">
        <v>1</v>
      </c>
      <c r="C1293" s="122" t="s">
        <v>2160</v>
      </c>
      <c r="D1293" s="122" t="s">
        <v>2086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1966</v>
      </c>
      <c r="B1294" s="122">
        <v>1</v>
      </c>
      <c r="C1294" s="122" t="s">
        <v>2160</v>
      </c>
      <c r="D1294" s="122" t="s">
        <v>2087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1966</v>
      </c>
      <c r="B1295" s="122">
        <v>1</v>
      </c>
      <c r="C1295" s="122" t="s">
        <v>2160</v>
      </c>
      <c r="D1295" s="122" t="s">
        <v>2088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1966</v>
      </c>
      <c r="B1296" s="122">
        <v>1</v>
      </c>
      <c r="C1296" s="122" t="s">
        <v>2160</v>
      </c>
      <c r="D1296" s="122" t="s">
        <v>2089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1966</v>
      </c>
      <c r="B1297" s="122">
        <v>1</v>
      </c>
      <c r="C1297" s="122" t="s">
        <v>2160</v>
      </c>
      <c r="D1297" s="122" t="s">
        <v>2136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1966</v>
      </c>
      <c r="B1298" s="122">
        <v>1</v>
      </c>
      <c r="C1298" s="122" t="s">
        <v>2160</v>
      </c>
      <c r="D1298" s="122" t="s">
        <v>2090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1966</v>
      </c>
      <c r="B1299" s="122">
        <v>1</v>
      </c>
      <c r="C1299" s="122" t="s">
        <v>2160</v>
      </c>
      <c r="D1299" s="122" t="s">
        <v>2091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1966</v>
      </c>
      <c r="B1300" s="122">
        <v>1</v>
      </c>
      <c r="C1300" s="122" t="s">
        <v>2160</v>
      </c>
      <c r="D1300" s="122" t="s">
        <v>2092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1966</v>
      </c>
      <c r="B1301" s="122">
        <v>1</v>
      </c>
      <c r="C1301" s="122" t="s">
        <v>2160</v>
      </c>
      <c r="D1301" s="122" t="s">
        <v>2093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1966</v>
      </c>
      <c r="B1302" s="122">
        <v>1</v>
      </c>
      <c r="C1302" s="122" t="s">
        <v>2160</v>
      </c>
      <c r="D1302" s="122" t="s">
        <v>2094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1966</v>
      </c>
      <c r="B1303" s="122">
        <v>1</v>
      </c>
      <c r="C1303" s="122" t="s">
        <v>2160</v>
      </c>
      <c r="D1303" s="122" t="s">
        <v>2095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1966</v>
      </c>
      <c r="B1304" s="122">
        <v>1</v>
      </c>
      <c r="C1304" s="122" t="s">
        <v>2160</v>
      </c>
      <c r="D1304" s="122" t="s">
        <v>2096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1966</v>
      </c>
      <c r="B1305" s="122">
        <v>1</v>
      </c>
      <c r="C1305" s="122" t="s">
        <v>2160</v>
      </c>
      <c r="D1305" s="122" t="s">
        <v>2097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1966</v>
      </c>
      <c r="B1306" s="122">
        <v>1</v>
      </c>
      <c r="C1306" s="122" t="s">
        <v>2160</v>
      </c>
      <c r="D1306" s="122" t="s">
        <v>2098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1966</v>
      </c>
      <c r="B1307" s="122">
        <v>1</v>
      </c>
      <c r="C1307" s="122" t="s">
        <v>2160</v>
      </c>
      <c r="D1307" s="122" t="s">
        <v>2099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1966</v>
      </c>
      <c r="B1308" s="122">
        <v>1</v>
      </c>
      <c r="C1308" s="122" t="s">
        <v>2160</v>
      </c>
      <c r="D1308" s="122" t="s">
        <v>2100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1966</v>
      </c>
      <c r="B1309" s="122">
        <v>1</v>
      </c>
      <c r="C1309" s="122" t="s">
        <v>2160</v>
      </c>
      <c r="D1309" s="122" t="s">
        <v>2101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1966</v>
      </c>
      <c r="B1310" s="122">
        <v>1</v>
      </c>
      <c r="C1310" s="122" t="s">
        <v>2160</v>
      </c>
      <c r="D1310" s="122" t="s">
        <v>2102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1966</v>
      </c>
      <c r="B1311" s="122">
        <v>1</v>
      </c>
      <c r="C1311" s="122" t="s">
        <v>2160</v>
      </c>
      <c r="D1311" s="122" t="s">
        <v>2103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1966</v>
      </c>
      <c r="B1312" s="122">
        <v>1</v>
      </c>
      <c r="C1312" s="122" t="s">
        <v>2160</v>
      </c>
      <c r="D1312" s="122" t="s">
        <v>2137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1966</v>
      </c>
      <c r="B1313" s="122">
        <v>1</v>
      </c>
      <c r="C1313" s="122" t="s">
        <v>2160</v>
      </c>
      <c r="D1313" s="122" t="s">
        <v>2104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1966</v>
      </c>
      <c r="B1314" s="122">
        <v>1</v>
      </c>
      <c r="C1314" s="122" t="s">
        <v>2160</v>
      </c>
      <c r="D1314" s="122" t="s">
        <v>2105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1966</v>
      </c>
      <c r="B1315" s="122">
        <v>1</v>
      </c>
      <c r="C1315" s="122" t="s">
        <v>2160</v>
      </c>
      <c r="D1315" s="122" t="s">
        <v>2106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1966</v>
      </c>
      <c r="B1316" s="122">
        <v>1</v>
      </c>
      <c r="C1316" s="122" t="s">
        <v>2160</v>
      </c>
      <c r="D1316" s="122" t="s">
        <v>2107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1966</v>
      </c>
      <c r="B1317" s="122">
        <v>1</v>
      </c>
      <c r="C1317" s="122" t="s">
        <v>2160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1966</v>
      </c>
      <c r="B1318" s="122">
        <v>1</v>
      </c>
      <c r="C1318" s="122" t="s">
        <v>2160</v>
      </c>
      <c r="D1318" s="122" t="s">
        <v>2108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1966</v>
      </c>
      <c r="B1319" s="122">
        <v>1</v>
      </c>
      <c r="C1319" s="122" t="s">
        <v>2160</v>
      </c>
      <c r="D1319" s="122" t="s">
        <v>2109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1966</v>
      </c>
      <c r="B1320" s="122">
        <v>1</v>
      </c>
      <c r="C1320" s="122" t="s">
        <v>2160</v>
      </c>
      <c r="D1320" s="122" t="s">
        <v>2110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1966</v>
      </c>
      <c r="B1321" s="122">
        <v>1</v>
      </c>
      <c r="C1321" s="122" t="s">
        <v>2160</v>
      </c>
      <c r="D1321" s="122" t="s">
        <v>2111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1966</v>
      </c>
      <c r="B1322" s="122">
        <v>1</v>
      </c>
      <c r="C1322" s="122" t="s">
        <v>2160</v>
      </c>
      <c r="D1322" s="122" t="s">
        <v>2112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1966</v>
      </c>
      <c r="B1323" s="122">
        <v>1</v>
      </c>
      <c r="C1323" s="122" t="s">
        <v>2160</v>
      </c>
      <c r="D1323" s="122" t="s">
        <v>2113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1966</v>
      </c>
      <c r="B1324" s="122">
        <v>1</v>
      </c>
      <c r="C1324" s="122" t="s">
        <v>2160</v>
      </c>
      <c r="D1324" s="122" t="s">
        <v>2114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1966</v>
      </c>
      <c r="B1325" s="122">
        <v>1</v>
      </c>
      <c r="C1325" s="122" t="s">
        <v>2160</v>
      </c>
      <c r="D1325" s="122" t="s">
        <v>2115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1966</v>
      </c>
      <c r="B1326" s="122">
        <v>1</v>
      </c>
      <c r="C1326" s="122" t="s">
        <v>2160</v>
      </c>
      <c r="D1326" s="122" t="s">
        <v>2116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1966</v>
      </c>
      <c r="B1327" s="122">
        <v>1</v>
      </c>
      <c r="C1327" s="122" t="s">
        <v>2160</v>
      </c>
      <c r="D1327" s="122" t="s">
        <v>2138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1966</v>
      </c>
      <c r="B1328" s="122">
        <v>1</v>
      </c>
      <c r="C1328" s="122" t="s">
        <v>2160</v>
      </c>
      <c r="D1328" s="122" t="s">
        <v>2117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1966</v>
      </c>
      <c r="B1329" s="122">
        <v>1</v>
      </c>
      <c r="C1329" s="122" t="s">
        <v>2160</v>
      </c>
      <c r="D1329" s="122" t="s">
        <v>2118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1966</v>
      </c>
      <c r="B1330" s="122">
        <v>1</v>
      </c>
      <c r="C1330" s="122" t="s">
        <v>2160</v>
      </c>
      <c r="D1330" s="122" t="s">
        <v>2119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1966</v>
      </c>
      <c r="B1331" s="122">
        <v>1</v>
      </c>
      <c r="C1331" s="122" t="s">
        <v>2160</v>
      </c>
      <c r="D1331" s="122" t="s">
        <v>2120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1966</v>
      </c>
      <c r="B1332" s="122">
        <v>1</v>
      </c>
      <c r="C1332" s="122" t="s">
        <v>2160</v>
      </c>
      <c r="D1332" s="122" t="s">
        <v>2121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1966</v>
      </c>
      <c r="B1333" s="122">
        <v>1</v>
      </c>
      <c r="C1333" s="122" t="s">
        <v>2160</v>
      </c>
      <c r="D1333" s="122" t="s">
        <v>2139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1966</v>
      </c>
      <c r="B1334" s="122">
        <v>1</v>
      </c>
      <c r="C1334" s="122" t="s">
        <v>2160</v>
      </c>
      <c r="D1334" s="122" t="s">
        <v>2122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1966</v>
      </c>
      <c r="B1335" s="122">
        <v>1</v>
      </c>
      <c r="C1335" s="122" t="s">
        <v>2160</v>
      </c>
      <c r="D1335" s="122" t="s">
        <v>2123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1966</v>
      </c>
      <c r="B1336" s="122">
        <v>1</v>
      </c>
      <c r="C1336" s="122" t="s">
        <v>2160</v>
      </c>
      <c r="D1336" s="122" t="s">
        <v>2140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1966</v>
      </c>
      <c r="B1337" s="122">
        <v>1</v>
      </c>
      <c r="C1337" s="122" t="s">
        <v>2160</v>
      </c>
      <c r="D1337" s="122" t="s">
        <v>2124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1966</v>
      </c>
      <c r="B1338" s="122">
        <v>1</v>
      </c>
      <c r="C1338" s="122" t="s">
        <v>2160</v>
      </c>
      <c r="D1338" s="122" t="s">
        <v>2125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1966</v>
      </c>
      <c r="B1339" s="122">
        <v>1</v>
      </c>
      <c r="C1339" s="122" t="s">
        <v>2160</v>
      </c>
      <c r="D1339" s="122" t="s">
        <v>2126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1966</v>
      </c>
      <c r="B1340" s="122">
        <v>1</v>
      </c>
      <c r="C1340" s="122" t="s">
        <v>2160</v>
      </c>
      <c r="D1340" s="122" t="s">
        <v>2127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1966</v>
      </c>
      <c r="B1341" s="122">
        <v>1</v>
      </c>
      <c r="C1341" s="122" t="s">
        <v>2160</v>
      </c>
      <c r="D1341" s="122" t="s">
        <v>2128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1980</v>
      </c>
      <c r="B1342" s="122">
        <v>1</v>
      </c>
      <c r="C1342" s="122" t="s">
        <v>2161</v>
      </c>
      <c r="D1342" s="122" t="s">
        <v>2080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1980</v>
      </c>
      <c r="B1343" s="122">
        <v>1</v>
      </c>
      <c r="C1343" s="122" t="s">
        <v>2161</v>
      </c>
      <c r="D1343" s="122" t="s">
        <v>2081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1980</v>
      </c>
      <c r="B1344" s="122">
        <v>1</v>
      </c>
      <c r="C1344" s="122" t="s">
        <v>2161</v>
      </c>
      <c r="D1344" s="122" t="s">
        <v>2082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1980</v>
      </c>
      <c r="B1345" s="122">
        <v>1</v>
      </c>
      <c r="C1345" s="122" t="s">
        <v>2161</v>
      </c>
      <c r="D1345" s="122" t="s">
        <v>2135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1980</v>
      </c>
      <c r="B1346" s="122">
        <v>1</v>
      </c>
      <c r="C1346" s="122" t="s">
        <v>2161</v>
      </c>
      <c r="D1346" s="122" t="s">
        <v>2083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1980</v>
      </c>
      <c r="B1347" s="122">
        <v>1</v>
      </c>
      <c r="C1347" s="122" t="s">
        <v>2161</v>
      </c>
      <c r="D1347" s="122" t="s">
        <v>2084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1980</v>
      </c>
      <c r="B1348" s="122">
        <v>1</v>
      </c>
      <c r="C1348" s="122" t="s">
        <v>2161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1980</v>
      </c>
      <c r="B1349" s="122">
        <v>1</v>
      </c>
      <c r="C1349" s="122" t="s">
        <v>2161</v>
      </c>
      <c r="D1349" s="122" t="s">
        <v>2085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1980</v>
      </c>
      <c r="B1350" s="122">
        <v>1</v>
      </c>
      <c r="C1350" s="122" t="s">
        <v>2161</v>
      </c>
      <c r="D1350" s="122" t="s">
        <v>2086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1980</v>
      </c>
      <c r="B1351" s="122">
        <v>1</v>
      </c>
      <c r="C1351" s="122" t="s">
        <v>2161</v>
      </c>
      <c r="D1351" s="122" t="s">
        <v>2087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1980</v>
      </c>
      <c r="B1352" s="122">
        <v>1</v>
      </c>
      <c r="C1352" s="122" t="s">
        <v>2161</v>
      </c>
      <c r="D1352" s="122" t="s">
        <v>2088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1980</v>
      </c>
      <c r="B1353" s="122">
        <v>1</v>
      </c>
      <c r="C1353" s="122" t="s">
        <v>2161</v>
      </c>
      <c r="D1353" s="122" t="s">
        <v>2089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1980</v>
      </c>
      <c r="B1354" s="122">
        <v>1</v>
      </c>
      <c r="C1354" s="122" t="s">
        <v>2161</v>
      </c>
      <c r="D1354" s="122" t="s">
        <v>2136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1980</v>
      </c>
      <c r="B1355" s="122">
        <v>1</v>
      </c>
      <c r="C1355" s="122" t="s">
        <v>2161</v>
      </c>
      <c r="D1355" s="122" t="s">
        <v>2090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1980</v>
      </c>
      <c r="B1356" s="122">
        <v>1</v>
      </c>
      <c r="C1356" s="122" t="s">
        <v>2161</v>
      </c>
      <c r="D1356" s="122" t="s">
        <v>2091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1980</v>
      </c>
      <c r="B1357" s="122">
        <v>1</v>
      </c>
      <c r="C1357" s="122" t="s">
        <v>2161</v>
      </c>
      <c r="D1357" s="122" t="s">
        <v>2092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1980</v>
      </c>
      <c r="B1358" s="122">
        <v>1</v>
      </c>
      <c r="C1358" s="122" t="s">
        <v>2161</v>
      </c>
      <c r="D1358" s="122" t="s">
        <v>2093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1980</v>
      </c>
      <c r="B1359" s="122">
        <v>1</v>
      </c>
      <c r="C1359" s="122" t="s">
        <v>2161</v>
      </c>
      <c r="D1359" s="122" t="s">
        <v>2094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1980</v>
      </c>
      <c r="B1360" s="122">
        <v>1</v>
      </c>
      <c r="C1360" s="122" t="s">
        <v>2161</v>
      </c>
      <c r="D1360" s="122" t="s">
        <v>2095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1980</v>
      </c>
      <c r="B1361" s="122">
        <v>1</v>
      </c>
      <c r="C1361" s="122" t="s">
        <v>2161</v>
      </c>
      <c r="D1361" s="122" t="s">
        <v>2096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1980</v>
      </c>
      <c r="B1362" s="122">
        <v>1</v>
      </c>
      <c r="C1362" s="122" t="s">
        <v>2161</v>
      </c>
      <c r="D1362" s="122" t="s">
        <v>2097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1980</v>
      </c>
      <c r="B1363" s="122">
        <v>1</v>
      </c>
      <c r="C1363" s="122" t="s">
        <v>2161</v>
      </c>
      <c r="D1363" s="122" t="s">
        <v>2098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1980</v>
      </c>
      <c r="B1364" s="122">
        <v>1</v>
      </c>
      <c r="C1364" s="122" t="s">
        <v>2161</v>
      </c>
      <c r="D1364" s="122" t="s">
        <v>2099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1980</v>
      </c>
      <c r="B1365" s="122">
        <v>1</v>
      </c>
      <c r="C1365" s="122" t="s">
        <v>2161</v>
      </c>
      <c r="D1365" s="122" t="s">
        <v>2100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1980</v>
      </c>
      <c r="B1366" s="122">
        <v>1</v>
      </c>
      <c r="C1366" s="122" t="s">
        <v>2161</v>
      </c>
      <c r="D1366" s="122" t="s">
        <v>2101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1980</v>
      </c>
      <c r="B1367" s="122">
        <v>1</v>
      </c>
      <c r="C1367" s="122" t="s">
        <v>2161</v>
      </c>
      <c r="D1367" s="122" t="s">
        <v>2102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1980</v>
      </c>
      <c r="B1368" s="122">
        <v>1</v>
      </c>
      <c r="C1368" s="122" t="s">
        <v>2161</v>
      </c>
      <c r="D1368" s="122" t="s">
        <v>2103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1980</v>
      </c>
      <c r="B1369" s="122">
        <v>1</v>
      </c>
      <c r="C1369" s="122" t="s">
        <v>2161</v>
      </c>
      <c r="D1369" s="122" t="s">
        <v>2137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1980</v>
      </c>
      <c r="B1370" s="122">
        <v>1</v>
      </c>
      <c r="C1370" s="122" t="s">
        <v>2161</v>
      </c>
      <c r="D1370" s="122" t="s">
        <v>2104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1980</v>
      </c>
      <c r="B1371" s="122">
        <v>1</v>
      </c>
      <c r="C1371" s="122" t="s">
        <v>2161</v>
      </c>
      <c r="D1371" s="122" t="s">
        <v>2105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1980</v>
      </c>
      <c r="B1372" s="122">
        <v>1</v>
      </c>
      <c r="C1372" s="122" t="s">
        <v>2161</v>
      </c>
      <c r="D1372" s="122" t="s">
        <v>2106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1980</v>
      </c>
      <c r="B1373" s="122">
        <v>1</v>
      </c>
      <c r="C1373" s="122" t="s">
        <v>2161</v>
      </c>
      <c r="D1373" s="122" t="s">
        <v>2107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1980</v>
      </c>
      <c r="B1374" s="122">
        <v>1</v>
      </c>
      <c r="C1374" s="122" t="s">
        <v>2161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1980</v>
      </c>
      <c r="B1375" s="122">
        <v>1</v>
      </c>
      <c r="C1375" s="122" t="s">
        <v>2161</v>
      </c>
      <c r="D1375" s="122" t="s">
        <v>2108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1980</v>
      </c>
      <c r="B1376" s="122">
        <v>1</v>
      </c>
      <c r="C1376" s="122" t="s">
        <v>2161</v>
      </c>
      <c r="D1376" s="122" t="s">
        <v>2109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1980</v>
      </c>
      <c r="B1377" s="122">
        <v>1</v>
      </c>
      <c r="C1377" s="122" t="s">
        <v>2161</v>
      </c>
      <c r="D1377" s="122" t="s">
        <v>2110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1980</v>
      </c>
      <c r="B1378" s="122">
        <v>1</v>
      </c>
      <c r="C1378" s="122" t="s">
        <v>2161</v>
      </c>
      <c r="D1378" s="122" t="s">
        <v>2111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1980</v>
      </c>
      <c r="B1379" s="122">
        <v>1</v>
      </c>
      <c r="C1379" s="122" t="s">
        <v>2161</v>
      </c>
      <c r="D1379" s="122" t="s">
        <v>2112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1980</v>
      </c>
      <c r="B1380" s="122">
        <v>1</v>
      </c>
      <c r="C1380" s="122" t="s">
        <v>2161</v>
      </c>
      <c r="D1380" s="122" t="s">
        <v>2113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1980</v>
      </c>
      <c r="B1381" s="122">
        <v>1</v>
      </c>
      <c r="C1381" s="122" t="s">
        <v>2161</v>
      </c>
      <c r="D1381" s="122" t="s">
        <v>2114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1980</v>
      </c>
      <c r="B1382" s="122">
        <v>1</v>
      </c>
      <c r="C1382" s="122" t="s">
        <v>2161</v>
      </c>
      <c r="D1382" s="122" t="s">
        <v>2115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1980</v>
      </c>
      <c r="B1383" s="122">
        <v>1</v>
      </c>
      <c r="C1383" s="122" t="s">
        <v>2161</v>
      </c>
      <c r="D1383" s="122" t="s">
        <v>2116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1980</v>
      </c>
      <c r="B1384" s="122">
        <v>1</v>
      </c>
      <c r="C1384" s="122" t="s">
        <v>2161</v>
      </c>
      <c r="D1384" s="122" t="s">
        <v>2138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1980</v>
      </c>
      <c r="B1385" s="122">
        <v>1</v>
      </c>
      <c r="C1385" s="122" t="s">
        <v>2161</v>
      </c>
      <c r="D1385" s="122" t="s">
        <v>2117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1980</v>
      </c>
      <c r="B1386" s="122">
        <v>1</v>
      </c>
      <c r="C1386" s="122" t="s">
        <v>2161</v>
      </c>
      <c r="D1386" s="122" t="s">
        <v>2118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1980</v>
      </c>
      <c r="B1387" s="122">
        <v>1</v>
      </c>
      <c r="C1387" s="122" t="s">
        <v>2161</v>
      </c>
      <c r="D1387" s="122" t="s">
        <v>2119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1980</v>
      </c>
      <c r="B1388" s="122">
        <v>1</v>
      </c>
      <c r="C1388" s="122" t="s">
        <v>2161</v>
      </c>
      <c r="D1388" s="122" t="s">
        <v>2120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1980</v>
      </c>
      <c r="B1389" s="122">
        <v>1</v>
      </c>
      <c r="C1389" s="122" t="s">
        <v>2161</v>
      </c>
      <c r="D1389" s="122" t="s">
        <v>2121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1980</v>
      </c>
      <c r="B1390" s="122">
        <v>1</v>
      </c>
      <c r="C1390" s="122" t="s">
        <v>2161</v>
      </c>
      <c r="D1390" s="122" t="s">
        <v>2139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1980</v>
      </c>
      <c r="B1391" s="122">
        <v>1</v>
      </c>
      <c r="C1391" s="122" t="s">
        <v>2161</v>
      </c>
      <c r="D1391" s="122" t="s">
        <v>2122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1980</v>
      </c>
      <c r="B1392" s="122">
        <v>1</v>
      </c>
      <c r="C1392" s="122" t="s">
        <v>2161</v>
      </c>
      <c r="D1392" s="122" t="s">
        <v>2123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1980</v>
      </c>
      <c r="B1393" s="122">
        <v>1</v>
      </c>
      <c r="C1393" s="122" t="s">
        <v>2161</v>
      </c>
      <c r="D1393" s="122" t="s">
        <v>2140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1980</v>
      </c>
      <c r="B1394" s="122">
        <v>1</v>
      </c>
      <c r="C1394" s="122" t="s">
        <v>2161</v>
      </c>
      <c r="D1394" s="122" t="s">
        <v>2124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1980</v>
      </c>
      <c r="B1395" s="122">
        <v>1</v>
      </c>
      <c r="C1395" s="122" t="s">
        <v>2161</v>
      </c>
      <c r="D1395" s="122" t="s">
        <v>2125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1980</v>
      </c>
      <c r="B1396" s="122">
        <v>1</v>
      </c>
      <c r="C1396" s="122" t="s">
        <v>2161</v>
      </c>
      <c r="D1396" s="122" t="s">
        <v>2126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1980</v>
      </c>
      <c r="B1397" s="122">
        <v>1</v>
      </c>
      <c r="C1397" s="122" t="s">
        <v>2161</v>
      </c>
      <c r="D1397" s="122" t="s">
        <v>2127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1980</v>
      </c>
      <c r="B1398" s="122">
        <v>1</v>
      </c>
      <c r="C1398" s="122" t="s">
        <v>2161</v>
      </c>
      <c r="D1398" s="122" t="s">
        <v>2128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1976</v>
      </c>
      <c r="B1399" s="122">
        <v>1</v>
      </c>
      <c r="C1399" s="122" t="s">
        <v>2162</v>
      </c>
      <c r="D1399" s="122" t="s">
        <v>2080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1976</v>
      </c>
      <c r="B1400" s="122">
        <v>1</v>
      </c>
      <c r="C1400" s="122" t="s">
        <v>2162</v>
      </c>
      <c r="D1400" s="122" t="s">
        <v>2081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1976</v>
      </c>
      <c r="B1401" s="122">
        <v>1</v>
      </c>
      <c r="C1401" s="122" t="s">
        <v>2162</v>
      </c>
      <c r="D1401" s="122" t="s">
        <v>2082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1976</v>
      </c>
      <c r="B1402" s="122">
        <v>1</v>
      </c>
      <c r="C1402" s="122" t="s">
        <v>2162</v>
      </c>
      <c r="D1402" s="122" t="s">
        <v>2135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1976</v>
      </c>
      <c r="B1403" s="122">
        <v>1</v>
      </c>
      <c r="C1403" s="122" t="s">
        <v>2162</v>
      </c>
      <c r="D1403" s="122" t="s">
        <v>2083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1976</v>
      </c>
      <c r="B1404" s="122">
        <v>1</v>
      </c>
      <c r="C1404" s="122" t="s">
        <v>2162</v>
      </c>
      <c r="D1404" s="122" t="s">
        <v>2084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1976</v>
      </c>
      <c r="B1405" s="122">
        <v>1</v>
      </c>
      <c r="C1405" s="122" t="s">
        <v>2162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1976</v>
      </c>
      <c r="B1406" s="122">
        <v>1</v>
      </c>
      <c r="C1406" s="122" t="s">
        <v>2162</v>
      </c>
      <c r="D1406" s="122" t="s">
        <v>2085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1976</v>
      </c>
      <c r="B1407" s="122">
        <v>1</v>
      </c>
      <c r="C1407" s="122" t="s">
        <v>2162</v>
      </c>
      <c r="D1407" s="122" t="s">
        <v>2086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1976</v>
      </c>
      <c r="B1408" s="122">
        <v>1</v>
      </c>
      <c r="C1408" s="122" t="s">
        <v>2162</v>
      </c>
      <c r="D1408" s="122" t="s">
        <v>2087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1976</v>
      </c>
      <c r="B1409" s="122">
        <v>1</v>
      </c>
      <c r="C1409" s="122" t="s">
        <v>2162</v>
      </c>
      <c r="D1409" s="122" t="s">
        <v>2088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1976</v>
      </c>
      <c r="B1410" s="122">
        <v>1</v>
      </c>
      <c r="C1410" s="122" t="s">
        <v>2162</v>
      </c>
      <c r="D1410" s="122" t="s">
        <v>2089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1976</v>
      </c>
      <c r="B1411" s="122">
        <v>1</v>
      </c>
      <c r="C1411" s="122" t="s">
        <v>2162</v>
      </c>
      <c r="D1411" s="122" t="s">
        <v>2136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1976</v>
      </c>
      <c r="B1412" s="122">
        <v>1</v>
      </c>
      <c r="C1412" s="122" t="s">
        <v>2162</v>
      </c>
      <c r="D1412" s="122" t="s">
        <v>2090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1976</v>
      </c>
      <c r="B1413" s="122">
        <v>1</v>
      </c>
      <c r="C1413" s="122" t="s">
        <v>2162</v>
      </c>
      <c r="D1413" s="122" t="s">
        <v>2091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1976</v>
      </c>
      <c r="B1414" s="122">
        <v>1</v>
      </c>
      <c r="C1414" s="122" t="s">
        <v>2162</v>
      </c>
      <c r="D1414" s="122" t="s">
        <v>2092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1976</v>
      </c>
      <c r="B1415" s="122">
        <v>1</v>
      </c>
      <c r="C1415" s="122" t="s">
        <v>2162</v>
      </c>
      <c r="D1415" s="122" t="s">
        <v>2093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1976</v>
      </c>
      <c r="B1416" s="122">
        <v>1</v>
      </c>
      <c r="C1416" s="122" t="s">
        <v>2162</v>
      </c>
      <c r="D1416" s="122" t="s">
        <v>2094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1976</v>
      </c>
      <c r="B1417" s="122">
        <v>1</v>
      </c>
      <c r="C1417" s="122" t="s">
        <v>2162</v>
      </c>
      <c r="D1417" s="122" t="s">
        <v>2095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1976</v>
      </c>
      <c r="B1418" s="122">
        <v>1</v>
      </c>
      <c r="C1418" s="122" t="s">
        <v>2162</v>
      </c>
      <c r="D1418" s="122" t="s">
        <v>2096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1976</v>
      </c>
      <c r="B1419" s="122">
        <v>1</v>
      </c>
      <c r="C1419" s="122" t="s">
        <v>2162</v>
      </c>
      <c r="D1419" s="122" t="s">
        <v>2097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1976</v>
      </c>
      <c r="B1420" s="122">
        <v>1</v>
      </c>
      <c r="C1420" s="122" t="s">
        <v>2162</v>
      </c>
      <c r="D1420" s="122" t="s">
        <v>2098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1976</v>
      </c>
      <c r="B1421" s="122">
        <v>1</v>
      </c>
      <c r="C1421" s="122" t="s">
        <v>2162</v>
      </c>
      <c r="D1421" s="122" t="s">
        <v>2099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1976</v>
      </c>
      <c r="B1422" s="122">
        <v>1</v>
      </c>
      <c r="C1422" s="122" t="s">
        <v>2162</v>
      </c>
      <c r="D1422" s="122" t="s">
        <v>2100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1976</v>
      </c>
      <c r="B1423" s="122">
        <v>1</v>
      </c>
      <c r="C1423" s="122" t="s">
        <v>2162</v>
      </c>
      <c r="D1423" s="122" t="s">
        <v>2101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1976</v>
      </c>
      <c r="B1424" s="122">
        <v>1</v>
      </c>
      <c r="C1424" s="122" t="s">
        <v>2162</v>
      </c>
      <c r="D1424" s="122" t="s">
        <v>2102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1976</v>
      </c>
      <c r="B1425" s="122">
        <v>1</v>
      </c>
      <c r="C1425" s="122" t="s">
        <v>2162</v>
      </c>
      <c r="D1425" s="122" t="s">
        <v>2103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1976</v>
      </c>
      <c r="B1426" s="122">
        <v>1</v>
      </c>
      <c r="C1426" s="122" t="s">
        <v>2162</v>
      </c>
      <c r="D1426" s="122" t="s">
        <v>2137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1976</v>
      </c>
      <c r="B1427" s="122">
        <v>1</v>
      </c>
      <c r="C1427" s="122" t="s">
        <v>2162</v>
      </c>
      <c r="D1427" s="122" t="s">
        <v>2104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1976</v>
      </c>
      <c r="B1428" s="122">
        <v>1</v>
      </c>
      <c r="C1428" s="122" t="s">
        <v>2162</v>
      </c>
      <c r="D1428" s="122" t="s">
        <v>2105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1976</v>
      </c>
      <c r="B1429" s="122">
        <v>1</v>
      </c>
      <c r="C1429" s="122" t="s">
        <v>2162</v>
      </c>
      <c r="D1429" s="122" t="s">
        <v>2106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1976</v>
      </c>
      <c r="B1430" s="122">
        <v>1</v>
      </c>
      <c r="C1430" s="122" t="s">
        <v>2162</v>
      </c>
      <c r="D1430" s="122" t="s">
        <v>2107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1976</v>
      </c>
      <c r="B1431" s="122">
        <v>1</v>
      </c>
      <c r="C1431" s="122" t="s">
        <v>2162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1976</v>
      </c>
      <c r="B1432" s="122">
        <v>1</v>
      </c>
      <c r="C1432" s="122" t="s">
        <v>2162</v>
      </c>
      <c r="D1432" s="122" t="s">
        <v>2108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1976</v>
      </c>
      <c r="B1433" s="122">
        <v>1</v>
      </c>
      <c r="C1433" s="122" t="s">
        <v>2162</v>
      </c>
      <c r="D1433" s="122" t="s">
        <v>2109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1976</v>
      </c>
      <c r="B1434" s="122">
        <v>1</v>
      </c>
      <c r="C1434" s="122" t="s">
        <v>2162</v>
      </c>
      <c r="D1434" s="122" t="s">
        <v>2110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1976</v>
      </c>
      <c r="B1435" s="122">
        <v>1</v>
      </c>
      <c r="C1435" s="122" t="s">
        <v>2162</v>
      </c>
      <c r="D1435" s="122" t="s">
        <v>2111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1976</v>
      </c>
      <c r="B1436" s="122">
        <v>1</v>
      </c>
      <c r="C1436" s="122" t="s">
        <v>2162</v>
      </c>
      <c r="D1436" s="122" t="s">
        <v>2112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1976</v>
      </c>
      <c r="B1437" s="122">
        <v>1</v>
      </c>
      <c r="C1437" s="122" t="s">
        <v>2162</v>
      </c>
      <c r="D1437" s="122" t="s">
        <v>2113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1976</v>
      </c>
      <c r="B1438" s="122">
        <v>1</v>
      </c>
      <c r="C1438" s="122" t="s">
        <v>2162</v>
      </c>
      <c r="D1438" s="122" t="s">
        <v>2114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1976</v>
      </c>
      <c r="B1439" s="122">
        <v>1</v>
      </c>
      <c r="C1439" s="122" t="s">
        <v>2162</v>
      </c>
      <c r="D1439" s="122" t="s">
        <v>2115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1976</v>
      </c>
      <c r="B1440" s="122">
        <v>1</v>
      </c>
      <c r="C1440" s="122" t="s">
        <v>2162</v>
      </c>
      <c r="D1440" s="122" t="s">
        <v>2116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1976</v>
      </c>
      <c r="B1441" s="122">
        <v>1</v>
      </c>
      <c r="C1441" s="122" t="s">
        <v>2162</v>
      </c>
      <c r="D1441" s="122" t="s">
        <v>2138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1976</v>
      </c>
      <c r="B1442" s="122">
        <v>1</v>
      </c>
      <c r="C1442" s="122" t="s">
        <v>2162</v>
      </c>
      <c r="D1442" s="122" t="s">
        <v>2117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1976</v>
      </c>
      <c r="B1443" s="122">
        <v>1</v>
      </c>
      <c r="C1443" s="122" t="s">
        <v>2162</v>
      </c>
      <c r="D1443" s="122" t="s">
        <v>2118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1976</v>
      </c>
      <c r="B1444" s="122">
        <v>1</v>
      </c>
      <c r="C1444" s="122" t="s">
        <v>2162</v>
      </c>
      <c r="D1444" s="122" t="s">
        <v>2119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1976</v>
      </c>
      <c r="B1445" s="122">
        <v>1</v>
      </c>
      <c r="C1445" s="122" t="s">
        <v>2162</v>
      </c>
      <c r="D1445" s="122" t="s">
        <v>2120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1976</v>
      </c>
      <c r="B1446" s="122">
        <v>1</v>
      </c>
      <c r="C1446" s="122" t="s">
        <v>2162</v>
      </c>
      <c r="D1446" s="122" t="s">
        <v>2121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1976</v>
      </c>
      <c r="B1447" s="122">
        <v>1</v>
      </c>
      <c r="C1447" s="122" t="s">
        <v>2162</v>
      </c>
      <c r="D1447" s="122" t="s">
        <v>2139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1976</v>
      </c>
      <c r="B1448" s="122">
        <v>1</v>
      </c>
      <c r="C1448" s="122" t="s">
        <v>2162</v>
      </c>
      <c r="D1448" s="122" t="s">
        <v>2122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1976</v>
      </c>
      <c r="B1449" s="122">
        <v>1</v>
      </c>
      <c r="C1449" s="122" t="s">
        <v>2162</v>
      </c>
      <c r="D1449" s="122" t="s">
        <v>2123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1976</v>
      </c>
      <c r="B1450" s="122">
        <v>1</v>
      </c>
      <c r="C1450" s="122" t="s">
        <v>2162</v>
      </c>
      <c r="D1450" s="122" t="s">
        <v>2140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1976</v>
      </c>
      <c r="B1451" s="122">
        <v>1</v>
      </c>
      <c r="C1451" s="122" t="s">
        <v>2162</v>
      </c>
      <c r="D1451" s="122" t="s">
        <v>2124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1976</v>
      </c>
      <c r="B1452" s="122">
        <v>1</v>
      </c>
      <c r="C1452" s="122" t="s">
        <v>2162</v>
      </c>
      <c r="D1452" s="122" t="s">
        <v>2125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1976</v>
      </c>
      <c r="B1453" s="122">
        <v>1</v>
      </c>
      <c r="C1453" s="122" t="s">
        <v>2162</v>
      </c>
      <c r="D1453" s="122" t="s">
        <v>2126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1976</v>
      </c>
      <c r="B1454" s="122">
        <v>1</v>
      </c>
      <c r="C1454" s="122" t="s">
        <v>2162</v>
      </c>
      <c r="D1454" s="122" t="s">
        <v>2127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1976</v>
      </c>
      <c r="B1455" s="122">
        <v>1</v>
      </c>
      <c r="C1455" s="122" t="s">
        <v>2162</v>
      </c>
      <c r="D1455" s="122" t="s">
        <v>2128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1979</v>
      </c>
      <c r="B1456" s="122">
        <v>1</v>
      </c>
      <c r="C1456" s="122" t="s">
        <v>2163</v>
      </c>
      <c r="D1456" s="122" t="s">
        <v>2080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1979</v>
      </c>
      <c r="B1457" s="122">
        <v>1</v>
      </c>
      <c r="C1457" s="122" t="s">
        <v>2163</v>
      </c>
      <c r="D1457" s="122" t="s">
        <v>2081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1979</v>
      </c>
      <c r="B1458" s="122">
        <v>1</v>
      </c>
      <c r="C1458" s="122" t="s">
        <v>2163</v>
      </c>
      <c r="D1458" s="122" t="s">
        <v>2082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1979</v>
      </c>
      <c r="B1459" s="122">
        <v>1</v>
      </c>
      <c r="C1459" s="122" t="s">
        <v>2163</v>
      </c>
      <c r="D1459" s="122" t="s">
        <v>2135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1979</v>
      </c>
      <c r="B1460" s="122">
        <v>1</v>
      </c>
      <c r="C1460" s="122" t="s">
        <v>2163</v>
      </c>
      <c r="D1460" s="122" t="s">
        <v>2083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1979</v>
      </c>
      <c r="B1461" s="122">
        <v>1</v>
      </c>
      <c r="C1461" s="122" t="s">
        <v>2163</v>
      </c>
      <c r="D1461" s="122" t="s">
        <v>2084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1979</v>
      </c>
      <c r="B1462" s="122">
        <v>1</v>
      </c>
      <c r="C1462" s="122" t="s">
        <v>2163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1979</v>
      </c>
      <c r="B1463" s="122">
        <v>1</v>
      </c>
      <c r="C1463" s="122" t="s">
        <v>2163</v>
      </c>
      <c r="D1463" s="122" t="s">
        <v>2085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1979</v>
      </c>
      <c r="B1464" s="122">
        <v>1</v>
      </c>
      <c r="C1464" s="122" t="s">
        <v>2163</v>
      </c>
      <c r="D1464" s="122" t="s">
        <v>2086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1979</v>
      </c>
      <c r="B1465" s="122">
        <v>1</v>
      </c>
      <c r="C1465" s="122" t="s">
        <v>2163</v>
      </c>
      <c r="D1465" s="122" t="s">
        <v>2087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1979</v>
      </c>
      <c r="B1466" s="122">
        <v>1</v>
      </c>
      <c r="C1466" s="122" t="s">
        <v>2163</v>
      </c>
      <c r="D1466" s="122" t="s">
        <v>2088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1979</v>
      </c>
      <c r="B1467" s="122">
        <v>1</v>
      </c>
      <c r="C1467" s="122" t="s">
        <v>2163</v>
      </c>
      <c r="D1467" s="122" t="s">
        <v>2089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1979</v>
      </c>
      <c r="B1468" s="122">
        <v>1</v>
      </c>
      <c r="C1468" s="122" t="s">
        <v>2163</v>
      </c>
      <c r="D1468" s="122" t="s">
        <v>2136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1979</v>
      </c>
      <c r="B1469" s="122">
        <v>1</v>
      </c>
      <c r="C1469" s="122" t="s">
        <v>2163</v>
      </c>
      <c r="D1469" s="122" t="s">
        <v>2090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1979</v>
      </c>
      <c r="B1470" s="122">
        <v>1</v>
      </c>
      <c r="C1470" s="122" t="s">
        <v>2163</v>
      </c>
      <c r="D1470" s="122" t="s">
        <v>2091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1979</v>
      </c>
      <c r="B1471" s="122">
        <v>1</v>
      </c>
      <c r="C1471" s="122" t="s">
        <v>2163</v>
      </c>
      <c r="D1471" s="122" t="s">
        <v>2092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1979</v>
      </c>
      <c r="B1472" s="122">
        <v>1</v>
      </c>
      <c r="C1472" s="122" t="s">
        <v>2163</v>
      </c>
      <c r="D1472" s="122" t="s">
        <v>2093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1979</v>
      </c>
      <c r="B1473" s="122">
        <v>1</v>
      </c>
      <c r="C1473" s="122" t="s">
        <v>2163</v>
      </c>
      <c r="D1473" s="122" t="s">
        <v>2094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1979</v>
      </c>
      <c r="B1474" s="122">
        <v>1</v>
      </c>
      <c r="C1474" s="122" t="s">
        <v>2163</v>
      </c>
      <c r="D1474" s="122" t="s">
        <v>2095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1979</v>
      </c>
      <c r="B1475" s="122">
        <v>1</v>
      </c>
      <c r="C1475" s="122" t="s">
        <v>2163</v>
      </c>
      <c r="D1475" s="122" t="s">
        <v>2096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1979</v>
      </c>
      <c r="B1476" s="122">
        <v>1</v>
      </c>
      <c r="C1476" s="122" t="s">
        <v>2163</v>
      </c>
      <c r="D1476" s="122" t="s">
        <v>2097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1979</v>
      </c>
      <c r="B1477" s="122">
        <v>1</v>
      </c>
      <c r="C1477" s="122" t="s">
        <v>2163</v>
      </c>
      <c r="D1477" s="122" t="s">
        <v>2098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1979</v>
      </c>
      <c r="B1478" s="122">
        <v>1</v>
      </c>
      <c r="C1478" s="122" t="s">
        <v>2163</v>
      </c>
      <c r="D1478" s="122" t="s">
        <v>2099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1979</v>
      </c>
      <c r="B1479" s="122">
        <v>1</v>
      </c>
      <c r="C1479" s="122" t="s">
        <v>2163</v>
      </c>
      <c r="D1479" s="122" t="s">
        <v>2100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1979</v>
      </c>
      <c r="B1480" s="122">
        <v>1</v>
      </c>
      <c r="C1480" s="122" t="s">
        <v>2163</v>
      </c>
      <c r="D1480" s="122" t="s">
        <v>2101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1979</v>
      </c>
      <c r="B1481" s="122">
        <v>1</v>
      </c>
      <c r="C1481" s="122" t="s">
        <v>2163</v>
      </c>
      <c r="D1481" s="122" t="s">
        <v>2102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1979</v>
      </c>
      <c r="B1482" s="122">
        <v>1</v>
      </c>
      <c r="C1482" s="122" t="s">
        <v>2163</v>
      </c>
      <c r="D1482" s="122" t="s">
        <v>2103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1979</v>
      </c>
      <c r="B1483" s="122">
        <v>1</v>
      </c>
      <c r="C1483" s="122" t="s">
        <v>2163</v>
      </c>
      <c r="D1483" s="122" t="s">
        <v>2137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1979</v>
      </c>
      <c r="B1484" s="122">
        <v>1</v>
      </c>
      <c r="C1484" s="122" t="s">
        <v>2163</v>
      </c>
      <c r="D1484" s="122" t="s">
        <v>2104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1979</v>
      </c>
      <c r="B1485" s="122">
        <v>1</v>
      </c>
      <c r="C1485" s="122" t="s">
        <v>2163</v>
      </c>
      <c r="D1485" s="122" t="s">
        <v>2105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1979</v>
      </c>
      <c r="B1486" s="122">
        <v>1</v>
      </c>
      <c r="C1486" s="122" t="s">
        <v>2163</v>
      </c>
      <c r="D1486" s="122" t="s">
        <v>2106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1979</v>
      </c>
      <c r="B1487" s="122">
        <v>1</v>
      </c>
      <c r="C1487" s="122" t="s">
        <v>2163</v>
      </c>
      <c r="D1487" s="122" t="s">
        <v>2107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1979</v>
      </c>
      <c r="B1488" s="122">
        <v>1</v>
      </c>
      <c r="C1488" s="122" t="s">
        <v>2163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1979</v>
      </c>
      <c r="B1489" s="122">
        <v>1</v>
      </c>
      <c r="C1489" s="122" t="s">
        <v>2163</v>
      </c>
      <c r="D1489" s="122" t="s">
        <v>2108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1979</v>
      </c>
      <c r="B1490" s="122">
        <v>1</v>
      </c>
      <c r="C1490" s="122" t="s">
        <v>2163</v>
      </c>
      <c r="D1490" s="122" t="s">
        <v>2109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1979</v>
      </c>
      <c r="B1491" s="122">
        <v>1</v>
      </c>
      <c r="C1491" s="122" t="s">
        <v>2163</v>
      </c>
      <c r="D1491" s="122" t="s">
        <v>2110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1979</v>
      </c>
      <c r="B1492" s="122">
        <v>1</v>
      </c>
      <c r="C1492" s="122" t="s">
        <v>2163</v>
      </c>
      <c r="D1492" s="122" t="s">
        <v>2111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1979</v>
      </c>
      <c r="B1493" s="122">
        <v>1</v>
      </c>
      <c r="C1493" s="122" t="s">
        <v>2163</v>
      </c>
      <c r="D1493" s="122" t="s">
        <v>2112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1979</v>
      </c>
      <c r="B1494" s="122">
        <v>1</v>
      </c>
      <c r="C1494" s="122" t="s">
        <v>2163</v>
      </c>
      <c r="D1494" s="122" t="s">
        <v>2113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1979</v>
      </c>
      <c r="B1495" s="122">
        <v>1</v>
      </c>
      <c r="C1495" s="122" t="s">
        <v>2163</v>
      </c>
      <c r="D1495" s="122" t="s">
        <v>2114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1979</v>
      </c>
      <c r="B1496" s="122">
        <v>1</v>
      </c>
      <c r="C1496" s="122" t="s">
        <v>2163</v>
      </c>
      <c r="D1496" s="122" t="s">
        <v>2115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1979</v>
      </c>
      <c r="B1497" s="122">
        <v>1</v>
      </c>
      <c r="C1497" s="122" t="s">
        <v>2163</v>
      </c>
      <c r="D1497" s="122" t="s">
        <v>2116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1979</v>
      </c>
      <c r="B1498" s="122">
        <v>1</v>
      </c>
      <c r="C1498" s="122" t="s">
        <v>2163</v>
      </c>
      <c r="D1498" s="122" t="s">
        <v>2138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1979</v>
      </c>
      <c r="B1499" s="122">
        <v>1</v>
      </c>
      <c r="C1499" s="122" t="s">
        <v>2163</v>
      </c>
      <c r="D1499" s="122" t="s">
        <v>2117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1979</v>
      </c>
      <c r="B1500" s="122">
        <v>1</v>
      </c>
      <c r="C1500" s="122" t="s">
        <v>2163</v>
      </c>
      <c r="D1500" s="122" t="s">
        <v>2118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1979</v>
      </c>
      <c r="B1501" s="122">
        <v>1</v>
      </c>
      <c r="C1501" s="122" t="s">
        <v>2163</v>
      </c>
      <c r="D1501" s="122" t="s">
        <v>2119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1979</v>
      </c>
      <c r="B1502" s="122">
        <v>1</v>
      </c>
      <c r="C1502" s="122" t="s">
        <v>2163</v>
      </c>
      <c r="D1502" s="122" t="s">
        <v>2120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1979</v>
      </c>
      <c r="B1503" s="122">
        <v>1</v>
      </c>
      <c r="C1503" s="122" t="s">
        <v>2163</v>
      </c>
      <c r="D1503" s="122" t="s">
        <v>2121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1979</v>
      </c>
      <c r="B1504" s="122">
        <v>1</v>
      </c>
      <c r="C1504" s="122" t="s">
        <v>2163</v>
      </c>
      <c r="D1504" s="122" t="s">
        <v>2139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1979</v>
      </c>
      <c r="B1505" s="122">
        <v>1</v>
      </c>
      <c r="C1505" s="122" t="s">
        <v>2163</v>
      </c>
      <c r="D1505" s="122" t="s">
        <v>2122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1979</v>
      </c>
      <c r="B1506" s="122">
        <v>1</v>
      </c>
      <c r="C1506" s="122" t="s">
        <v>2163</v>
      </c>
      <c r="D1506" s="122" t="s">
        <v>2123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1979</v>
      </c>
      <c r="B1507" s="122">
        <v>1</v>
      </c>
      <c r="C1507" s="122" t="s">
        <v>2163</v>
      </c>
      <c r="D1507" s="122" t="s">
        <v>2140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1979</v>
      </c>
      <c r="B1508" s="122">
        <v>1</v>
      </c>
      <c r="C1508" s="122" t="s">
        <v>2163</v>
      </c>
      <c r="D1508" s="122" t="s">
        <v>2124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1979</v>
      </c>
      <c r="B1509" s="122">
        <v>1</v>
      </c>
      <c r="C1509" s="122" t="s">
        <v>2163</v>
      </c>
      <c r="D1509" s="122" t="s">
        <v>2125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1979</v>
      </c>
      <c r="B1510" s="122">
        <v>1</v>
      </c>
      <c r="C1510" s="122" t="s">
        <v>2163</v>
      </c>
      <c r="D1510" s="122" t="s">
        <v>2126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1979</v>
      </c>
      <c r="B1511" s="122">
        <v>1</v>
      </c>
      <c r="C1511" s="122" t="s">
        <v>2163</v>
      </c>
      <c r="D1511" s="122" t="s">
        <v>2127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1979</v>
      </c>
      <c r="B1512" s="122">
        <v>1</v>
      </c>
      <c r="C1512" s="122" t="s">
        <v>2163</v>
      </c>
      <c r="D1512" s="122" t="s">
        <v>2128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1978</v>
      </c>
      <c r="B1513" s="122">
        <v>1</v>
      </c>
      <c r="C1513" s="122" t="s">
        <v>2164</v>
      </c>
      <c r="D1513" s="122" t="s">
        <v>2080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1978</v>
      </c>
      <c r="B1514" s="122">
        <v>1</v>
      </c>
      <c r="C1514" s="122" t="s">
        <v>2164</v>
      </c>
      <c r="D1514" s="122" t="s">
        <v>2081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1978</v>
      </c>
      <c r="B1515" s="122">
        <v>1</v>
      </c>
      <c r="C1515" s="122" t="s">
        <v>2164</v>
      </c>
      <c r="D1515" s="122" t="s">
        <v>2082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1978</v>
      </c>
      <c r="B1516" s="122">
        <v>1</v>
      </c>
      <c r="C1516" s="122" t="s">
        <v>2164</v>
      </c>
      <c r="D1516" s="122" t="s">
        <v>2135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1978</v>
      </c>
      <c r="B1517" s="122">
        <v>1</v>
      </c>
      <c r="C1517" s="122" t="s">
        <v>2164</v>
      </c>
      <c r="D1517" s="122" t="s">
        <v>2083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1978</v>
      </c>
      <c r="B1518" s="122">
        <v>1</v>
      </c>
      <c r="C1518" s="122" t="s">
        <v>2164</v>
      </c>
      <c r="D1518" s="122" t="s">
        <v>2084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1978</v>
      </c>
      <c r="B1519" s="122">
        <v>1</v>
      </c>
      <c r="C1519" s="122" t="s">
        <v>2164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1978</v>
      </c>
      <c r="B1520" s="122">
        <v>1</v>
      </c>
      <c r="C1520" s="122" t="s">
        <v>2164</v>
      </c>
      <c r="D1520" s="122" t="s">
        <v>2085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1978</v>
      </c>
      <c r="B1521" s="122">
        <v>1</v>
      </c>
      <c r="C1521" s="122" t="s">
        <v>2164</v>
      </c>
      <c r="D1521" s="122" t="s">
        <v>2086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1978</v>
      </c>
      <c r="B1522" s="122">
        <v>1</v>
      </c>
      <c r="C1522" s="122" t="s">
        <v>2164</v>
      </c>
      <c r="D1522" s="122" t="s">
        <v>2087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1978</v>
      </c>
      <c r="B1523" s="122">
        <v>1</v>
      </c>
      <c r="C1523" s="122" t="s">
        <v>2164</v>
      </c>
      <c r="D1523" s="122" t="s">
        <v>2088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1978</v>
      </c>
      <c r="B1524" s="122">
        <v>1</v>
      </c>
      <c r="C1524" s="122" t="s">
        <v>2164</v>
      </c>
      <c r="D1524" s="122" t="s">
        <v>2089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1978</v>
      </c>
      <c r="B1525" s="122">
        <v>1</v>
      </c>
      <c r="C1525" s="122" t="s">
        <v>2164</v>
      </c>
      <c r="D1525" s="122" t="s">
        <v>2136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1978</v>
      </c>
      <c r="B1526" s="122">
        <v>1</v>
      </c>
      <c r="C1526" s="122" t="s">
        <v>2164</v>
      </c>
      <c r="D1526" s="122" t="s">
        <v>2090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1978</v>
      </c>
      <c r="B1527" s="122">
        <v>1</v>
      </c>
      <c r="C1527" s="122" t="s">
        <v>2164</v>
      </c>
      <c r="D1527" s="122" t="s">
        <v>2091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1978</v>
      </c>
      <c r="B1528" s="122">
        <v>1</v>
      </c>
      <c r="C1528" s="122" t="s">
        <v>2164</v>
      </c>
      <c r="D1528" s="122" t="s">
        <v>2092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1978</v>
      </c>
      <c r="B1529" s="122">
        <v>1</v>
      </c>
      <c r="C1529" s="122" t="s">
        <v>2164</v>
      </c>
      <c r="D1529" s="122" t="s">
        <v>2093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1978</v>
      </c>
      <c r="B1530" s="122">
        <v>1</v>
      </c>
      <c r="C1530" s="122" t="s">
        <v>2164</v>
      </c>
      <c r="D1530" s="122" t="s">
        <v>2094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1978</v>
      </c>
      <c r="B1531" s="122">
        <v>1</v>
      </c>
      <c r="C1531" s="122" t="s">
        <v>2164</v>
      </c>
      <c r="D1531" s="122" t="s">
        <v>2095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1978</v>
      </c>
      <c r="B1532" s="122">
        <v>1</v>
      </c>
      <c r="C1532" s="122" t="s">
        <v>2164</v>
      </c>
      <c r="D1532" s="122" t="s">
        <v>2096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1978</v>
      </c>
      <c r="B1533" s="122">
        <v>1</v>
      </c>
      <c r="C1533" s="122" t="s">
        <v>2164</v>
      </c>
      <c r="D1533" s="122" t="s">
        <v>2097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1978</v>
      </c>
      <c r="B1534" s="122">
        <v>1</v>
      </c>
      <c r="C1534" s="122" t="s">
        <v>2164</v>
      </c>
      <c r="D1534" s="122" t="s">
        <v>2098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1978</v>
      </c>
      <c r="B1535" s="122">
        <v>1</v>
      </c>
      <c r="C1535" s="122" t="s">
        <v>2164</v>
      </c>
      <c r="D1535" s="122" t="s">
        <v>2099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1978</v>
      </c>
      <c r="B1536" s="122">
        <v>1</v>
      </c>
      <c r="C1536" s="122" t="s">
        <v>2164</v>
      </c>
      <c r="D1536" s="122" t="s">
        <v>2100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1978</v>
      </c>
      <c r="B1537" s="122">
        <v>1</v>
      </c>
      <c r="C1537" s="122" t="s">
        <v>2164</v>
      </c>
      <c r="D1537" s="122" t="s">
        <v>2101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1978</v>
      </c>
      <c r="B1538" s="122">
        <v>1</v>
      </c>
      <c r="C1538" s="122" t="s">
        <v>2164</v>
      </c>
      <c r="D1538" s="122" t="s">
        <v>2102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1978</v>
      </c>
      <c r="B1539" s="122">
        <v>1</v>
      </c>
      <c r="C1539" s="122" t="s">
        <v>2164</v>
      </c>
      <c r="D1539" s="122" t="s">
        <v>2103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1978</v>
      </c>
      <c r="B1540" s="122">
        <v>1</v>
      </c>
      <c r="C1540" s="122" t="s">
        <v>2164</v>
      </c>
      <c r="D1540" s="122" t="s">
        <v>2137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1978</v>
      </c>
      <c r="B1541" s="122">
        <v>1</v>
      </c>
      <c r="C1541" s="122" t="s">
        <v>2164</v>
      </c>
      <c r="D1541" s="122" t="s">
        <v>2104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1978</v>
      </c>
      <c r="B1542" s="122">
        <v>1</v>
      </c>
      <c r="C1542" s="122" t="s">
        <v>2164</v>
      </c>
      <c r="D1542" s="122" t="s">
        <v>2105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1978</v>
      </c>
      <c r="B1543" s="122">
        <v>1</v>
      </c>
      <c r="C1543" s="122" t="s">
        <v>2164</v>
      </c>
      <c r="D1543" s="122" t="s">
        <v>2106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1978</v>
      </c>
      <c r="B1544" s="122">
        <v>1</v>
      </c>
      <c r="C1544" s="122" t="s">
        <v>2164</v>
      </c>
      <c r="D1544" s="122" t="s">
        <v>2107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1978</v>
      </c>
      <c r="B1545" s="122">
        <v>1</v>
      </c>
      <c r="C1545" s="122" t="s">
        <v>2164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1978</v>
      </c>
      <c r="B1546" s="122">
        <v>1</v>
      </c>
      <c r="C1546" s="122" t="s">
        <v>2164</v>
      </c>
      <c r="D1546" s="122" t="s">
        <v>2108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1978</v>
      </c>
      <c r="B1547" s="122">
        <v>1</v>
      </c>
      <c r="C1547" s="122" t="s">
        <v>2164</v>
      </c>
      <c r="D1547" s="122" t="s">
        <v>2109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1978</v>
      </c>
      <c r="B1548" s="122">
        <v>1</v>
      </c>
      <c r="C1548" s="122" t="s">
        <v>2164</v>
      </c>
      <c r="D1548" s="122" t="s">
        <v>2110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1978</v>
      </c>
      <c r="B1549" s="122">
        <v>1</v>
      </c>
      <c r="C1549" s="122" t="s">
        <v>2164</v>
      </c>
      <c r="D1549" s="122" t="s">
        <v>2111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1978</v>
      </c>
      <c r="B1550" s="122">
        <v>1</v>
      </c>
      <c r="C1550" s="122" t="s">
        <v>2164</v>
      </c>
      <c r="D1550" s="122" t="s">
        <v>2112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1978</v>
      </c>
      <c r="B1551" s="122">
        <v>1</v>
      </c>
      <c r="C1551" s="122" t="s">
        <v>2164</v>
      </c>
      <c r="D1551" s="122" t="s">
        <v>2113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1978</v>
      </c>
      <c r="B1552" s="122">
        <v>1</v>
      </c>
      <c r="C1552" s="122" t="s">
        <v>2164</v>
      </c>
      <c r="D1552" s="122" t="s">
        <v>2114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1978</v>
      </c>
      <c r="B1553" s="122">
        <v>1</v>
      </c>
      <c r="C1553" s="122" t="s">
        <v>2164</v>
      </c>
      <c r="D1553" s="122" t="s">
        <v>2115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1978</v>
      </c>
      <c r="B1554" s="122">
        <v>1</v>
      </c>
      <c r="C1554" s="122" t="s">
        <v>2164</v>
      </c>
      <c r="D1554" s="122" t="s">
        <v>2116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1978</v>
      </c>
      <c r="B1555" s="122">
        <v>1</v>
      </c>
      <c r="C1555" s="122" t="s">
        <v>2164</v>
      </c>
      <c r="D1555" s="122" t="s">
        <v>2138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1978</v>
      </c>
      <c r="B1556" s="122">
        <v>1</v>
      </c>
      <c r="C1556" s="122" t="s">
        <v>2164</v>
      </c>
      <c r="D1556" s="122" t="s">
        <v>2117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1978</v>
      </c>
      <c r="B1557" s="122">
        <v>1</v>
      </c>
      <c r="C1557" s="122" t="s">
        <v>2164</v>
      </c>
      <c r="D1557" s="122" t="s">
        <v>2118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1978</v>
      </c>
      <c r="B1558" s="122">
        <v>1</v>
      </c>
      <c r="C1558" s="122" t="s">
        <v>2164</v>
      </c>
      <c r="D1558" s="122" t="s">
        <v>2119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1978</v>
      </c>
      <c r="B1559" s="122">
        <v>1</v>
      </c>
      <c r="C1559" s="122" t="s">
        <v>2164</v>
      </c>
      <c r="D1559" s="122" t="s">
        <v>2120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1978</v>
      </c>
      <c r="B1560" s="122">
        <v>1</v>
      </c>
      <c r="C1560" s="122" t="s">
        <v>2164</v>
      </c>
      <c r="D1560" s="122" t="s">
        <v>2121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1978</v>
      </c>
      <c r="B1561" s="122">
        <v>1</v>
      </c>
      <c r="C1561" s="122" t="s">
        <v>2164</v>
      </c>
      <c r="D1561" s="122" t="s">
        <v>2139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1978</v>
      </c>
      <c r="B1562" s="122">
        <v>1</v>
      </c>
      <c r="C1562" s="122" t="s">
        <v>2164</v>
      </c>
      <c r="D1562" s="122" t="s">
        <v>2122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1978</v>
      </c>
      <c r="B1563" s="122">
        <v>1</v>
      </c>
      <c r="C1563" s="122" t="s">
        <v>2164</v>
      </c>
      <c r="D1563" s="122" t="s">
        <v>2123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1978</v>
      </c>
      <c r="B1564" s="122">
        <v>1</v>
      </c>
      <c r="C1564" s="122" t="s">
        <v>2164</v>
      </c>
      <c r="D1564" s="122" t="s">
        <v>2140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1978</v>
      </c>
      <c r="B1565" s="122">
        <v>1</v>
      </c>
      <c r="C1565" s="122" t="s">
        <v>2164</v>
      </c>
      <c r="D1565" s="122" t="s">
        <v>2124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1978</v>
      </c>
      <c r="B1566" s="122">
        <v>1</v>
      </c>
      <c r="C1566" s="122" t="s">
        <v>2164</v>
      </c>
      <c r="D1566" s="122" t="s">
        <v>2125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1978</v>
      </c>
      <c r="B1567" s="122">
        <v>1</v>
      </c>
      <c r="C1567" s="122" t="s">
        <v>2164</v>
      </c>
      <c r="D1567" s="122" t="s">
        <v>2126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1978</v>
      </c>
      <c r="B1568" s="122">
        <v>1</v>
      </c>
      <c r="C1568" s="122" t="s">
        <v>2164</v>
      </c>
      <c r="D1568" s="122" t="s">
        <v>2127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1978</v>
      </c>
      <c r="B1569" s="122">
        <v>1</v>
      </c>
      <c r="C1569" s="122" t="s">
        <v>2164</v>
      </c>
      <c r="D1569" s="122" t="s">
        <v>2128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1984</v>
      </c>
      <c r="B1570" s="122">
        <v>1</v>
      </c>
      <c r="C1570" s="122" t="s">
        <v>2165</v>
      </c>
      <c r="D1570" s="122" t="s">
        <v>2080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1984</v>
      </c>
      <c r="B1571" s="122">
        <v>1</v>
      </c>
      <c r="C1571" s="122" t="s">
        <v>2165</v>
      </c>
      <c r="D1571" s="122" t="s">
        <v>2081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1984</v>
      </c>
      <c r="B1572" s="122">
        <v>1</v>
      </c>
      <c r="C1572" s="122" t="s">
        <v>2165</v>
      </c>
      <c r="D1572" s="122" t="s">
        <v>2082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1984</v>
      </c>
      <c r="B1573" s="122">
        <v>1</v>
      </c>
      <c r="C1573" s="122" t="s">
        <v>2165</v>
      </c>
      <c r="D1573" s="122" t="s">
        <v>2135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1984</v>
      </c>
      <c r="B1574" s="122">
        <v>1</v>
      </c>
      <c r="C1574" s="122" t="s">
        <v>2165</v>
      </c>
      <c r="D1574" s="122" t="s">
        <v>2083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1984</v>
      </c>
      <c r="B1575" s="122">
        <v>1</v>
      </c>
      <c r="C1575" s="122" t="s">
        <v>2165</v>
      </c>
      <c r="D1575" s="122" t="s">
        <v>2084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1984</v>
      </c>
      <c r="B1576" s="122">
        <v>1</v>
      </c>
      <c r="C1576" s="122" t="s">
        <v>2165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1984</v>
      </c>
      <c r="B1577" s="122">
        <v>1</v>
      </c>
      <c r="C1577" s="122" t="s">
        <v>2165</v>
      </c>
      <c r="D1577" s="122" t="s">
        <v>2085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1984</v>
      </c>
      <c r="B1578" s="122">
        <v>1</v>
      </c>
      <c r="C1578" s="122" t="s">
        <v>2165</v>
      </c>
      <c r="D1578" s="122" t="s">
        <v>2086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1984</v>
      </c>
      <c r="B1579" s="122">
        <v>1</v>
      </c>
      <c r="C1579" s="122" t="s">
        <v>2165</v>
      </c>
      <c r="D1579" s="122" t="s">
        <v>2087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1984</v>
      </c>
      <c r="B1580" s="122">
        <v>1</v>
      </c>
      <c r="C1580" s="122" t="s">
        <v>2165</v>
      </c>
      <c r="D1580" s="122" t="s">
        <v>2088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1984</v>
      </c>
      <c r="B1581" s="122">
        <v>1</v>
      </c>
      <c r="C1581" s="122" t="s">
        <v>2165</v>
      </c>
      <c r="D1581" s="122" t="s">
        <v>2089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1984</v>
      </c>
      <c r="B1582" s="122">
        <v>1</v>
      </c>
      <c r="C1582" s="122" t="s">
        <v>2165</v>
      </c>
      <c r="D1582" s="122" t="s">
        <v>2136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1984</v>
      </c>
      <c r="B1583" s="122">
        <v>1</v>
      </c>
      <c r="C1583" s="122" t="s">
        <v>2165</v>
      </c>
      <c r="D1583" s="122" t="s">
        <v>2090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1984</v>
      </c>
      <c r="B1584" s="122">
        <v>1</v>
      </c>
      <c r="C1584" s="122" t="s">
        <v>2165</v>
      </c>
      <c r="D1584" s="122" t="s">
        <v>2091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1984</v>
      </c>
      <c r="B1585" s="122">
        <v>1</v>
      </c>
      <c r="C1585" s="122" t="s">
        <v>2165</v>
      </c>
      <c r="D1585" s="122" t="s">
        <v>2092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1984</v>
      </c>
      <c r="B1586" s="122">
        <v>1</v>
      </c>
      <c r="C1586" s="122" t="s">
        <v>2165</v>
      </c>
      <c r="D1586" s="122" t="s">
        <v>2093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1984</v>
      </c>
      <c r="B1587" s="122">
        <v>1</v>
      </c>
      <c r="C1587" s="122" t="s">
        <v>2165</v>
      </c>
      <c r="D1587" s="122" t="s">
        <v>2094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1984</v>
      </c>
      <c r="B1588" s="122">
        <v>1</v>
      </c>
      <c r="C1588" s="122" t="s">
        <v>2165</v>
      </c>
      <c r="D1588" s="122" t="s">
        <v>2095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1984</v>
      </c>
      <c r="B1589" s="122">
        <v>1</v>
      </c>
      <c r="C1589" s="122" t="s">
        <v>2165</v>
      </c>
      <c r="D1589" s="122" t="s">
        <v>2096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1984</v>
      </c>
      <c r="B1590" s="122">
        <v>1</v>
      </c>
      <c r="C1590" s="122" t="s">
        <v>2165</v>
      </c>
      <c r="D1590" s="122" t="s">
        <v>2097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1984</v>
      </c>
      <c r="B1591" s="122">
        <v>1</v>
      </c>
      <c r="C1591" s="122" t="s">
        <v>2165</v>
      </c>
      <c r="D1591" s="122" t="s">
        <v>2098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1984</v>
      </c>
      <c r="B1592" s="122">
        <v>1</v>
      </c>
      <c r="C1592" s="122" t="s">
        <v>2165</v>
      </c>
      <c r="D1592" s="122" t="s">
        <v>2099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1984</v>
      </c>
      <c r="B1593" s="122">
        <v>1</v>
      </c>
      <c r="C1593" s="122" t="s">
        <v>2165</v>
      </c>
      <c r="D1593" s="122" t="s">
        <v>2100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1984</v>
      </c>
      <c r="B1594" s="122">
        <v>1</v>
      </c>
      <c r="C1594" s="122" t="s">
        <v>2165</v>
      </c>
      <c r="D1594" s="122" t="s">
        <v>2101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1984</v>
      </c>
      <c r="B1595" s="122">
        <v>1</v>
      </c>
      <c r="C1595" s="122" t="s">
        <v>2165</v>
      </c>
      <c r="D1595" s="122" t="s">
        <v>2102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1984</v>
      </c>
      <c r="B1596" s="122">
        <v>1</v>
      </c>
      <c r="C1596" s="122" t="s">
        <v>2165</v>
      </c>
      <c r="D1596" s="122" t="s">
        <v>2103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1984</v>
      </c>
      <c r="B1597" s="122">
        <v>1</v>
      </c>
      <c r="C1597" s="122" t="s">
        <v>2165</v>
      </c>
      <c r="D1597" s="122" t="s">
        <v>2137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1984</v>
      </c>
      <c r="B1598" s="122">
        <v>1</v>
      </c>
      <c r="C1598" s="122" t="s">
        <v>2165</v>
      </c>
      <c r="D1598" s="122" t="s">
        <v>2104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1984</v>
      </c>
      <c r="B1599" s="122">
        <v>1</v>
      </c>
      <c r="C1599" s="122" t="s">
        <v>2165</v>
      </c>
      <c r="D1599" s="122" t="s">
        <v>2105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1984</v>
      </c>
      <c r="B1600" s="122">
        <v>1</v>
      </c>
      <c r="C1600" s="122" t="s">
        <v>2165</v>
      </c>
      <c r="D1600" s="122" t="s">
        <v>2106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1984</v>
      </c>
      <c r="B1601" s="122">
        <v>1</v>
      </c>
      <c r="C1601" s="122" t="s">
        <v>2165</v>
      </c>
      <c r="D1601" s="122" t="s">
        <v>2107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1984</v>
      </c>
      <c r="B1602" s="122">
        <v>1</v>
      </c>
      <c r="C1602" s="122" t="s">
        <v>2165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1984</v>
      </c>
      <c r="B1603" s="122">
        <v>1</v>
      </c>
      <c r="C1603" s="122" t="s">
        <v>2165</v>
      </c>
      <c r="D1603" s="122" t="s">
        <v>2108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1984</v>
      </c>
      <c r="B1604" s="122">
        <v>1</v>
      </c>
      <c r="C1604" s="122" t="s">
        <v>2165</v>
      </c>
      <c r="D1604" s="122" t="s">
        <v>2109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1984</v>
      </c>
      <c r="B1605" s="122">
        <v>1</v>
      </c>
      <c r="C1605" s="122" t="s">
        <v>2165</v>
      </c>
      <c r="D1605" s="122" t="s">
        <v>2110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1984</v>
      </c>
      <c r="B1606" s="122">
        <v>1</v>
      </c>
      <c r="C1606" s="122" t="s">
        <v>2165</v>
      </c>
      <c r="D1606" s="122" t="s">
        <v>2111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1984</v>
      </c>
      <c r="B1607" s="122">
        <v>1</v>
      </c>
      <c r="C1607" s="122" t="s">
        <v>2165</v>
      </c>
      <c r="D1607" s="122" t="s">
        <v>2112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1984</v>
      </c>
      <c r="B1608" s="122">
        <v>1</v>
      </c>
      <c r="C1608" s="122" t="s">
        <v>2165</v>
      </c>
      <c r="D1608" s="122" t="s">
        <v>2166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1984</v>
      </c>
      <c r="B1609" s="122">
        <v>1</v>
      </c>
      <c r="C1609" s="122" t="s">
        <v>2165</v>
      </c>
      <c r="D1609" s="122" t="s">
        <v>2113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1984</v>
      </c>
      <c r="B1610" s="122">
        <v>1</v>
      </c>
      <c r="C1610" s="122" t="s">
        <v>2165</v>
      </c>
      <c r="D1610" s="122" t="s">
        <v>2114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1984</v>
      </c>
      <c r="B1611" s="122">
        <v>1</v>
      </c>
      <c r="C1611" s="122" t="s">
        <v>2165</v>
      </c>
      <c r="D1611" s="122" t="s">
        <v>2115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1984</v>
      </c>
      <c r="B1612" s="122">
        <v>1</v>
      </c>
      <c r="C1612" s="122" t="s">
        <v>2165</v>
      </c>
      <c r="D1612" s="122" t="s">
        <v>2116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1984</v>
      </c>
      <c r="B1613" s="122">
        <v>1</v>
      </c>
      <c r="C1613" s="122" t="s">
        <v>2165</v>
      </c>
      <c r="D1613" s="122" t="s">
        <v>2138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1984</v>
      </c>
      <c r="B1614" s="122">
        <v>1</v>
      </c>
      <c r="C1614" s="122" t="s">
        <v>2165</v>
      </c>
      <c r="D1614" s="122" t="s">
        <v>2117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1984</v>
      </c>
      <c r="B1615" s="122">
        <v>1</v>
      </c>
      <c r="C1615" s="122" t="s">
        <v>2165</v>
      </c>
      <c r="D1615" s="122" t="s">
        <v>2118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1984</v>
      </c>
      <c r="B1616" s="122">
        <v>1</v>
      </c>
      <c r="C1616" s="122" t="s">
        <v>2165</v>
      </c>
      <c r="D1616" s="122" t="s">
        <v>2119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1984</v>
      </c>
      <c r="B1617" s="122">
        <v>1</v>
      </c>
      <c r="C1617" s="122" t="s">
        <v>2165</v>
      </c>
      <c r="D1617" s="122" t="s">
        <v>2120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1984</v>
      </c>
      <c r="B1618" s="122">
        <v>1</v>
      </c>
      <c r="C1618" s="122" t="s">
        <v>2165</v>
      </c>
      <c r="D1618" s="122" t="s">
        <v>2121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1984</v>
      </c>
      <c r="B1619" s="122">
        <v>1</v>
      </c>
      <c r="C1619" s="122" t="s">
        <v>2165</v>
      </c>
      <c r="D1619" s="122" t="s">
        <v>2139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1984</v>
      </c>
      <c r="B1620" s="122">
        <v>1</v>
      </c>
      <c r="C1620" s="122" t="s">
        <v>2165</v>
      </c>
      <c r="D1620" s="122" t="s">
        <v>2122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1984</v>
      </c>
      <c r="B1621" s="122">
        <v>1</v>
      </c>
      <c r="C1621" s="122" t="s">
        <v>2165</v>
      </c>
      <c r="D1621" s="122" t="s">
        <v>2123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1984</v>
      </c>
      <c r="B1622" s="122">
        <v>1</v>
      </c>
      <c r="C1622" s="122" t="s">
        <v>2165</v>
      </c>
      <c r="D1622" s="122" t="s">
        <v>2140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1984</v>
      </c>
      <c r="B1623" s="122">
        <v>1</v>
      </c>
      <c r="C1623" s="122" t="s">
        <v>2165</v>
      </c>
      <c r="D1623" s="122" t="s">
        <v>2124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1984</v>
      </c>
      <c r="B1624" s="122">
        <v>1</v>
      </c>
      <c r="C1624" s="122" t="s">
        <v>2165</v>
      </c>
      <c r="D1624" s="122" t="s">
        <v>2125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1984</v>
      </c>
      <c r="B1625" s="122">
        <v>1</v>
      </c>
      <c r="C1625" s="122" t="s">
        <v>2165</v>
      </c>
      <c r="D1625" s="122" t="s">
        <v>2126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1984</v>
      </c>
      <c r="B1626" s="122">
        <v>1</v>
      </c>
      <c r="C1626" s="122" t="s">
        <v>2165</v>
      </c>
      <c r="D1626" s="122" t="s">
        <v>2127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1984</v>
      </c>
      <c r="B1627" s="122">
        <v>1</v>
      </c>
      <c r="C1627" s="122" t="s">
        <v>2165</v>
      </c>
      <c r="D1627" s="122" t="s">
        <v>2128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1982</v>
      </c>
      <c r="B1628" s="122">
        <v>1</v>
      </c>
      <c r="C1628" s="122" t="s">
        <v>2167</v>
      </c>
      <c r="D1628" s="122" t="s">
        <v>2080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1982</v>
      </c>
      <c r="B1629" s="122">
        <v>1</v>
      </c>
      <c r="C1629" s="122" t="s">
        <v>2167</v>
      </c>
      <c r="D1629" s="122" t="s">
        <v>2081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1982</v>
      </c>
      <c r="B1630" s="122">
        <v>1</v>
      </c>
      <c r="C1630" s="122" t="s">
        <v>2167</v>
      </c>
      <c r="D1630" s="122" t="s">
        <v>2082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1982</v>
      </c>
      <c r="B1631" s="122">
        <v>1</v>
      </c>
      <c r="C1631" s="122" t="s">
        <v>2167</v>
      </c>
      <c r="D1631" s="122" t="s">
        <v>2135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1982</v>
      </c>
      <c r="B1632" s="122">
        <v>1</v>
      </c>
      <c r="C1632" s="122" t="s">
        <v>2167</v>
      </c>
      <c r="D1632" s="122" t="s">
        <v>2083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1982</v>
      </c>
      <c r="B1633" s="122">
        <v>1</v>
      </c>
      <c r="C1633" s="122" t="s">
        <v>2167</v>
      </c>
      <c r="D1633" s="122" t="s">
        <v>2084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1982</v>
      </c>
      <c r="B1634" s="122">
        <v>1</v>
      </c>
      <c r="C1634" s="122" t="s">
        <v>2167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1982</v>
      </c>
      <c r="B1635" s="122">
        <v>1</v>
      </c>
      <c r="C1635" s="122" t="s">
        <v>2167</v>
      </c>
      <c r="D1635" s="122" t="s">
        <v>2085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1982</v>
      </c>
      <c r="B1636" s="122">
        <v>1</v>
      </c>
      <c r="C1636" s="122" t="s">
        <v>2167</v>
      </c>
      <c r="D1636" s="122" t="s">
        <v>2086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1982</v>
      </c>
      <c r="B1637" s="122">
        <v>1</v>
      </c>
      <c r="C1637" s="122" t="s">
        <v>2167</v>
      </c>
      <c r="D1637" s="122" t="s">
        <v>2087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1982</v>
      </c>
      <c r="B1638" s="122">
        <v>1</v>
      </c>
      <c r="C1638" s="122" t="s">
        <v>2167</v>
      </c>
      <c r="D1638" s="122" t="s">
        <v>2088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1982</v>
      </c>
      <c r="B1639" s="122">
        <v>1</v>
      </c>
      <c r="C1639" s="122" t="s">
        <v>2167</v>
      </c>
      <c r="D1639" s="122" t="s">
        <v>2089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1982</v>
      </c>
      <c r="B1640" s="122">
        <v>1</v>
      </c>
      <c r="C1640" s="122" t="s">
        <v>2167</v>
      </c>
      <c r="D1640" s="122" t="s">
        <v>2136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1982</v>
      </c>
      <c r="B1641" s="122">
        <v>1</v>
      </c>
      <c r="C1641" s="122" t="s">
        <v>2167</v>
      </c>
      <c r="D1641" s="122" t="s">
        <v>2090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1982</v>
      </c>
      <c r="B1642" s="122">
        <v>1</v>
      </c>
      <c r="C1642" s="122" t="s">
        <v>2167</v>
      </c>
      <c r="D1642" s="122" t="s">
        <v>2091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1982</v>
      </c>
      <c r="B1643" s="122">
        <v>1</v>
      </c>
      <c r="C1643" s="122" t="s">
        <v>2167</v>
      </c>
      <c r="D1643" s="122" t="s">
        <v>2092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1982</v>
      </c>
      <c r="B1644" s="122">
        <v>1</v>
      </c>
      <c r="C1644" s="122" t="s">
        <v>2167</v>
      </c>
      <c r="D1644" s="122" t="s">
        <v>2093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1982</v>
      </c>
      <c r="B1645" s="122">
        <v>1</v>
      </c>
      <c r="C1645" s="122" t="s">
        <v>2167</v>
      </c>
      <c r="D1645" s="122" t="s">
        <v>2094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1982</v>
      </c>
      <c r="B1646" s="122">
        <v>1</v>
      </c>
      <c r="C1646" s="122" t="s">
        <v>2167</v>
      </c>
      <c r="D1646" s="122" t="s">
        <v>2095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1982</v>
      </c>
      <c r="B1647" s="122">
        <v>1</v>
      </c>
      <c r="C1647" s="122" t="s">
        <v>2167</v>
      </c>
      <c r="D1647" s="122" t="s">
        <v>2096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1982</v>
      </c>
      <c r="B1648" s="122">
        <v>1</v>
      </c>
      <c r="C1648" s="122" t="s">
        <v>2167</v>
      </c>
      <c r="D1648" s="122" t="s">
        <v>2097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1982</v>
      </c>
      <c r="B1649" s="122">
        <v>1</v>
      </c>
      <c r="C1649" s="122" t="s">
        <v>2167</v>
      </c>
      <c r="D1649" s="122" t="s">
        <v>2098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1982</v>
      </c>
      <c r="B1650" s="122">
        <v>1</v>
      </c>
      <c r="C1650" s="122" t="s">
        <v>2167</v>
      </c>
      <c r="D1650" s="122" t="s">
        <v>2099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1982</v>
      </c>
      <c r="B1651" s="122">
        <v>1</v>
      </c>
      <c r="C1651" s="122" t="s">
        <v>2167</v>
      </c>
      <c r="D1651" s="122" t="s">
        <v>2100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1982</v>
      </c>
      <c r="B1652" s="122">
        <v>1</v>
      </c>
      <c r="C1652" s="122" t="s">
        <v>2167</v>
      </c>
      <c r="D1652" s="122" t="s">
        <v>2101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1982</v>
      </c>
      <c r="B1653" s="122">
        <v>1</v>
      </c>
      <c r="C1653" s="122" t="s">
        <v>2167</v>
      </c>
      <c r="D1653" s="122" t="s">
        <v>2102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1982</v>
      </c>
      <c r="B1654" s="122">
        <v>1</v>
      </c>
      <c r="C1654" s="122" t="s">
        <v>2167</v>
      </c>
      <c r="D1654" s="122" t="s">
        <v>2103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1982</v>
      </c>
      <c r="B1655" s="122">
        <v>1</v>
      </c>
      <c r="C1655" s="122" t="s">
        <v>2167</v>
      </c>
      <c r="D1655" s="122" t="s">
        <v>2137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1982</v>
      </c>
      <c r="B1656" s="122">
        <v>1</v>
      </c>
      <c r="C1656" s="122" t="s">
        <v>2167</v>
      </c>
      <c r="D1656" s="122" t="s">
        <v>2104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1982</v>
      </c>
      <c r="B1657" s="122">
        <v>1</v>
      </c>
      <c r="C1657" s="122" t="s">
        <v>2167</v>
      </c>
      <c r="D1657" s="122" t="s">
        <v>2105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1982</v>
      </c>
      <c r="B1658" s="122">
        <v>1</v>
      </c>
      <c r="C1658" s="122" t="s">
        <v>2167</v>
      </c>
      <c r="D1658" s="122" t="s">
        <v>2106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1982</v>
      </c>
      <c r="B1659" s="122">
        <v>1</v>
      </c>
      <c r="C1659" s="122" t="s">
        <v>2167</v>
      </c>
      <c r="D1659" s="122" t="s">
        <v>2107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1982</v>
      </c>
      <c r="B1660" s="122">
        <v>1</v>
      </c>
      <c r="C1660" s="122" t="s">
        <v>2167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1982</v>
      </c>
      <c r="B1661" s="122">
        <v>1</v>
      </c>
      <c r="C1661" s="122" t="s">
        <v>2167</v>
      </c>
      <c r="D1661" s="122" t="s">
        <v>2108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1982</v>
      </c>
      <c r="B1662" s="122">
        <v>1</v>
      </c>
      <c r="C1662" s="122" t="s">
        <v>2167</v>
      </c>
      <c r="D1662" s="122" t="s">
        <v>2109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1982</v>
      </c>
      <c r="B1663" s="122">
        <v>1</v>
      </c>
      <c r="C1663" s="122" t="s">
        <v>2167</v>
      </c>
      <c r="D1663" s="122" t="s">
        <v>2110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1982</v>
      </c>
      <c r="B1664" s="122">
        <v>1</v>
      </c>
      <c r="C1664" s="122" t="s">
        <v>2167</v>
      </c>
      <c r="D1664" s="122" t="s">
        <v>2111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1982</v>
      </c>
      <c r="B1665" s="122">
        <v>1</v>
      </c>
      <c r="C1665" s="122" t="s">
        <v>2167</v>
      </c>
      <c r="D1665" s="122" t="s">
        <v>2112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1982</v>
      </c>
      <c r="B1666" s="122">
        <v>1</v>
      </c>
      <c r="C1666" s="122" t="s">
        <v>2167</v>
      </c>
      <c r="D1666" s="122" t="s">
        <v>2113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1982</v>
      </c>
      <c r="B1667" s="122">
        <v>1</v>
      </c>
      <c r="C1667" s="122" t="s">
        <v>2167</v>
      </c>
      <c r="D1667" s="122" t="s">
        <v>2114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1982</v>
      </c>
      <c r="B1668" s="122">
        <v>1</v>
      </c>
      <c r="C1668" s="122" t="s">
        <v>2167</v>
      </c>
      <c r="D1668" s="122" t="s">
        <v>2115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1982</v>
      </c>
      <c r="B1669" s="122">
        <v>1</v>
      </c>
      <c r="C1669" s="122" t="s">
        <v>2167</v>
      </c>
      <c r="D1669" s="122" t="s">
        <v>2116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1982</v>
      </c>
      <c r="B1670" s="122">
        <v>1</v>
      </c>
      <c r="C1670" s="122" t="s">
        <v>2167</v>
      </c>
      <c r="D1670" s="122" t="s">
        <v>2138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1982</v>
      </c>
      <c r="B1671" s="122">
        <v>1</v>
      </c>
      <c r="C1671" s="122" t="s">
        <v>2167</v>
      </c>
      <c r="D1671" s="122" t="s">
        <v>2117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1982</v>
      </c>
      <c r="B1672" s="122">
        <v>1</v>
      </c>
      <c r="C1672" s="122" t="s">
        <v>2167</v>
      </c>
      <c r="D1672" s="122" t="s">
        <v>2118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1982</v>
      </c>
      <c r="B1673" s="122">
        <v>1</v>
      </c>
      <c r="C1673" s="122" t="s">
        <v>2167</v>
      </c>
      <c r="D1673" s="122" t="s">
        <v>2119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1982</v>
      </c>
      <c r="B1674" s="122">
        <v>1</v>
      </c>
      <c r="C1674" s="122" t="s">
        <v>2167</v>
      </c>
      <c r="D1674" s="122" t="s">
        <v>2120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1982</v>
      </c>
      <c r="B1675" s="122">
        <v>1</v>
      </c>
      <c r="C1675" s="122" t="s">
        <v>2167</v>
      </c>
      <c r="D1675" s="122" t="s">
        <v>2121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1982</v>
      </c>
      <c r="B1676" s="122">
        <v>1</v>
      </c>
      <c r="C1676" s="122" t="s">
        <v>2167</v>
      </c>
      <c r="D1676" s="122" t="s">
        <v>2139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1982</v>
      </c>
      <c r="B1677" s="122">
        <v>1</v>
      </c>
      <c r="C1677" s="122" t="s">
        <v>2167</v>
      </c>
      <c r="D1677" s="122" t="s">
        <v>2122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1982</v>
      </c>
      <c r="B1678" s="122">
        <v>1</v>
      </c>
      <c r="C1678" s="122" t="s">
        <v>2167</v>
      </c>
      <c r="D1678" s="122" t="s">
        <v>2123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1982</v>
      </c>
      <c r="B1679" s="122">
        <v>1</v>
      </c>
      <c r="C1679" s="122" t="s">
        <v>2167</v>
      </c>
      <c r="D1679" s="122" t="s">
        <v>2140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1982</v>
      </c>
      <c r="B1680" s="122">
        <v>1</v>
      </c>
      <c r="C1680" s="122" t="s">
        <v>2167</v>
      </c>
      <c r="D1680" s="122" t="s">
        <v>2124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1982</v>
      </c>
      <c r="B1681" s="122">
        <v>1</v>
      </c>
      <c r="C1681" s="122" t="s">
        <v>2167</v>
      </c>
      <c r="D1681" s="122" t="s">
        <v>2125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1982</v>
      </c>
      <c r="B1682" s="122">
        <v>1</v>
      </c>
      <c r="C1682" s="122" t="s">
        <v>2167</v>
      </c>
      <c r="D1682" s="122" t="s">
        <v>2126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1982</v>
      </c>
      <c r="B1683" s="122">
        <v>1</v>
      </c>
      <c r="C1683" s="122" t="s">
        <v>2167</v>
      </c>
      <c r="D1683" s="122" t="s">
        <v>2127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1982</v>
      </c>
      <c r="B1684" s="122">
        <v>1</v>
      </c>
      <c r="C1684" s="122" t="s">
        <v>2167</v>
      </c>
      <c r="D1684" s="122" t="s">
        <v>2128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2168</v>
      </c>
      <c r="B1685" s="122">
        <v>1</v>
      </c>
      <c r="C1685" s="122" t="s">
        <v>2169</v>
      </c>
      <c r="D1685" s="122" t="s">
        <v>2080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2168</v>
      </c>
      <c r="B1686" s="122">
        <v>1</v>
      </c>
      <c r="C1686" s="122" t="s">
        <v>2169</v>
      </c>
      <c r="D1686" s="122" t="s">
        <v>2081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2168</v>
      </c>
      <c r="B1687" s="122">
        <v>1</v>
      </c>
      <c r="C1687" s="122" t="s">
        <v>2169</v>
      </c>
      <c r="D1687" s="122" t="s">
        <v>2082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2168</v>
      </c>
      <c r="B1688" s="122">
        <v>1</v>
      </c>
      <c r="C1688" s="122" t="s">
        <v>2169</v>
      </c>
      <c r="D1688" s="122" t="s">
        <v>2135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2168</v>
      </c>
      <c r="B1689" s="122">
        <v>1</v>
      </c>
      <c r="C1689" s="122" t="s">
        <v>2169</v>
      </c>
      <c r="D1689" s="122" t="s">
        <v>2083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2168</v>
      </c>
      <c r="B1690" s="122">
        <v>1</v>
      </c>
      <c r="C1690" s="122" t="s">
        <v>2169</v>
      </c>
      <c r="D1690" s="122" t="s">
        <v>2084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2168</v>
      </c>
      <c r="B1691" s="122">
        <v>1</v>
      </c>
      <c r="C1691" s="122" t="s">
        <v>2169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2168</v>
      </c>
      <c r="B1692" s="122">
        <v>1</v>
      </c>
      <c r="C1692" s="122" t="s">
        <v>2169</v>
      </c>
      <c r="D1692" s="122" t="s">
        <v>2085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2168</v>
      </c>
      <c r="B1693" s="122">
        <v>1</v>
      </c>
      <c r="C1693" s="122" t="s">
        <v>2169</v>
      </c>
      <c r="D1693" s="122" t="s">
        <v>2086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2168</v>
      </c>
      <c r="B1694" s="122">
        <v>1</v>
      </c>
      <c r="C1694" s="122" t="s">
        <v>2169</v>
      </c>
      <c r="D1694" s="122" t="s">
        <v>2087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2168</v>
      </c>
      <c r="B1695" s="122">
        <v>1</v>
      </c>
      <c r="C1695" s="122" t="s">
        <v>2169</v>
      </c>
      <c r="D1695" s="122" t="s">
        <v>2088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2168</v>
      </c>
      <c r="B1696" s="122">
        <v>1</v>
      </c>
      <c r="C1696" s="122" t="s">
        <v>2169</v>
      </c>
      <c r="D1696" s="122" t="s">
        <v>2170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2168</v>
      </c>
      <c r="B1697" s="122">
        <v>1</v>
      </c>
      <c r="C1697" s="122" t="s">
        <v>2169</v>
      </c>
      <c r="D1697" s="122" t="s">
        <v>2089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2168</v>
      </c>
      <c r="B1698" s="122">
        <v>1</v>
      </c>
      <c r="C1698" s="122" t="s">
        <v>2169</v>
      </c>
      <c r="D1698" s="122" t="s">
        <v>2136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2168</v>
      </c>
      <c r="B1699" s="122">
        <v>1</v>
      </c>
      <c r="C1699" s="122" t="s">
        <v>2169</v>
      </c>
      <c r="D1699" s="122" t="s">
        <v>2090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2168</v>
      </c>
      <c r="B1700" s="122">
        <v>1</v>
      </c>
      <c r="C1700" s="122" t="s">
        <v>2169</v>
      </c>
      <c r="D1700" s="122" t="s">
        <v>2091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2168</v>
      </c>
      <c r="B1701" s="122">
        <v>1</v>
      </c>
      <c r="C1701" s="122" t="s">
        <v>2169</v>
      </c>
      <c r="D1701" s="122" t="s">
        <v>2092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2168</v>
      </c>
      <c r="B1702" s="122">
        <v>1</v>
      </c>
      <c r="C1702" s="122" t="s">
        <v>2169</v>
      </c>
      <c r="D1702" s="122" t="s">
        <v>2093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2168</v>
      </c>
      <c r="B1703" s="122">
        <v>1</v>
      </c>
      <c r="C1703" s="122" t="s">
        <v>2169</v>
      </c>
      <c r="D1703" s="122" t="s">
        <v>2094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2168</v>
      </c>
      <c r="B1704" s="122">
        <v>1</v>
      </c>
      <c r="C1704" s="122" t="s">
        <v>2169</v>
      </c>
      <c r="D1704" s="122" t="s">
        <v>2095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2168</v>
      </c>
      <c r="B1705" s="122">
        <v>1</v>
      </c>
      <c r="C1705" s="122" t="s">
        <v>2169</v>
      </c>
      <c r="D1705" s="122" t="s">
        <v>2096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2168</v>
      </c>
      <c r="B1706" s="122">
        <v>1</v>
      </c>
      <c r="C1706" s="122" t="s">
        <v>2169</v>
      </c>
      <c r="D1706" s="122" t="s">
        <v>2097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2168</v>
      </c>
      <c r="B1707" s="122">
        <v>1</v>
      </c>
      <c r="C1707" s="122" t="s">
        <v>2169</v>
      </c>
      <c r="D1707" s="122" t="s">
        <v>2098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2168</v>
      </c>
      <c r="B1708" s="122">
        <v>1</v>
      </c>
      <c r="C1708" s="122" t="s">
        <v>2169</v>
      </c>
      <c r="D1708" s="122" t="s">
        <v>2099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2168</v>
      </c>
      <c r="B1709" s="122">
        <v>1</v>
      </c>
      <c r="C1709" s="122" t="s">
        <v>2169</v>
      </c>
      <c r="D1709" s="122" t="s">
        <v>2100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2168</v>
      </c>
      <c r="B1710" s="122">
        <v>1</v>
      </c>
      <c r="C1710" s="122" t="s">
        <v>2169</v>
      </c>
      <c r="D1710" s="122" t="s">
        <v>2171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2168</v>
      </c>
      <c r="B1711" s="122">
        <v>1</v>
      </c>
      <c r="C1711" s="122" t="s">
        <v>2169</v>
      </c>
      <c r="D1711" s="122" t="s">
        <v>2101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2168</v>
      </c>
      <c r="B1712" s="122">
        <v>1</v>
      </c>
      <c r="C1712" s="122" t="s">
        <v>2169</v>
      </c>
      <c r="D1712" s="122" t="s">
        <v>2102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2168</v>
      </c>
      <c r="B1713" s="122">
        <v>1</v>
      </c>
      <c r="C1713" s="122" t="s">
        <v>2169</v>
      </c>
      <c r="D1713" s="122" t="s">
        <v>2103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2168</v>
      </c>
      <c r="B1714" s="122">
        <v>1</v>
      </c>
      <c r="C1714" s="122" t="s">
        <v>2169</v>
      </c>
      <c r="D1714" s="122" t="s">
        <v>2137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2168</v>
      </c>
      <c r="B1715" s="122">
        <v>1</v>
      </c>
      <c r="C1715" s="122" t="s">
        <v>2169</v>
      </c>
      <c r="D1715" s="122" t="s">
        <v>2104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2168</v>
      </c>
      <c r="B1716" s="122">
        <v>1</v>
      </c>
      <c r="C1716" s="122" t="s">
        <v>2169</v>
      </c>
      <c r="D1716" s="122" t="s">
        <v>2105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2168</v>
      </c>
      <c r="B1717" s="122">
        <v>1</v>
      </c>
      <c r="C1717" s="122" t="s">
        <v>2169</v>
      </c>
      <c r="D1717" s="122" t="s">
        <v>2106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2168</v>
      </c>
      <c r="B1718" s="122">
        <v>1</v>
      </c>
      <c r="C1718" s="122" t="s">
        <v>2169</v>
      </c>
      <c r="D1718" s="122" t="s">
        <v>2107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2168</v>
      </c>
      <c r="B1719" s="122">
        <v>1</v>
      </c>
      <c r="C1719" s="122" t="s">
        <v>2169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2168</v>
      </c>
      <c r="B1720" s="122">
        <v>1</v>
      </c>
      <c r="C1720" s="122" t="s">
        <v>2169</v>
      </c>
      <c r="D1720" s="122" t="s">
        <v>2108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2168</v>
      </c>
      <c r="B1721" s="122">
        <v>1</v>
      </c>
      <c r="C1721" s="122" t="s">
        <v>2169</v>
      </c>
      <c r="D1721" s="122" t="s">
        <v>2109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2168</v>
      </c>
      <c r="B1722" s="122">
        <v>1</v>
      </c>
      <c r="C1722" s="122" t="s">
        <v>2169</v>
      </c>
      <c r="D1722" s="122" t="s">
        <v>2110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2168</v>
      </c>
      <c r="B1723" s="122">
        <v>1</v>
      </c>
      <c r="C1723" s="122" t="s">
        <v>2169</v>
      </c>
      <c r="D1723" s="122" t="s">
        <v>2111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2168</v>
      </c>
      <c r="B1724" s="122">
        <v>1</v>
      </c>
      <c r="C1724" s="122" t="s">
        <v>2169</v>
      </c>
      <c r="D1724" s="122" t="s">
        <v>2112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2168</v>
      </c>
      <c r="B1725" s="122">
        <v>1</v>
      </c>
      <c r="C1725" s="122" t="s">
        <v>2169</v>
      </c>
      <c r="D1725" s="122" t="s">
        <v>2113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2168</v>
      </c>
      <c r="B1726" s="122">
        <v>1</v>
      </c>
      <c r="C1726" s="122" t="s">
        <v>2169</v>
      </c>
      <c r="D1726" s="122" t="s">
        <v>2114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2168</v>
      </c>
      <c r="B1727" s="122">
        <v>1</v>
      </c>
      <c r="C1727" s="122" t="s">
        <v>2169</v>
      </c>
      <c r="D1727" s="122" t="s">
        <v>2115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2168</v>
      </c>
      <c r="B1728" s="122">
        <v>1</v>
      </c>
      <c r="C1728" s="122" t="s">
        <v>2169</v>
      </c>
      <c r="D1728" s="122" t="s">
        <v>2116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2168</v>
      </c>
      <c r="B1729" s="122">
        <v>1</v>
      </c>
      <c r="C1729" s="122" t="s">
        <v>2169</v>
      </c>
      <c r="D1729" s="122" t="s">
        <v>2138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2168</v>
      </c>
      <c r="B1730" s="122">
        <v>1</v>
      </c>
      <c r="C1730" s="122" t="s">
        <v>2169</v>
      </c>
      <c r="D1730" s="122" t="s">
        <v>2172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2168</v>
      </c>
      <c r="B1731" s="122">
        <v>1</v>
      </c>
      <c r="C1731" s="122" t="s">
        <v>2169</v>
      </c>
      <c r="D1731" s="122" t="s">
        <v>2117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2168</v>
      </c>
      <c r="B1732" s="122">
        <v>1</v>
      </c>
      <c r="C1732" s="122" t="s">
        <v>2169</v>
      </c>
      <c r="D1732" s="122" t="s">
        <v>2118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2168</v>
      </c>
      <c r="B1733" s="122">
        <v>1</v>
      </c>
      <c r="C1733" s="122" t="s">
        <v>2169</v>
      </c>
      <c r="D1733" s="122" t="s">
        <v>2119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2168</v>
      </c>
      <c r="B1734" s="122">
        <v>1</v>
      </c>
      <c r="C1734" s="122" t="s">
        <v>2169</v>
      </c>
      <c r="D1734" s="122" t="s">
        <v>2120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2168</v>
      </c>
      <c r="B1735" s="122">
        <v>1</v>
      </c>
      <c r="C1735" s="122" t="s">
        <v>2169</v>
      </c>
      <c r="D1735" s="122" t="s">
        <v>2121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2168</v>
      </c>
      <c r="B1736" s="122">
        <v>1</v>
      </c>
      <c r="C1736" s="122" t="s">
        <v>2169</v>
      </c>
      <c r="D1736" s="122" t="s">
        <v>2122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2168</v>
      </c>
      <c r="B1737" s="122">
        <v>1</v>
      </c>
      <c r="C1737" s="122" t="s">
        <v>2169</v>
      </c>
      <c r="D1737" s="122" t="s">
        <v>2123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2168</v>
      </c>
      <c r="B1738" s="122">
        <v>1</v>
      </c>
      <c r="C1738" s="122" t="s">
        <v>2169</v>
      </c>
      <c r="D1738" s="122" t="s">
        <v>2140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2168</v>
      </c>
      <c r="B1739" s="122">
        <v>1</v>
      </c>
      <c r="C1739" s="122" t="s">
        <v>2169</v>
      </c>
      <c r="D1739" s="122" t="s">
        <v>2124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2168</v>
      </c>
      <c r="B1740" s="122">
        <v>1</v>
      </c>
      <c r="C1740" s="122" t="s">
        <v>2169</v>
      </c>
      <c r="D1740" s="122" t="s">
        <v>2125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2168</v>
      </c>
      <c r="B1741" s="122">
        <v>1</v>
      </c>
      <c r="C1741" s="122" t="s">
        <v>2169</v>
      </c>
      <c r="D1741" s="122" t="s">
        <v>2126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2168</v>
      </c>
      <c r="B1742" s="122">
        <v>1</v>
      </c>
      <c r="C1742" s="122" t="s">
        <v>2169</v>
      </c>
      <c r="D1742" s="122" t="s">
        <v>2127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2168</v>
      </c>
      <c r="B1743" s="122">
        <v>1</v>
      </c>
      <c r="C1743" s="122" t="s">
        <v>2169</v>
      </c>
      <c r="D1743" s="122" t="s">
        <v>2128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2173</v>
      </c>
      <c r="B1744" s="122">
        <v>1</v>
      </c>
      <c r="C1744" s="122" t="s">
        <v>2174</v>
      </c>
      <c r="D1744" s="122" t="s">
        <v>2080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2173</v>
      </c>
      <c r="B1745" s="122">
        <v>1</v>
      </c>
      <c r="C1745" s="122" t="s">
        <v>2174</v>
      </c>
      <c r="D1745" s="122" t="s">
        <v>2081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2173</v>
      </c>
      <c r="B1746" s="122">
        <v>1</v>
      </c>
      <c r="C1746" s="122" t="s">
        <v>2174</v>
      </c>
      <c r="D1746" s="122" t="s">
        <v>2082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2173</v>
      </c>
      <c r="B1747" s="122">
        <v>1</v>
      </c>
      <c r="C1747" s="122" t="s">
        <v>2174</v>
      </c>
      <c r="D1747" s="122" t="s">
        <v>2135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2173</v>
      </c>
      <c r="B1748" s="122">
        <v>1</v>
      </c>
      <c r="C1748" s="122" t="s">
        <v>2174</v>
      </c>
      <c r="D1748" s="122" t="s">
        <v>2083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2173</v>
      </c>
      <c r="B1749" s="122">
        <v>1</v>
      </c>
      <c r="C1749" s="122" t="s">
        <v>2174</v>
      </c>
      <c r="D1749" s="122" t="s">
        <v>2084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2173</v>
      </c>
      <c r="B1750" s="122">
        <v>1</v>
      </c>
      <c r="C1750" s="122" t="s">
        <v>2174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2173</v>
      </c>
      <c r="B1751" s="122">
        <v>1</v>
      </c>
      <c r="C1751" s="122" t="s">
        <v>2174</v>
      </c>
      <c r="D1751" s="122" t="s">
        <v>2085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2173</v>
      </c>
      <c r="B1752" s="122">
        <v>1</v>
      </c>
      <c r="C1752" s="122" t="s">
        <v>2174</v>
      </c>
      <c r="D1752" s="122" t="s">
        <v>2086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2173</v>
      </c>
      <c r="B1753" s="122">
        <v>1</v>
      </c>
      <c r="C1753" s="122" t="s">
        <v>2174</v>
      </c>
      <c r="D1753" s="122" t="s">
        <v>2087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2173</v>
      </c>
      <c r="B1754" s="122">
        <v>1</v>
      </c>
      <c r="C1754" s="122" t="s">
        <v>2174</v>
      </c>
      <c r="D1754" s="122" t="s">
        <v>2088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2173</v>
      </c>
      <c r="B1755" s="122">
        <v>1</v>
      </c>
      <c r="C1755" s="122" t="s">
        <v>2174</v>
      </c>
      <c r="D1755" s="122" t="s">
        <v>2089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2173</v>
      </c>
      <c r="B1756" s="122">
        <v>1</v>
      </c>
      <c r="C1756" s="122" t="s">
        <v>2174</v>
      </c>
      <c r="D1756" s="122" t="s">
        <v>2136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2173</v>
      </c>
      <c r="B1757" s="122">
        <v>1</v>
      </c>
      <c r="C1757" s="122" t="s">
        <v>2174</v>
      </c>
      <c r="D1757" s="122" t="s">
        <v>2090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2173</v>
      </c>
      <c r="B1758" s="122">
        <v>1</v>
      </c>
      <c r="C1758" s="122" t="s">
        <v>2174</v>
      </c>
      <c r="D1758" s="122" t="s">
        <v>2091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2173</v>
      </c>
      <c r="B1759" s="122">
        <v>1</v>
      </c>
      <c r="C1759" s="122" t="s">
        <v>2174</v>
      </c>
      <c r="D1759" s="122" t="s">
        <v>2092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2173</v>
      </c>
      <c r="B1760" s="122">
        <v>1</v>
      </c>
      <c r="C1760" s="122" t="s">
        <v>2174</v>
      </c>
      <c r="D1760" s="122" t="s">
        <v>2093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2173</v>
      </c>
      <c r="B1761" s="122">
        <v>1</v>
      </c>
      <c r="C1761" s="122" t="s">
        <v>2174</v>
      </c>
      <c r="D1761" s="122" t="s">
        <v>2094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2173</v>
      </c>
      <c r="B1762" s="122">
        <v>1</v>
      </c>
      <c r="C1762" s="122" t="s">
        <v>2174</v>
      </c>
      <c r="D1762" s="122" t="s">
        <v>2095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2173</v>
      </c>
      <c r="B1763" s="122">
        <v>1</v>
      </c>
      <c r="C1763" s="122" t="s">
        <v>2174</v>
      </c>
      <c r="D1763" s="122" t="s">
        <v>2096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2173</v>
      </c>
      <c r="B1764" s="122">
        <v>1</v>
      </c>
      <c r="C1764" s="122" t="s">
        <v>2174</v>
      </c>
      <c r="D1764" s="122" t="s">
        <v>2097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2173</v>
      </c>
      <c r="B1765" s="122">
        <v>1</v>
      </c>
      <c r="C1765" s="122" t="s">
        <v>2174</v>
      </c>
      <c r="D1765" s="122" t="s">
        <v>2098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2173</v>
      </c>
      <c r="B1766" s="122">
        <v>1</v>
      </c>
      <c r="C1766" s="122" t="s">
        <v>2174</v>
      </c>
      <c r="D1766" s="122" t="s">
        <v>2099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2173</v>
      </c>
      <c r="B1767" s="122">
        <v>1</v>
      </c>
      <c r="C1767" s="122" t="s">
        <v>2174</v>
      </c>
      <c r="D1767" s="122" t="s">
        <v>2100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2173</v>
      </c>
      <c r="B1768" s="122">
        <v>1</v>
      </c>
      <c r="C1768" s="122" t="s">
        <v>2174</v>
      </c>
      <c r="D1768" s="122" t="s">
        <v>2101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2173</v>
      </c>
      <c r="B1769" s="122">
        <v>1</v>
      </c>
      <c r="C1769" s="122" t="s">
        <v>2174</v>
      </c>
      <c r="D1769" s="122" t="s">
        <v>2102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2173</v>
      </c>
      <c r="B1770" s="122">
        <v>1</v>
      </c>
      <c r="C1770" s="122" t="s">
        <v>2174</v>
      </c>
      <c r="D1770" s="122" t="s">
        <v>2103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2173</v>
      </c>
      <c r="B1771" s="122">
        <v>1</v>
      </c>
      <c r="C1771" s="122" t="s">
        <v>2174</v>
      </c>
      <c r="D1771" s="122" t="s">
        <v>2137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2173</v>
      </c>
      <c r="B1772" s="122">
        <v>1</v>
      </c>
      <c r="C1772" s="122" t="s">
        <v>2174</v>
      </c>
      <c r="D1772" s="122" t="s">
        <v>2104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2173</v>
      </c>
      <c r="B1773" s="122">
        <v>1</v>
      </c>
      <c r="C1773" s="122" t="s">
        <v>2174</v>
      </c>
      <c r="D1773" s="122" t="s">
        <v>2105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2173</v>
      </c>
      <c r="B1774" s="122">
        <v>1</v>
      </c>
      <c r="C1774" s="122" t="s">
        <v>2174</v>
      </c>
      <c r="D1774" s="122" t="s">
        <v>2106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2173</v>
      </c>
      <c r="B1775" s="122">
        <v>1</v>
      </c>
      <c r="C1775" s="122" t="s">
        <v>2174</v>
      </c>
      <c r="D1775" s="122" t="s">
        <v>2107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2173</v>
      </c>
      <c r="B1776" s="122">
        <v>1</v>
      </c>
      <c r="C1776" s="122" t="s">
        <v>2174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2173</v>
      </c>
      <c r="B1777" s="122">
        <v>1</v>
      </c>
      <c r="C1777" s="122" t="s">
        <v>2174</v>
      </c>
      <c r="D1777" s="122" t="s">
        <v>2108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2173</v>
      </c>
      <c r="B1778" s="122">
        <v>1</v>
      </c>
      <c r="C1778" s="122" t="s">
        <v>2174</v>
      </c>
      <c r="D1778" s="122" t="s">
        <v>2109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2173</v>
      </c>
      <c r="B1779" s="122">
        <v>1</v>
      </c>
      <c r="C1779" s="122" t="s">
        <v>2174</v>
      </c>
      <c r="D1779" s="122" t="s">
        <v>2110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2173</v>
      </c>
      <c r="B1780" s="122">
        <v>1</v>
      </c>
      <c r="C1780" s="122" t="s">
        <v>2174</v>
      </c>
      <c r="D1780" s="122" t="s">
        <v>2111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2173</v>
      </c>
      <c r="B1781" s="122">
        <v>1</v>
      </c>
      <c r="C1781" s="122" t="s">
        <v>2174</v>
      </c>
      <c r="D1781" s="122" t="s">
        <v>2112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2173</v>
      </c>
      <c r="B1782" s="122">
        <v>1</v>
      </c>
      <c r="C1782" s="122" t="s">
        <v>2174</v>
      </c>
      <c r="D1782" s="122" t="s">
        <v>2113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2173</v>
      </c>
      <c r="B1783" s="122">
        <v>1</v>
      </c>
      <c r="C1783" s="122" t="s">
        <v>2174</v>
      </c>
      <c r="D1783" s="122" t="s">
        <v>2114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2173</v>
      </c>
      <c r="B1784" s="122">
        <v>1</v>
      </c>
      <c r="C1784" s="122" t="s">
        <v>2174</v>
      </c>
      <c r="D1784" s="122" t="s">
        <v>2115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2173</v>
      </c>
      <c r="B1785" s="122">
        <v>1</v>
      </c>
      <c r="C1785" s="122" t="s">
        <v>2174</v>
      </c>
      <c r="D1785" s="122" t="s">
        <v>2116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2173</v>
      </c>
      <c r="B1786" s="122">
        <v>1</v>
      </c>
      <c r="C1786" s="122" t="s">
        <v>2174</v>
      </c>
      <c r="D1786" s="122" t="s">
        <v>2138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2173</v>
      </c>
      <c r="B1787" s="122">
        <v>1</v>
      </c>
      <c r="C1787" s="122" t="s">
        <v>2174</v>
      </c>
      <c r="D1787" s="122" t="s">
        <v>2117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2173</v>
      </c>
      <c r="B1788" s="122">
        <v>1</v>
      </c>
      <c r="C1788" s="122" t="s">
        <v>2174</v>
      </c>
      <c r="D1788" s="122" t="s">
        <v>2118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2173</v>
      </c>
      <c r="B1789" s="122">
        <v>1</v>
      </c>
      <c r="C1789" s="122" t="s">
        <v>2174</v>
      </c>
      <c r="D1789" s="122" t="s">
        <v>2119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2173</v>
      </c>
      <c r="B1790" s="122">
        <v>1</v>
      </c>
      <c r="C1790" s="122" t="s">
        <v>2174</v>
      </c>
      <c r="D1790" s="122" t="s">
        <v>2120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2173</v>
      </c>
      <c r="B1791" s="122">
        <v>1</v>
      </c>
      <c r="C1791" s="122" t="s">
        <v>2174</v>
      </c>
      <c r="D1791" s="122" t="s">
        <v>2121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2173</v>
      </c>
      <c r="B1792" s="122">
        <v>1</v>
      </c>
      <c r="C1792" s="122" t="s">
        <v>2174</v>
      </c>
      <c r="D1792" s="122" t="s">
        <v>2122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2173</v>
      </c>
      <c r="B1793" s="122">
        <v>1</v>
      </c>
      <c r="C1793" s="122" t="s">
        <v>2174</v>
      </c>
      <c r="D1793" s="122" t="s">
        <v>2123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2173</v>
      </c>
      <c r="B1794" s="122">
        <v>1</v>
      </c>
      <c r="C1794" s="122" t="s">
        <v>2174</v>
      </c>
      <c r="D1794" s="122" t="s">
        <v>2140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2173</v>
      </c>
      <c r="B1795" s="122">
        <v>1</v>
      </c>
      <c r="C1795" s="122" t="s">
        <v>2174</v>
      </c>
      <c r="D1795" s="122" t="s">
        <v>2124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2173</v>
      </c>
      <c r="B1796" s="122">
        <v>1</v>
      </c>
      <c r="C1796" s="122" t="s">
        <v>2174</v>
      </c>
      <c r="D1796" s="122" t="s">
        <v>2125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2173</v>
      </c>
      <c r="B1797" s="122">
        <v>1</v>
      </c>
      <c r="C1797" s="122" t="s">
        <v>2174</v>
      </c>
      <c r="D1797" s="122" t="s">
        <v>2126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2173</v>
      </c>
      <c r="B1798" s="122">
        <v>1</v>
      </c>
      <c r="C1798" s="122" t="s">
        <v>2174</v>
      </c>
      <c r="D1798" s="122" t="s">
        <v>2127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2173</v>
      </c>
      <c r="B1799" s="122">
        <v>1</v>
      </c>
      <c r="C1799" s="122" t="s">
        <v>2174</v>
      </c>
      <c r="D1799" s="122" t="s">
        <v>2128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2175</v>
      </c>
      <c r="B1800" s="122">
        <v>1</v>
      </c>
      <c r="C1800" s="122" t="s">
        <v>2176</v>
      </c>
      <c r="D1800" s="122" t="s">
        <v>2080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2175</v>
      </c>
      <c r="B1801" s="122">
        <v>1</v>
      </c>
      <c r="C1801" s="122" t="s">
        <v>2176</v>
      </c>
      <c r="D1801" s="122" t="s">
        <v>2081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2175</v>
      </c>
      <c r="B1802" s="122">
        <v>1</v>
      </c>
      <c r="C1802" s="122" t="s">
        <v>2176</v>
      </c>
      <c r="D1802" s="122" t="s">
        <v>2082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2175</v>
      </c>
      <c r="B1803" s="122">
        <v>1</v>
      </c>
      <c r="C1803" s="122" t="s">
        <v>2176</v>
      </c>
      <c r="D1803" s="122" t="s">
        <v>2083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2175</v>
      </c>
      <c r="B1804" s="122">
        <v>1</v>
      </c>
      <c r="C1804" s="122" t="s">
        <v>2176</v>
      </c>
      <c r="D1804" s="122" t="s">
        <v>2084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2175</v>
      </c>
      <c r="B1805" s="122">
        <v>1</v>
      </c>
      <c r="C1805" s="122" t="s">
        <v>2176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2175</v>
      </c>
      <c r="B1806" s="122">
        <v>1</v>
      </c>
      <c r="C1806" s="122" t="s">
        <v>2176</v>
      </c>
      <c r="D1806" s="122" t="s">
        <v>2085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2175</v>
      </c>
      <c r="B1807" s="122">
        <v>1</v>
      </c>
      <c r="C1807" s="122" t="s">
        <v>2176</v>
      </c>
      <c r="D1807" s="122" t="s">
        <v>2086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2175</v>
      </c>
      <c r="B1808" s="122">
        <v>1</v>
      </c>
      <c r="C1808" s="122" t="s">
        <v>2176</v>
      </c>
      <c r="D1808" s="122" t="s">
        <v>2087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2175</v>
      </c>
      <c r="B1809" s="122">
        <v>1</v>
      </c>
      <c r="C1809" s="122" t="s">
        <v>2176</v>
      </c>
      <c r="D1809" s="122" t="s">
        <v>2088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2175</v>
      </c>
      <c r="B1810" s="122">
        <v>1</v>
      </c>
      <c r="C1810" s="122" t="s">
        <v>2176</v>
      </c>
      <c r="D1810" s="122" t="s">
        <v>2089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2175</v>
      </c>
      <c r="B1811" s="122">
        <v>1</v>
      </c>
      <c r="C1811" s="122" t="s">
        <v>2176</v>
      </c>
      <c r="D1811" s="122" t="s">
        <v>2090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2175</v>
      </c>
      <c r="B1812" s="122">
        <v>1</v>
      </c>
      <c r="C1812" s="122" t="s">
        <v>2176</v>
      </c>
      <c r="D1812" s="122" t="s">
        <v>2091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2175</v>
      </c>
      <c r="B1813" s="122">
        <v>1</v>
      </c>
      <c r="C1813" s="122" t="s">
        <v>2176</v>
      </c>
      <c r="D1813" s="122" t="s">
        <v>2092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2175</v>
      </c>
      <c r="B1814" s="122">
        <v>1</v>
      </c>
      <c r="C1814" s="122" t="s">
        <v>2176</v>
      </c>
      <c r="D1814" s="122" t="s">
        <v>2093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2175</v>
      </c>
      <c r="B1815" s="122">
        <v>1</v>
      </c>
      <c r="C1815" s="122" t="s">
        <v>2176</v>
      </c>
      <c r="D1815" s="122" t="s">
        <v>2094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2175</v>
      </c>
      <c r="B1816" s="122">
        <v>1</v>
      </c>
      <c r="C1816" s="122" t="s">
        <v>2176</v>
      </c>
      <c r="D1816" s="122" t="s">
        <v>2095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2175</v>
      </c>
      <c r="B1817" s="122">
        <v>1</v>
      </c>
      <c r="C1817" s="122" t="s">
        <v>2176</v>
      </c>
      <c r="D1817" s="122" t="s">
        <v>2096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2175</v>
      </c>
      <c r="B1818" s="122">
        <v>1</v>
      </c>
      <c r="C1818" s="122" t="s">
        <v>2176</v>
      </c>
      <c r="D1818" s="122" t="s">
        <v>2097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2175</v>
      </c>
      <c r="B1819" s="122">
        <v>1</v>
      </c>
      <c r="C1819" s="122" t="s">
        <v>2176</v>
      </c>
      <c r="D1819" s="122" t="s">
        <v>2098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2175</v>
      </c>
      <c r="B1820" s="122">
        <v>1</v>
      </c>
      <c r="C1820" s="122" t="s">
        <v>2176</v>
      </c>
      <c r="D1820" s="122" t="s">
        <v>2099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2175</v>
      </c>
      <c r="B1821" s="122">
        <v>1</v>
      </c>
      <c r="C1821" s="122" t="s">
        <v>2176</v>
      </c>
      <c r="D1821" s="122" t="s">
        <v>2100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2175</v>
      </c>
      <c r="B1822" s="122">
        <v>1</v>
      </c>
      <c r="C1822" s="122" t="s">
        <v>2176</v>
      </c>
      <c r="D1822" s="122" t="s">
        <v>2101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2175</v>
      </c>
      <c r="B1823" s="122">
        <v>1</v>
      </c>
      <c r="C1823" s="122" t="s">
        <v>2176</v>
      </c>
      <c r="D1823" s="122" t="s">
        <v>2102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2175</v>
      </c>
      <c r="B1824" s="122">
        <v>1</v>
      </c>
      <c r="C1824" s="122" t="s">
        <v>2176</v>
      </c>
      <c r="D1824" s="122" t="s">
        <v>2103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2175</v>
      </c>
      <c r="B1825" s="122">
        <v>1</v>
      </c>
      <c r="C1825" s="122" t="s">
        <v>2176</v>
      </c>
      <c r="D1825" s="122" t="s">
        <v>2104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2175</v>
      </c>
      <c r="B1826" s="122">
        <v>1</v>
      </c>
      <c r="C1826" s="122" t="s">
        <v>2176</v>
      </c>
      <c r="D1826" s="122" t="s">
        <v>2105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2175</v>
      </c>
      <c r="B1827" s="122">
        <v>1</v>
      </c>
      <c r="C1827" s="122" t="s">
        <v>2176</v>
      </c>
      <c r="D1827" s="122" t="s">
        <v>2106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2175</v>
      </c>
      <c r="B1828" s="122">
        <v>1</v>
      </c>
      <c r="C1828" s="122" t="s">
        <v>2176</v>
      </c>
      <c r="D1828" s="122" t="s">
        <v>2107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2175</v>
      </c>
      <c r="B1829" s="122">
        <v>1</v>
      </c>
      <c r="C1829" s="122" t="s">
        <v>2176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2175</v>
      </c>
      <c r="B1830" s="122">
        <v>1</v>
      </c>
      <c r="C1830" s="122" t="s">
        <v>2176</v>
      </c>
      <c r="D1830" s="122" t="s">
        <v>2108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2175</v>
      </c>
      <c r="B1831" s="122">
        <v>1</v>
      </c>
      <c r="C1831" s="122" t="s">
        <v>2176</v>
      </c>
      <c r="D1831" s="122" t="s">
        <v>2109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2175</v>
      </c>
      <c r="B1832" s="122">
        <v>1</v>
      </c>
      <c r="C1832" s="122" t="s">
        <v>2176</v>
      </c>
      <c r="D1832" s="122" t="s">
        <v>2110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2175</v>
      </c>
      <c r="B1833" s="122">
        <v>1</v>
      </c>
      <c r="C1833" s="122" t="s">
        <v>2176</v>
      </c>
      <c r="D1833" s="122" t="s">
        <v>2111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2175</v>
      </c>
      <c r="B1834" s="122">
        <v>1</v>
      </c>
      <c r="C1834" s="122" t="s">
        <v>2176</v>
      </c>
      <c r="D1834" s="122" t="s">
        <v>2112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2175</v>
      </c>
      <c r="B1835" s="122">
        <v>1</v>
      </c>
      <c r="C1835" s="122" t="s">
        <v>2176</v>
      </c>
      <c r="D1835" s="122" t="s">
        <v>2113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2175</v>
      </c>
      <c r="B1836" s="122">
        <v>1</v>
      </c>
      <c r="C1836" s="122" t="s">
        <v>2176</v>
      </c>
      <c r="D1836" s="122" t="s">
        <v>2114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2175</v>
      </c>
      <c r="B1837" s="122">
        <v>1</v>
      </c>
      <c r="C1837" s="122" t="s">
        <v>2176</v>
      </c>
      <c r="D1837" s="122" t="s">
        <v>2115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2175</v>
      </c>
      <c r="B1838" s="122">
        <v>1</v>
      </c>
      <c r="C1838" s="122" t="s">
        <v>2176</v>
      </c>
      <c r="D1838" s="122" t="s">
        <v>2116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2175</v>
      </c>
      <c r="B1839" s="122">
        <v>1</v>
      </c>
      <c r="C1839" s="122" t="s">
        <v>2176</v>
      </c>
      <c r="D1839" s="122" t="s">
        <v>2117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2175</v>
      </c>
      <c r="B1840" s="122">
        <v>1</v>
      </c>
      <c r="C1840" s="122" t="s">
        <v>2176</v>
      </c>
      <c r="D1840" s="122" t="s">
        <v>2118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2175</v>
      </c>
      <c r="B1841" s="122">
        <v>1</v>
      </c>
      <c r="C1841" s="122" t="s">
        <v>2176</v>
      </c>
      <c r="D1841" s="122" t="s">
        <v>2119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2175</v>
      </c>
      <c r="B1842" s="122">
        <v>1</v>
      </c>
      <c r="C1842" s="122" t="s">
        <v>2176</v>
      </c>
      <c r="D1842" s="122" t="s">
        <v>2120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2175</v>
      </c>
      <c r="B1843" s="122">
        <v>1</v>
      </c>
      <c r="C1843" s="122" t="s">
        <v>2176</v>
      </c>
      <c r="D1843" s="122" t="s">
        <v>2121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2175</v>
      </c>
      <c r="B1844" s="122">
        <v>1</v>
      </c>
      <c r="C1844" s="122" t="s">
        <v>2176</v>
      </c>
      <c r="D1844" s="122" t="s">
        <v>2122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2175</v>
      </c>
      <c r="B1845" s="122">
        <v>1</v>
      </c>
      <c r="C1845" s="122" t="s">
        <v>2176</v>
      </c>
      <c r="D1845" s="122" t="s">
        <v>2123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2175</v>
      </c>
      <c r="B1846" s="122">
        <v>1</v>
      </c>
      <c r="C1846" s="122" t="s">
        <v>2176</v>
      </c>
      <c r="D1846" s="122" t="s">
        <v>2124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2175</v>
      </c>
      <c r="B1847" s="122">
        <v>1</v>
      </c>
      <c r="C1847" s="122" t="s">
        <v>2176</v>
      </c>
      <c r="D1847" s="122" t="s">
        <v>2125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2175</v>
      </c>
      <c r="B1848" s="122">
        <v>1</v>
      </c>
      <c r="C1848" s="122" t="s">
        <v>2176</v>
      </c>
      <c r="D1848" s="122" t="s">
        <v>2126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2175</v>
      </c>
      <c r="B1849" s="122">
        <v>1</v>
      </c>
      <c r="C1849" s="122" t="s">
        <v>2176</v>
      </c>
      <c r="D1849" s="122" t="s">
        <v>2127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2175</v>
      </c>
      <c r="B1850" s="122">
        <v>1</v>
      </c>
      <c r="C1850" s="122" t="s">
        <v>2176</v>
      </c>
      <c r="D1850" s="122" t="s">
        <v>2128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2177</v>
      </c>
      <c r="B1851" s="122">
        <v>1</v>
      </c>
      <c r="C1851" s="122" t="s">
        <v>2178</v>
      </c>
      <c r="D1851" s="122" t="s">
        <v>2080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2177</v>
      </c>
      <c r="B1852" s="122">
        <v>1</v>
      </c>
      <c r="C1852" s="122" t="s">
        <v>2178</v>
      </c>
      <c r="D1852" s="122" t="s">
        <v>2081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2177</v>
      </c>
      <c r="B1853" s="122">
        <v>1</v>
      </c>
      <c r="C1853" s="122" t="s">
        <v>2178</v>
      </c>
      <c r="D1853" s="122" t="s">
        <v>2082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2177</v>
      </c>
      <c r="B1854" s="122">
        <v>1</v>
      </c>
      <c r="C1854" s="122" t="s">
        <v>2178</v>
      </c>
      <c r="D1854" s="122" t="s">
        <v>2083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2177</v>
      </c>
      <c r="B1855" s="122">
        <v>1</v>
      </c>
      <c r="C1855" s="122" t="s">
        <v>2178</v>
      </c>
      <c r="D1855" s="122" t="s">
        <v>2084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2177</v>
      </c>
      <c r="B1856" s="122">
        <v>1</v>
      </c>
      <c r="C1856" s="122" t="s">
        <v>2178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2177</v>
      </c>
      <c r="B1857" s="122">
        <v>1</v>
      </c>
      <c r="C1857" s="122" t="s">
        <v>2178</v>
      </c>
      <c r="D1857" s="122" t="s">
        <v>2085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2177</v>
      </c>
      <c r="B1858" s="122">
        <v>1</v>
      </c>
      <c r="C1858" s="122" t="s">
        <v>2178</v>
      </c>
      <c r="D1858" s="122" t="s">
        <v>2086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2177</v>
      </c>
      <c r="B1859" s="122">
        <v>1</v>
      </c>
      <c r="C1859" s="122" t="s">
        <v>2178</v>
      </c>
      <c r="D1859" s="122" t="s">
        <v>2087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2177</v>
      </c>
      <c r="B1860" s="122">
        <v>1</v>
      </c>
      <c r="C1860" s="122" t="s">
        <v>2178</v>
      </c>
      <c r="D1860" s="122" t="s">
        <v>2088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2177</v>
      </c>
      <c r="B1861" s="122">
        <v>1</v>
      </c>
      <c r="C1861" s="122" t="s">
        <v>2178</v>
      </c>
      <c r="D1861" s="122" t="s">
        <v>2089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2177</v>
      </c>
      <c r="B1862" s="122">
        <v>1</v>
      </c>
      <c r="C1862" s="122" t="s">
        <v>2178</v>
      </c>
      <c r="D1862" s="122" t="s">
        <v>2090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2177</v>
      </c>
      <c r="B1863" s="122">
        <v>1</v>
      </c>
      <c r="C1863" s="122" t="s">
        <v>2178</v>
      </c>
      <c r="D1863" s="122" t="s">
        <v>2091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2177</v>
      </c>
      <c r="B1864" s="122">
        <v>1</v>
      </c>
      <c r="C1864" s="122" t="s">
        <v>2178</v>
      </c>
      <c r="D1864" s="122" t="s">
        <v>2092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2177</v>
      </c>
      <c r="B1865" s="122">
        <v>1</v>
      </c>
      <c r="C1865" s="122" t="s">
        <v>2178</v>
      </c>
      <c r="D1865" s="122" t="s">
        <v>2093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2177</v>
      </c>
      <c r="B1866" s="122">
        <v>1</v>
      </c>
      <c r="C1866" s="122" t="s">
        <v>2178</v>
      </c>
      <c r="D1866" s="122" t="s">
        <v>2094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2177</v>
      </c>
      <c r="B1867" s="122">
        <v>1</v>
      </c>
      <c r="C1867" s="122" t="s">
        <v>2178</v>
      </c>
      <c r="D1867" s="122" t="s">
        <v>2095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2177</v>
      </c>
      <c r="B1868" s="122">
        <v>1</v>
      </c>
      <c r="C1868" s="122" t="s">
        <v>2178</v>
      </c>
      <c r="D1868" s="122" t="s">
        <v>2096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2177</v>
      </c>
      <c r="B1869" s="122">
        <v>1</v>
      </c>
      <c r="C1869" s="122" t="s">
        <v>2178</v>
      </c>
      <c r="D1869" s="122" t="s">
        <v>2097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2177</v>
      </c>
      <c r="B1870" s="122">
        <v>1</v>
      </c>
      <c r="C1870" s="122" t="s">
        <v>2178</v>
      </c>
      <c r="D1870" s="122" t="s">
        <v>2098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2177</v>
      </c>
      <c r="B1871" s="122">
        <v>1</v>
      </c>
      <c r="C1871" s="122" t="s">
        <v>2178</v>
      </c>
      <c r="D1871" s="122" t="s">
        <v>2099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2177</v>
      </c>
      <c r="B1872" s="122">
        <v>1</v>
      </c>
      <c r="C1872" s="122" t="s">
        <v>2178</v>
      </c>
      <c r="D1872" s="122" t="s">
        <v>2100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2177</v>
      </c>
      <c r="B1873" s="122">
        <v>1</v>
      </c>
      <c r="C1873" s="122" t="s">
        <v>2178</v>
      </c>
      <c r="D1873" s="122" t="s">
        <v>2101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2177</v>
      </c>
      <c r="B1874" s="122">
        <v>1</v>
      </c>
      <c r="C1874" s="122" t="s">
        <v>2178</v>
      </c>
      <c r="D1874" s="122" t="s">
        <v>2102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2177</v>
      </c>
      <c r="B1875" s="122">
        <v>1</v>
      </c>
      <c r="C1875" s="122" t="s">
        <v>2178</v>
      </c>
      <c r="D1875" s="122" t="s">
        <v>2103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2177</v>
      </c>
      <c r="B1876" s="122">
        <v>1</v>
      </c>
      <c r="C1876" s="122" t="s">
        <v>2178</v>
      </c>
      <c r="D1876" s="122" t="s">
        <v>2104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2177</v>
      </c>
      <c r="B1877" s="122">
        <v>1</v>
      </c>
      <c r="C1877" s="122" t="s">
        <v>2178</v>
      </c>
      <c r="D1877" s="122" t="s">
        <v>2105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2177</v>
      </c>
      <c r="B1878" s="122">
        <v>1</v>
      </c>
      <c r="C1878" s="122" t="s">
        <v>2178</v>
      </c>
      <c r="D1878" s="122" t="s">
        <v>2106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2177</v>
      </c>
      <c r="B1879" s="122">
        <v>1</v>
      </c>
      <c r="C1879" s="122" t="s">
        <v>2178</v>
      </c>
      <c r="D1879" s="122" t="s">
        <v>2107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2177</v>
      </c>
      <c r="B1880" s="122">
        <v>1</v>
      </c>
      <c r="C1880" s="122" t="s">
        <v>2178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2177</v>
      </c>
      <c r="B1881" s="122">
        <v>1</v>
      </c>
      <c r="C1881" s="122" t="s">
        <v>2178</v>
      </c>
      <c r="D1881" s="122" t="s">
        <v>2108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2177</v>
      </c>
      <c r="B1882" s="122">
        <v>1</v>
      </c>
      <c r="C1882" s="122" t="s">
        <v>2178</v>
      </c>
      <c r="D1882" s="122" t="s">
        <v>2109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2177</v>
      </c>
      <c r="B1883" s="122">
        <v>1</v>
      </c>
      <c r="C1883" s="122" t="s">
        <v>2178</v>
      </c>
      <c r="D1883" s="122" t="s">
        <v>2110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2177</v>
      </c>
      <c r="B1884" s="122">
        <v>1</v>
      </c>
      <c r="C1884" s="122" t="s">
        <v>2178</v>
      </c>
      <c r="D1884" s="122" t="s">
        <v>2111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2177</v>
      </c>
      <c r="B1885" s="122">
        <v>1</v>
      </c>
      <c r="C1885" s="122" t="s">
        <v>2178</v>
      </c>
      <c r="D1885" s="122" t="s">
        <v>2112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2177</v>
      </c>
      <c r="B1886" s="122">
        <v>1</v>
      </c>
      <c r="C1886" s="122" t="s">
        <v>2178</v>
      </c>
      <c r="D1886" s="122" t="s">
        <v>2113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2177</v>
      </c>
      <c r="B1887" s="122">
        <v>1</v>
      </c>
      <c r="C1887" s="122" t="s">
        <v>2178</v>
      </c>
      <c r="D1887" s="122" t="s">
        <v>2114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2177</v>
      </c>
      <c r="B1888" s="122">
        <v>1</v>
      </c>
      <c r="C1888" s="122" t="s">
        <v>2178</v>
      </c>
      <c r="D1888" s="122" t="s">
        <v>2115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2177</v>
      </c>
      <c r="B1889" s="122">
        <v>1</v>
      </c>
      <c r="C1889" s="122" t="s">
        <v>2178</v>
      </c>
      <c r="D1889" s="122" t="s">
        <v>2116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2177</v>
      </c>
      <c r="B1890" s="122">
        <v>1</v>
      </c>
      <c r="C1890" s="122" t="s">
        <v>2178</v>
      </c>
      <c r="D1890" s="122" t="s">
        <v>2117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2177</v>
      </c>
      <c r="B1891" s="122">
        <v>1</v>
      </c>
      <c r="C1891" s="122" t="s">
        <v>2178</v>
      </c>
      <c r="D1891" s="122" t="s">
        <v>2118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2177</v>
      </c>
      <c r="B1892" s="122">
        <v>1</v>
      </c>
      <c r="C1892" s="122" t="s">
        <v>2178</v>
      </c>
      <c r="D1892" s="122" t="s">
        <v>2119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2177</v>
      </c>
      <c r="B1893" s="122">
        <v>1</v>
      </c>
      <c r="C1893" s="122" t="s">
        <v>2178</v>
      </c>
      <c r="D1893" s="122" t="s">
        <v>2120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2177</v>
      </c>
      <c r="B1894" s="122">
        <v>1</v>
      </c>
      <c r="C1894" s="122" t="s">
        <v>2178</v>
      </c>
      <c r="D1894" s="122" t="s">
        <v>2121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2177</v>
      </c>
      <c r="B1895" s="122">
        <v>1</v>
      </c>
      <c r="C1895" s="122" t="s">
        <v>2178</v>
      </c>
      <c r="D1895" s="122" t="s">
        <v>2122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2177</v>
      </c>
      <c r="B1896" s="122">
        <v>1</v>
      </c>
      <c r="C1896" s="122" t="s">
        <v>2178</v>
      </c>
      <c r="D1896" s="122" t="s">
        <v>2123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2177</v>
      </c>
      <c r="B1897" s="122">
        <v>1</v>
      </c>
      <c r="C1897" s="122" t="s">
        <v>2178</v>
      </c>
      <c r="D1897" s="122" t="s">
        <v>2124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2177</v>
      </c>
      <c r="B1898" s="122">
        <v>1</v>
      </c>
      <c r="C1898" s="122" t="s">
        <v>2178</v>
      </c>
      <c r="D1898" s="122" t="s">
        <v>2125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2177</v>
      </c>
      <c r="B1899" s="122">
        <v>1</v>
      </c>
      <c r="C1899" s="122" t="s">
        <v>2178</v>
      </c>
      <c r="D1899" s="122" t="s">
        <v>2126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2177</v>
      </c>
      <c r="B1900" s="122">
        <v>1</v>
      </c>
      <c r="C1900" s="122" t="s">
        <v>2178</v>
      </c>
      <c r="D1900" s="122" t="s">
        <v>2127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2177</v>
      </c>
      <c r="B1901" s="122">
        <v>1</v>
      </c>
      <c r="C1901" s="122" t="s">
        <v>2178</v>
      </c>
      <c r="D1901" s="122" t="s">
        <v>2128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1999</v>
      </c>
      <c r="B1902" s="122">
        <v>1</v>
      </c>
      <c r="C1902" s="122" t="s">
        <v>2179</v>
      </c>
      <c r="D1902" s="122" t="s">
        <v>2080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1999</v>
      </c>
      <c r="B1903" s="122">
        <v>1</v>
      </c>
      <c r="C1903" s="122" t="s">
        <v>2179</v>
      </c>
      <c r="D1903" s="122" t="s">
        <v>2081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1999</v>
      </c>
      <c r="B1904" s="122">
        <v>1</v>
      </c>
      <c r="C1904" s="122" t="s">
        <v>2179</v>
      </c>
      <c r="D1904" s="122" t="s">
        <v>2082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1999</v>
      </c>
      <c r="B1905" s="122">
        <v>1</v>
      </c>
      <c r="C1905" s="122" t="s">
        <v>2179</v>
      </c>
      <c r="D1905" s="122" t="s">
        <v>2135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1999</v>
      </c>
      <c r="B1906" s="122">
        <v>1</v>
      </c>
      <c r="C1906" s="122" t="s">
        <v>2179</v>
      </c>
      <c r="D1906" s="122" t="s">
        <v>2083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1999</v>
      </c>
      <c r="B1907" s="122">
        <v>1</v>
      </c>
      <c r="C1907" s="122" t="s">
        <v>2179</v>
      </c>
      <c r="D1907" s="122" t="s">
        <v>2084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1999</v>
      </c>
      <c r="B1908" s="122">
        <v>1</v>
      </c>
      <c r="C1908" s="122" t="s">
        <v>2179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1999</v>
      </c>
      <c r="B1909" s="122">
        <v>1</v>
      </c>
      <c r="C1909" s="122" t="s">
        <v>2179</v>
      </c>
      <c r="D1909" s="122" t="s">
        <v>2085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1999</v>
      </c>
      <c r="B1910" s="122">
        <v>1</v>
      </c>
      <c r="C1910" s="122" t="s">
        <v>2179</v>
      </c>
      <c r="D1910" s="122" t="s">
        <v>2086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1999</v>
      </c>
      <c r="B1911" s="122">
        <v>1</v>
      </c>
      <c r="C1911" s="122" t="s">
        <v>2179</v>
      </c>
      <c r="D1911" s="122" t="s">
        <v>2087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1999</v>
      </c>
      <c r="B1912" s="122">
        <v>1</v>
      </c>
      <c r="C1912" s="122" t="s">
        <v>2179</v>
      </c>
      <c r="D1912" s="122" t="s">
        <v>2088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1999</v>
      </c>
      <c r="B1913" s="122">
        <v>1</v>
      </c>
      <c r="C1913" s="122" t="s">
        <v>2179</v>
      </c>
      <c r="D1913" s="122" t="s">
        <v>2089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1999</v>
      </c>
      <c r="B1914" s="122">
        <v>1</v>
      </c>
      <c r="C1914" s="122" t="s">
        <v>2179</v>
      </c>
      <c r="D1914" s="122" t="s">
        <v>2136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1999</v>
      </c>
      <c r="B1915" s="122">
        <v>1</v>
      </c>
      <c r="C1915" s="122" t="s">
        <v>2179</v>
      </c>
      <c r="D1915" s="122" t="s">
        <v>2090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1999</v>
      </c>
      <c r="B1916" s="122">
        <v>1</v>
      </c>
      <c r="C1916" s="122" t="s">
        <v>2179</v>
      </c>
      <c r="D1916" s="122" t="s">
        <v>2091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1999</v>
      </c>
      <c r="B1917" s="122">
        <v>1</v>
      </c>
      <c r="C1917" s="122" t="s">
        <v>2179</v>
      </c>
      <c r="D1917" s="122" t="s">
        <v>2092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1999</v>
      </c>
      <c r="B1918" s="122">
        <v>1</v>
      </c>
      <c r="C1918" s="122" t="s">
        <v>2179</v>
      </c>
      <c r="D1918" s="122" t="s">
        <v>2093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1999</v>
      </c>
      <c r="B1919" s="122">
        <v>1</v>
      </c>
      <c r="C1919" s="122" t="s">
        <v>2179</v>
      </c>
      <c r="D1919" s="122" t="s">
        <v>2094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1999</v>
      </c>
      <c r="B1920" s="122">
        <v>1</v>
      </c>
      <c r="C1920" s="122" t="s">
        <v>2179</v>
      </c>
      <c r="D1920" s="122" t="s">
        <v>2095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1999</v>
      </c>
      <c r="B1921" s="122">
        <v>1</v>
      </c>
      <c r="C1921" s="122" t="s">
        <v>2179</v>
      </c>
      <c r="D1921" s="122" t="s">
        <v>2096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1999</v>
      </c>
      <c r="B1922" s="122">
        <v>1</v>
      </c>
      <c r="C1922" s="122" t="s">
        <v>2179</v>
      </c>
      <c r="D1922" s="122" t="s">
        <v>2097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1999</v>
      </c>
      <c r="B1923" s="122">
        <v>1</v>
      </c>
      <c r="C1923" s="122" t="s">
        <v>2179</v>
      </c>
      <c r="D1923" s="122" t="s">
        <v>2098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1999</v>
      </c>
      <c r="B1924" s="122">
        <v>1</v>
      </c>
      <c r="C1924" s="122" t="s">
        <v>2179</v>
      </c>
      <c r="D1924" s="122" t="s">
        <v>2099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1999</v>
      </c>
      <c r="B1925" s="122">
        <v>1</v>
      </c>
      <c r="C1925" s="122" t="s">
        <v>2179</v>
      </c>
      <c r="D1925" s="122" t="s">
        <v>2100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1999</v>
      </c>
      <c r="B1926" s="122">
        <v>1</v>
      </c>
      <c r="C1926" s="122" t="s">
        <v>2179</v>
      </c>
      <c r="D1926" s="122" t="s">
        <v>2101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1999</v>
      </c>
      <c r="B1927" s="122">
        <v>1</v>
      </c>
      <c r="C1927" s="122" t="s">
        <v>2179</v>
      </c>
      <c r="D1927" s="122" t="s">
        <v>2102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1999</v>
      </c>
      <c r="B1928" s="122">
        <v>1</v>
      </c>
      <c r="C1928" s="122" t="s">
        <v>2179</v>
      </c>
      <c r="D1928" s="122" t="s">
        <v>2103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1999</v>
      </c>
      <c r="B1929" s="122">
        <v>1</v>
      </c>
      <c r="C1929" s="122" t="s">
        <v>2179</v>
      </c>
      <c r="D1929" s="122" t="s">
        <v>2137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1999</v>
      </c>
      <c r="B1930" s="122">
        <v>1</v>
      </c>
      <c r="C1930" s="122" t="s">
        <v>2179</v>
      </c>
      <c r="D1930" s="122" t="s">
        <v>2104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1999</v>
      </c>
      <c r="B1931" s="122">
        <v>1</v>
      </c>
      <c r="C1931" s="122" t="s">
        <v>2179</v>
      </c>
      <c r="D1931" s="122" t="s">
        <v>2105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1999</v>
      </c>
      <c r="B1932" s="122">
        <v>1</v>
      </c>
      <c r="C1932" s="122" t="s">
        <v>2179</v>
      </c>
      <c r="D1932" s="122" t="s">
        <v>2106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1999</v>
      </c>
      <c r="B1933" s="122">
        <v>1</v>
      </c>
      <c r="C1933" s="122" t="s">
        <v>2179</v>
      </c>
      <c r="D1933" s="122" t="s">
        <v>2107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1999</v>
      </c>
      <c r="B1934" s="122">
        <v>1</v>
      </c>
      <c r="C1934" s="122" t="s">
        <v>2179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1999</v>
      </c>
      <c r="B1935" s="122">
        <v>1</v>
      </c>
      <c r="C1935" s="122" t="s">
        <v>2179</v>
      </c>
      <c r="D1935" s="122" t="s">
        <v>2108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1999</v>
      </c>
      <c r="B1936" s="122">
        <v>1</v>
      </c>
      <c r="C1936" s="122" t="s">
        <v>2179</v>
      </c>
      <c r="D1936" s="122" t="s">
        <v>2109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1999</v>
      </c>
      <c r="B1937" s="122">
        <v>1</v>
      </c>
      <c r="C1937" s="122" t="s">
        <v>2179</v>
      </c>
      <c r="D1937" s="122" t="s">
        <v>2110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1999</v>
      </c>
      <c r="B1938" s="122">
        <v>1</v>
      </c>
      <c r="C1938" s="122" t="s">
        <v>2179</v>
      </c>
      <c r="D1938" s="122" t="s">
        <v>2111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1999</v>
      </c>
      <c r="B1939" s="122">
        <v>1</v>
      </c>
      <c r="C1939" s="122" t="s">
        <v>2179</v>
      </c>
      <c r="D1939" s="122" t="s">
        <v>2112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1999</v>
      </c>
      <c r="B1940" s="122">
        <v>1</v>
      </c>
      <c r="C1940" s="122" t="s">
        <v>2179</v>
      </c>
      <c r="D1940" s="122" t="s">
        <v>2113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1999</v>
      </c>
      <c r="B1941" s="122">
        <v>1</v>
      </c>
      <c r="C1941" s="122" t="s">
        <v>2179</v>
      </c>
      <c r="D1941" s="122" t="s">
        <v>2114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1999</v>
      </c>
      <c r="B1942" s="122">
        <v>1</v>
      </c>
      <c r="C1942" s="122" t="s">
        <v>2179</v>
      </c>
      <c r="D1942" s="122" t="s">
        <v>2115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1999</v>
      </c>
      <c r="B1943" s="122">
        <v>1</v>
      </c>
      <c r="C1943" s="122" t="s">
        <v>2179</v>
      </c>
      <c r="D1943" s="122" t="s">
        <v>2116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1999</v>
      </c>
      <c r="B1944" s="122">
        <v>1</v>
      </c>
      <c r="C1944" s="122" t="s">
        <v>2179</v>
      </c>
      <c r="D1944" s="122" t="s">
        <v>2138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1999</v>
      </c>
      <c r="B1945" s="122">
        <v>1</v>
      </c>
      <c r="C1945" s="122" t="s">
        <v>2179</v>
      </c>
      <c r="D1945" s="122" t="s">
        <v>2117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1999</v>
      </c>
      <c r="B1946" s="122">
        <v>1</v>
      </c>
      <c r="C1946" s="122" t="s">
        <v>2179</v>
      </c>
      <c r="D1946" s="122" t="s">
        <v>2118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1999</v>
      </c>
      <c r="B1947" s="122">
        <v>1</v>
      </c>
      <c r="C1947" s="122" t="s">
        <v>2179</v>
      </c>
      <c r="D1947" s="122" t="s">
        <v>2119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1999</v>
      </c>
      <c r="B1948" s="122">
        <v>1</v>
      </c>
      <c r="C1948" s="122" t="s">
        <v>2179</v>
      </c>
      <c r="D1948" s="122" t="s">
        <v>2120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1999</v>
      </c>
      <c r="B1949" s="122">
        <v>1</v>
      </c>
      <c r="C1949" s="122" t="s">
        <v>2179</v>
      </c>
      <c r="D1949" s="122" t="s">
        <v>2121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1999</v>
      </c>
      <c r="B1950" s="122">
        <v>1</v>
      </c>
      <c r="C1950" s="122" t="s">
        <v>2179</v>
      </c>
      <c r="D1950" s="122" t="s">
        <v>2139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1999</v>
      </c>
      <c r="B1951" s="122">
        <v>1</v>
      </c>
      <c r="C1951" s="122" t="s">
        <v>2179</v>
      </c>
      <c r="D1951" s="122" t="s">
        <v>2122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1999</v>
      </c>
      <c r="B1952" s="122">
        <v>1</v>
      </c>
      <c r="C1952" s="122" t="s">
        <v>2179</v>
      </c>
      <c r="D1952" s="122" t="s">
        <v>2123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1999</v>
      </c>
      <c r="B1953" s="122">
        <v>1</v>
      </c>
      <c r="C1953" s="122" t="s">
        <v>2179</v>
      </c>
      <c r="D1953" s="122" t="s">
        <v>2140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1999</v>
      </c>
      <c r="B1954" s="122">
        <v>1</v>
      </c>
      <c r="C1954" s="122" t="s">
        <v>2179</v>
      </c>
      <c r="D1954" s="122" t="s">
        <v>2124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1999</v>
      </c>
      <c r="B1955" s="122">
        <v>1</v>
      </c>
      <c r="C1955" s="122" t="s">
        <v>2179</v>
      </c>
      <c r="D1955" s="122" t="s">
        <v>2125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1999</v>
      </c>
      <c r="B1956" s="122">
        <v>1</v>
      </c>
      <c r="C1956" s="122" t="s">
        <v>2179</v>
      </c>
      <c r="D1956" s="122" t="s">
        <v>2126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1999</v>
      </c>
      <c r="B1957" s="122">
        <v>1</v>
      </c>
      <c r="C1957" s="122" t="s">
        <v>2179</v>
      </c>
      <c r="D1957" s="122" t="s">
        <v>2127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1999</v>
      </c>
      <c r="B1958" s="122">
        <v>1</v>
      </c>
      <c r="C1958" s="122" t="s">
        <v>2179</v>
      </c>
      <c r="D1958" s="122" t="s">
        <v>2128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1992</v>
      </c>
      <c r="B1959" s="122">
        <v>1</v>
      </c>
      <c r="C1959" s="122" t="s">
        <v>2180</v>
      </c>
      <c r="D1959" s="122" t="s">
        <v>2080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1992</v>
      </c>
      <c r="B1960" s="122">
        <v>1</v>
      </c>
      <c r="C1960" s="122" t="s">
        <v>2180</v>
      </c>
      <c r="D1960" s="122" t="s">
        <v>2081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1992</v>
      </c>
      <c r="B1961" s="122">
        <v>1</v>
      </c>
      <c r="C1961" s="122" t="s">
        <v>2180</v>
      </c>
      <c r="D1961" s="122" t="s">
        <v>2082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1992</v>
      </c>
      <c r="B1962" s="122">
        <v>1</v>
      </c>
      <c r="C1962" s="122" t="s">
        <v>2180</v>
      </c>
      <c r="D1962" s="122" t="s">
        <v>2135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1992</v>
      </c>
      <c r="B1963" s="122">
        <v>1</v>
      </c>
      <c r="C1963" s="122" t="s">
        <v>2180</v>
      </c>
      <c r="D1963" s="122" t="s">
        <v>2083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1992</v>
      </c>
      <c r="B1964" s="122">
        <v>1</v>
      </c>
      <c r="C1964" s="122" t="s">
        <v>2180</v>
      </c>
      <c r="D1964" s="122" t="s">
        <v>2084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1992</v>
      </c>
      <c r="B1965" s="122">
        <v>1</v>
      </c>
      <c r="C1965" s="122" t="s">
        <v>2180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1992</v>
      </c>
      <c r="B1966" s="122">
        <v>1</v>
      </c>
      <c r="C1966" s="122" t="s">
        <v>2180</v>
      </c>
      <c r="D1966" s="122" t="s">
        <v>2085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1992</v>
      </c>
      <c r="B1967" s="122">
        <v>1</v>
      </c>
      <c r="C1967" s="122" t="s">
        <v>2180</v>
      </c>
      <c r="D1967" s="122" t="s">
        <v>2086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1992</v>
      </c>
      <c r="B1968" s="122">
        <v>1</v>
      </c>
      <c r="C1968" s="122" t="s">
        <v>2180</v>
      </c>
      <c r="D1968" s="122" t="s">
        <v>2087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1992</v>
      </c>
      <c r="B1969" s="122">
        <v>1</v>
      </c>
      <c r="C1969" s="122" t="s">
        <v>2180</v>
      </c>
      <c r="D1969" s="122" t="s">
        <v>2088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1992</v>
      </c>
      <c r="B1970" s="122">
        <v>1</v>
      </c>
      <c r="C1970" s="122" t="s">
        <v>2180</v>
      </c>
      <c r="D1970" s="122" t="s">
        <v>2145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1992</v>
      </c>
      <c r="B1971" s="122">
        <v>1</v>
      </c>
      <c r="C1971" s="122" t="s">
        <v>2180</v>
      </c>
      <c r="D1971" s="122" t="s">
        <v>2089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1992</v>
      </c>
      <c r="B1972" s="122">
        <v>1</v>
      </c>
      <c r="C1972" s="122" t="s">
        <v>2180</v>
      </c>
      <c r="D1972" s="122" t="s">
        <v>2136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1992</v>
      </c>
      <c r="B1973" s="122">
        <v>1</v>
      </c>
      <c r="C1973" s="122" t="s">
        <v>2180</v>
      </c>
      <c r="D1973" s="122" t="s">
        <v>2090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1992</v>
      </c>
      <c r="B1974" s="122">
        <v>1</v>
      </c>
      <c r="C1974" s="122" t="s">
        <v>2180</v>
      </c>
      <c r="D1974" s="122" t="s">
        <v>2091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1992</v>
      </c>
      <c r="B1975" s="122">
        <v>1</v>
      </c>
      <c r="C1975" s="122" t="s">
        <v>2180</v>
      </c>
      <c r="D1975" s="122" t="s">
        <v>2092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1992</v>
      </c>
      <c r="B1976" s="122">
        <v>1</v>
      </c>
      <c r="C1976" s="122" t="s">
        <v>2180</v>
      </c>
      <c r="D1976" s="122" t="s">
        <v>2093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1992</v>
      </c>
      <c r="B1977" s="122">
        <v>1</v>
      </c>
      <c r="C1977" s="122" t="s">
        <v>2180</v>
      </c>
      <c r="D1977" s="122" t="s">
        <v>2094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1992</v>
      </c>
      <c r="B1978" s="122">
        <v>1</v>
      </c>
      <c r="C1978" s="122" t="s">
        <v>2180</v>
      </c>
      <c r="D1978" s="122" t="s">
        <v>2095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1992</v>
      </c>
      <c r="B1979" s="122">
        <v>1</v>
      </c>
      <c r="C1979" s="122" t="s">
        <v>2180</v>
      </c>
      <c r="D1979" s="122" t="s">
        <v>2096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1992</v>
      </c>
      <c r="B1980" s="122">
        <v>1</v>
      </c>
      <c r="C1980" s="122" t="s">
        <v>2180</v>
      </c>
      <c r="D1980" s="122" t="s">
        <v>2097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1992</v>
      </c>
      <c r="B1981" s="122">
        <v>1</v>
      </c>
      <c r="C1981" s="122" t="s">
        <v>2180</v>
      </c>
      <c r="D1981" s="122" t="s">
        <v>2098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1992</v>
      </c>
      <c r="B1982" s="122">
        <v>1</v>
      </c>
      <c r="C1982" s="122" t="s">
        <v>2180</v>
      </c>
      <c r="D1982" s="122" t="s">
        <v>2099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1992</v>
      </c>
      <c r="B1983" s="122">
        <v>1</v>
      </c>
      <c r="C1983" s="122" t="s">
        <v>2180</v>
      </c>
      <c r="D1983" s="122" t="s">
        <v>2100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1992</v>
      </c>
      <c r="B1984" s="122">
        <v>1</v>
      </c>
      <c r="C1984" s="122" t="s">
        <v>2180</v>
      </c>
      <c r="D1984" s="122" t="s">
        <v>2101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1992</v>
      </c>
      <c r="B1985" s="122">
        <v>1</v>
      </c>
      <c r="C1985" s="122" t="s">
        <v>2180</v>
      </c>
      <c r="D1985" s="122" t="s">
        <v>2102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1992</v>
      </c>
      <c r="B1986" s="122">
        <v>1</v>
      </c>
      <c r="C1986" s="122" t="s">
        <v>2180</v>
      </c>
      <c r="D1986" s="122" t="s">
        <v>2103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1992</v>
      </c>
      <c r="B1987" s="122">
        <v>1</v>
      </c>
      <c r="C1987" s="122" t="s">
        <v>2180</v>
      </c>
      <c r="D1987" s="122" t="s">
        <v>2137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1992</v>
      </c>
      <c r="B1988" s="122">
        <v>1</v>
      </c>
      <c r="C1988" s="122" t="s">
        <v>2180</v>
      </c>
      <c r="D1988" s="122" t="s">
        <v>2104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1992</v>
      </c>
      <c r="B1989" s="122">
        <v>1</v>
      </c>
      <c r="C1989" s="122" t="s">
        <v>2180</v>
      </c>
      <c r="D1989" s="122" t="s">
        <v>2105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1992</v>
      </c>
      <c r="B1990" s="122">
        <v>1</v>
      </c>
      <c r="C1990" s="122" t="s">
        <v>2180</v>
      </c>
      <c r="D1990" s="122" t="s">
        <v>2106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1992</v>
      </c>
      <c r="B1991" s="122">
        <v>1</v>
      </c>
      <c r="C1991" s="122" t="s">
        <v>2180</v>
      </c>
      <c r="D1991" s="122" t="s">
        <v>2107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1992</v>
      </c>
      <c r="B1992" s="122">
        <v>1</v>
      </c>
      <c r="C1992" s="122" t="s">
        <v>2180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1992</v>
      </c>
      <c r="B1993" s="122">
        <v>1</v>
      </c>
      <c r="C1993" s="122" t="s">
        <v>2180</v>
      </c>
      <c r="D1993" s="122" t="s">
        <v>2108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1992</v>
      </c>
      <c r="B1994" s="122">
        <v>1</v>
      </c>
      <c r="C1994" s="122" t="s">
        <v>2180</v>
      </c>
      <c r="D1994" s="122" t="s">
        <v>2109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1992</v>
      </c>
      <c r="B1995" s="122">
        <v>1</v>
      </c>
      <c r="C1995" s="122" t="s">
        <v>2180</v>
      </c>
      <c r="D1995" s="122" t="s">
        <v>2110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1992</v>
      </c>
      <c r="B1996" s="122">
        <v>1</v>
      </c>
      <c r="C1996" s="122" t="s">
        <v>2180</v>
      </c>
      <c r="D1996" s="122" t="s">
        <v>2111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1992</v>
      </c>
      <c r="B1997" s="122">
        <v>1</v>
      </c>
      <c r="C1997" s="122" t="s">
        <v>2180</v>
      </c>
      <c r="D1997" s="122" t="s">
        <v>2112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1992</v>
      </c>
      <c r="B1998" s="122">
        <v>1</v>
      </c>
      <c r="C1998" s="122" t="s">
        <v>2180</v>
      </c>
      <c r="D1998" s="122" t="s">
        <v>2113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1992</v>
      </c>
      <c r="B1999" s="122">
        <v>1</v>
      </c>
      <c r="C1999" s="122" t="s">
        <v>2180</v>
      </c>
      <c r="D1999" s="122" t="s">
        <v>2114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1992</v>
      </c>
      <c r="B2000" s="122">
        <v>1</v>
      </c>
      <c r="C2000" s="122" t="s">
        <v>2180</v>
      </c>
      <c r="D2000" s="122" t="s">
        <v>2115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1992</v>
      </c>
      <c r="B2001" s="122">
        <v>1</v>
      </c>
      <c r="C2001" s="122" t="s">
        <v>2180</v>
      </c>
      <c r="D2001" s="122" t="s">
        <v>2116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1992</v>
      </c>
      <c r="B2002" s="122">
        <v>1</v>
      </c>
      <c r="C2002" s="122" t="s">
        <v>2180</v>
      </c>
      <c r="D2002" s="122" t="s">
        <v>2138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1992</v>
      </c>
      <c r="B2003" s="122">
        <v>1</v>
      </c>
      <c r="C2003" s="122" t="s">
        <v>2180</v>
      </c>
      <c r="D2003" s="122" t="s">
        <v>2117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1992</v>
      </c>
      <c r="B2004" s="122">
        <v>1</v>
      </c>
      <c r="C2004" s="122" t="s">
        <v>2180</v>
      </c>
      <c r="D2004" s="122" t="s">
        <v>2118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1992</v>
      </c>
      <c r="B2005" s="122">
        <v>1</v>
      </c>
      <c r="C2005" s="122" t="s">
        <v>2180</v>
      </c>
      <c r="D2005" s="122" t="s">
        <v>2119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1992</v>
      </c>
      <c r="B2006" s="122">
        <v>1</v>
      </c>
      <c r="C2006" s="122" t="s">
        <v>2180</v>
      </c>
      <c r="D2006" s="122" t="s">
        <v>2120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1992</v>
      </c>
      <c r="B2007" s="122">
        <v>1</v>
      </c>
      <c r="C2007" s="122" t="s">
        <v>2180</v>
      </c>
      <c r="D2007" s="122" t="s">
        <v>2121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1992</v>
      </c>
      <c r="B2008" s="122">
        <v>1</v>
      </c>
      <c r="C2008" s="122" t="s">
        <v>2180</v>
      </c>
      <c r="D2008" s="122" t="s">
        <v>2139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1992</v>
      </c>
      <c r="B2009" s="122">
        <v>1</v>
      </c>
      <c r="C2009" s="122" t="s">
        <v>2180</v>
      </c>
      <c r="D2009" s="122" t="s">
        <v>2122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1992</v>
      </c>
      <c r="B2010" s="122">
        <v>1</v>
      </c>
      <c r="C2010" s="122" t="s">
        <v>2180</v>
      </c>
      <c r="D2010" s="122" t="s">
        <v>2123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1992</v>
      </c>
      <c r="B2011" s="122">
        <v>1</v>
      </c>
      <c r="C2011" s="122" t="s">
        <v>2180</v>
      </c>
      <c r="D2011" s="122" t="s">
        <v>2140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1992</v>
      </c>
      <c r="B2012" s="122">
        <v>1</v>
      </c>
      <c r="C2012" s="122" t="s">
        <v>2180</v>
      </c>
      <c r="D2012" s="122" t="s">
        <v>2124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1992</v>
      </c>
      <c r="B2013" s="122">
        <v>1</v>
      </c>
      <c r="C2013" s="122" t="s">
        <v>2180</v>
      </c>
      <c r="D2013" s="122" t="s">
        <v>2125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1992</v>
      </c>
      <c r="B2014" s="122">
        <v>1</v>
      </c>
      <c r="C2014" s="122" t="s">
        <v>2180</v>
      </c>
      <c r="D2014" s="122" t="s">
        <v>2126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1992</v>
      </c>
      <c r="B2015" s="122">
        <v>1</v>
      </c>
      <c r="C2015" s="122" t="s">
        <v>2180</v>
      </c>
      <c r="D2015" s="122" t="s">
        <v>2127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1992</v>
      </c>
      <c r="B2016" s="122">
        <v>1</v>
      </c>
      <c r="C2016" s="122" t="s">
        <v>2180</v>
      </c>
      <c r="D2016" s="122" t="s">
        <v>2128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2003</v>
      </c>
      <c r="B2017" s="122">
        <v>1</v>
      </c>
      <c r="C2017" s="122" t="s">
        <v>2181</v>
      </c>
      <c r="D2017" s="122" t="s">
        <v>2080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2003</v>
      </c>
      <c r="B2018" s="122">
        <v>1</v>
      </c>
      <c r="C2018" s="122" t="s">
        <v>2181</v>
      </c>
      <c r="D2018" s="122" t="s">
        <v>2081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2003</v>
      </c>
      <c r="B2019" s="122">
        <v>1</v>
      </c>
      <c r="C2019" s="122" t="s">
        <v>2181</v>
      </c>
      <c r="D2019" s="122" t="s">
        <v>2082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2003</v>
      </c>
      <c r="B2020" s="122">
        <v>1</v>
      </c>
      <c r="C2020" s="122" t="s">
        <v>2181</v>
      </c>
      <c r="D2020" s="122" t="s">
        <v>2135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2003</v>
      </c>
      <c r="B2021" s="122">
        <v>1</v>
      </c>
      <c r="C2021" s="122" t="s">
        <v>2181</v>
      </c>
      <c r="D2021" s="122" t="s">
        <v>2083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2003</v>
      </c>
      <c r="B2022" s="122">
        <v>1</v>
      </c>
      <c r="C2022" s="122" t="s">
        <v>2181</v>
      </c>
      <c r="D2022" s="122" t="s">
        <v>2084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2003</v>
      </c>
      <c r="B2023" s="122">
        <v>1</v>
      </c>
      <c r="C2023" s="122" t="s">
        <v>2181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2003</v>
      </c>
      <c r="B2024" s="122">
        <v>1</v>
      </c>
      <c r="C2024" s="122" t="s">
        <v>2181</v>
      </c>
      <c r="D2024" s="122" t="s">
        <v>2085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2003</v>
      </c>
      <c r="B2025" s="122">
        <v>1</v>
      </c>
      <c r="C2025" s="122" t="s">
        <v>2181</v>
      </c>
      <c r="D2025" s="122" t="s">
        <v>2086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2003</v>
      </c>
      <c r="B2026" s="122">
        <v>1</v>
      </c>
      <c r="C2026" s="122" t="s">
        <v>2181</v>
      </c>
      <c r="D2026" s="122" t="s">
        <v>2087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2003</v>
      </c>
      <c r="B2027" s="122">
        <v>1</v>
      </c>
      <c r="C2027" s="122" t="s">
        <v>2181</v>
      </c>
      <c r="D2027" s="122" t="s">
        <v>2088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2003</v>
      </c>
      <c r="B2028" s="122">
        <v>1</v>
      </c>
      <c r="C2028" s="122" t="s">
        <v>2181</v>
      </c>
      <c r="D2028" s="122" t="s">
        <v>2170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2003</v>
      </c>
      <c r="B2029" s="122">
        <v>1</v>
      </c>
      <c r="C2029" s="122" t="s">
        <v>2181</v>
      </c>
      <c r="D2029" s="122" t="s">
        <v>2089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2003</v>
      </c>
      <c r="B2030" s="122">
        <v>1</v>
      </c>
      <c r="C2030" s="122" t="s">
        <v>2181</v>
      </c>
      <c r="D2030" s="122" t="s">
        <v>2136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2003</v>
      </c>
      <c r="B2031" s="122">
        <v>1</v>
      </c>
      <c r="C2031" s="122" t="s">
        <v>2181</v>
      </c>
      <c r="D2031" s="122" t="s">
        <v>2090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2003</v>
      </c>
      <c r="B2032" s="122">
        <v>1</v>
      </c>
      <c r="C2032" s="122" t="s">
        <v>2181</v>
      </c>
      <c r="D2032" s="122" t="s">
        <v>2091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2003</v>
      </c>
      <c r="B2033" s="122">
        <v>1</v>
      </c>
      <c r="C2033" s="122" t="s">
        <v>2181</v>
      </c>
      <c r="D2033" s="122" t="s">
        <v>2092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2003</v>
      </c>
      <c r="B2034" s="122">
        <v>1</v>
      </c>
      <c r="C2034" s="122" t="s">
        <v>2181</v>
      </c>
      <c r="D2034" s="122" t="s">
        <v>2093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2003</v>
      </c>
      <c r="B2035" s="122">
        <v>1</v>
      </c>
      <c r="C2035" s="122" t="s">
        <v>2181</v>
      </c>
      <c r="D2035" s="122" t="s">
        <v>2094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2003</v>
      </c>
      <c r="B2036" s="122">
        <v>1</v>
      </c>
      <c r="C2036" s="122" t="s">
        <v>2181</v>
      </c>
      <c r="D2036" s="122" t="s">
        <v>2095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2003</v>
      </c>
      <c r="B2037" s="122">
        <v>1</v>
      </c>
      <c r="C2037" s="122" t="s">
        <v>2181</v>
      </c>
      <c r="D2037" s="122" t="s">
        <v>2096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2003</v>
      </c>
      <c r="B2038" s="122">
        <v>1</v>
      </c>
      <c r="C2038" s="122" t="s">
        <v>2181</v>
      </c>
      <c r="D2038" s="122" t="s">
        <v>2097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2003</v>
      </c>
      <c r="B2039" s="122">
        <v>1</v>
      </c>
      <c r="C2039" s="122" t="s">
        <v>2181</v>
      </c>
      <c r="D2039" s="122" t="s">
        <v>2098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2003</v>
      </c>
      <c r="B2040" s="122">
        <v>1</v>
      </c>
      <c r="C2040" s="122" t="s">
        <v>2181</v>
      </c>
      <c r="D2040" s="122" t="s">
        <v>2099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2003</v>
      </c>
      <c r="B2041" s="122">
        <v>1</v>
      </c>
      <c r="C2041" s="122" t="s">
        <v>2181</v>
      </c>
      <c r="D2041" s="122" t="s">
        <v>2100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2003</v>
      </c>
      <c r="B2042" s="122">
        <v>1</v>
      </c>
      <c r="C2042" s="122" t="s">
        <v>2181</v>
      </c>
      <c r="D2042" s="122" t="s">
        <v>2171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2003</v>
      </c>
      <c r="B2043" s="122">
        <v>1</v>
      </c>
      <c r="C2043" s="122" t="s">
        <v>2181</v>
      </c>
      <c r="D2043" s="122" t="s">
        <v>2101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2003</v>
      </c>
      <c r="B2044" s="122">
        <v>1</v>
      </c>
      <c r="C2044" s="122" t="s">
        <v>2181</v>
      </c>
      <c r="D2044" s="122" t="s">
        <v>2102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2003</v>
      </c>
      <c r="B2045" s="122">
        <v>1</v>
      </c>
      <c r="C2045" s="122" t="s">
        <v>2181</v>
      </c>
      <c r="D2045" s="122" t="s">
        <v>2103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2003</v>
      </c>
      <c r="B2046" s="122">
        <v>1</v>
      </c>
      <c r="C2046" s="122" t="s">
        <v>2181</v>
      </c>
      <c r="D2046" s="122" t="s">
        <v>2137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2003</v>
      </c>
      <c r="B2047" s="122">
        <v>1</v>
      </c>
      <c r="C2047" s="122" t="s">
        <v>2181</v>
      </c>
      <c r="D2047" s="122" t="s">
        <v>2104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2003</v>
      </c>
      <c r="B2048" s="122">
        <v>1</v>
      </c>
      <c r="C2048" s="122" t="s">
        <v>2181</v>
      </c>
      <c r="D2048" s="122" t="s">
        <v>2105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2003</v>
      </c>
      <c r="B2049" s="122">
        <v>1</v>
      </c>
      <c r="C2049" s="122" t="s">
        <v>2181</v>
      </c>
      <c r="D2049" s="122" t="s">
        <v>2106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2003</v>
      </c>
      <c r="B2050" s="122">
        <v>1</v>
      </c>
      <c r="C2050" s="122" t="s">
        <v>2181</v>
      </c>
      <c r="D2050" s="122" t="s">
        <v>2107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2003</v>
      </c>
      <c r="B2051" s="122">
        <v>1</v>
      </c>
      <c r="C2051" s="122" t="s">
        <v>2181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2003</v>
      </c>
      <c r="B2052" s="122">
        <v>1</v>
      </c>
      <c r="C2052" s="122" t="s">
        <v>2181</v>
      </c>
      <c r="D2052" s="122" t="s">
        <v>2108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2003</v>
      </c>
      <c r="B2053" s="122">
        <v>1</v>
      </c>
      <c r="C2053" s="122" t="s">
        <v>2181</v>
      </c>
      <c r="D2053" s="122" t="s">
        <v>2109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2003</v>
      </c>
      <c r="B2054" s="122">
        <v>1</v>
      </c>
      <c r="C2054" s="122" t="s">
        <v>2181</v>
      </c>
      <c r="D2054" s="122" t="s">
        <v>2110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2003</v>
      </c>
      <c r="B2055" s="122">
        <v>1</v>
      </c>
      <c r="C2055" s="122" t="s">
        <v>2181</v>
      </c>
      <c r="D2055" s="122" t="s">
        <v>2111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2003</v>
      </c>
      <c r="B2056" s="122">
        <v>1</v>
      </c>
      <c r="C2056" s="122" t="s">
        <v>2181</v>
      </c>
      <c r="D2056" s="122" t="s">
        <v>2112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2003</v>
      </c>
      <c r="B2057" s="122">
        <v>1</v>
      </c>
      <c r="C2057" s="122" t="s">
        <v>2181</v>
      </c>
      <c r="D2057" s="122" t="s">
        <v>2113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2003</v>
      </c>
      <c r="B2058" s="122">
        <v>1</v>
      </c>
      <c r="C2058" s="122" t="s">
        <v>2181</v>
      </c>
      <c r="D2058" s="122" t="s">
        <v>2114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2003</v>
      </c>
      <c r="B2059" s="122">
        <v>1</v>
      </c>
      <c r="C2059" s="122" t="s">
        <v>2181</v>
      </c>
      <c r="D2059" s="122" t="s">
        <v>2115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2003</v>
      </c>
      <c r="B2060" s="122">
        <v>1</v>
      </c>
      <c r="C2060" s="122" t="s">
        <v>2181</v>
      </c>
      <c r="D2060" s="122" t="s">
        <v>2116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2003</v>
      </c>
      <c r="B2061" s="122">
        <v>1</v>
      </c>
      <c r="C2061" s="122" t="s">
        <v>2181</v>
      </c>
      <c r="D2061" s="122" t="s">
        <v>2138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2003</v>
      </c>
      <c r="B2062" s="122">
        <v>1</v>
      </c>
      <c r="C2062" s="122" t="s">
        <v>2181</v>
      </c>
      <c r="D2062" s="122" t="s">
        <v>2172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2003</v>
      </c>
      <c r="B2063" s="122">
        <v>1</v>
      </c>
      <c r="C2063" s="122" t="s">
        <v>2181</v>
      </c>
      <c r="D2063" s="122" t="s">
        <v>2117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2003</v>
      </c>
      <c r="B2064" s="122">
        <v>1</v>
      </c>
      <c r="C2064" s="122" t="s">
        <v>2181</v>
      </c>
      <c r="D2064" s="122" t="s">
        <v>2118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2003</v>
      </c>
      <c r="B2065" s="122">
        <v>1</v>
      </c>
      <c r="C2065" s="122" t="s">
        <v>2181</v>
      </c>
      <c r="D2065" s="122" t="s">
        <v>2119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2003</v>
      </c>
      <c r="B2066" s="122">
        <v>1</v>
      </c>
      <c r="C2066" s="122" t="s">
        <v>2181</v>
      </c>
      <c r="D2066" s="122" t="s">
        <v>2120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2003</v>
      </c>
      <c r="B2067" s="122">
        <v>1</v>
      </c>
      <c r="C2067" s="122" t="s">
        <v>2181</v>
      </c>
      <c r="D2067" s="122" t="s">
        <v>2121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2003</v>
      </c>
      <c r="B2068" s="122">
        <v>1</v>
      </c>
      <c r="C2068" s="122" t="s">
        <v>2181</v>
      </c>
      <c r="D2068" s="122" t="s">
        <v>2122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2003</v>
      </c>
      <c r="B2069" s="122">
        <v>1</v>
      </c>
      <c r="C2069" s="122" t="s">
        <v>2181</v>
      </c>
      <c r="D2069" s="122" t="s">
        <v>2123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2003</v>
      </c>
      <c r="B2070" s="122">
        <v>1</v>
      </c>
      <c r="C2070" s="122" t="s">
        <v>2181</v>
      </c>
      <c r="D2070" s="122" t="s">
        <v>2140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2003</v>
      </c>
      <c r="B2071" s="122">
        <v>1</v>
      </c>
      <c r="C2071" s="122" t="s">
        <v>2181</v>
      </c>
      <c r="D2071" s="122" t="s">
        <v>2124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2003</v>
      </c>
      <c r="B2072" s="122">
        <v>1</v>
      </c>
      <c r="C2072" s="122" t="s">
        <v>2181</v>
      </c>
      <c r="D2072" s="122" t="s">
        <v>2125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2003</v>
      </c>
      <c r="B2073" s="122">
        <v>1</v>
      </c>
      <c r="C2073" s="122" t="s">
        <v>2181</v>
      </c>
      <c r="D2073" s="122" t="s">
        <v>2126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2003</v>
      </c>
      <c r="B2074" s="122">
        <v>1</v>
      </c>
      <c r="C2074" s="122" t="s">
        <v>2181</v>
      </c>
      <c r="D2074" s="122" t="s">
        <v>2127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2003</v>
      </c>
      <c r="B2075" s="122">
        <v>1</v>
      </c>
      <c r="C2075" s="122" t="s">
        <v>2181</v>
      </c>
      <c r="D2075" s="122" t="s">
        <v>2128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2000</v>
      </c>
      <c r="B2076" s="122">
        <v>1</v>
      </c>
      <c r="C2076" s="122" t="s">
        <v>2182</v>
      </c>
      <c r="D2076" s="122" t="s">
        <v>2080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2000</v>
      </c>
      <c r="B2077" s="122">
        <v>1</v>
      </c>
      <c r="C2077" s="122" t="s">
        <v>2182</v>
      </c>
      <c r="D2077" s="122" t="s">
        <v>2081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2000</v>
      </c>
      <c r="B2078" s="122">
        <v>1</v>
      </c>
      <c r="C2078" s="122" t="s">
        <v>2182</v>
      </c>
      <c r="D2078" s="122" t="s">
        <v>2082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2000</v>
      </c>
      <c r="B2079" s="122">
        <v>1</v>
      </c>
      <c r="C2079" s="122" t="s">
        <v>2182</v>
      </c>
      <c r="D2079" s="122" t="s">
        <v>2135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2000</v>
      </c>
      <c r="B2080" s="122">
        <v>1</v>
      </c>
      <c r="C2080" s="122" t="s">
        <v>2182</v>
      </c>
      <c r="D2080" s="122" t="s">
        <v>2083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2000</v>
      </c>
      <c r="B2081" s="122">
        <v>1</v>
      </c>
      <c r="C2081" s="122" t="s">
        <v>2182</v>
      </c>
      <c r="D2081" s="122" t="s">
        <v>2084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2000</v>
      </c>
      <c r="B2082" s="122">
        <v>1</v>
      </c>
      <c r="C2082" s="122" t="s">
        <v>2182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2000</v>
      </c>
      <c r="B2083" s="122">
        <v>1</v>
      </c>
      <c r="C2083" s="122" t="s">
        <v>2182</v>
      </c>
      <c r="D2083" s="122" t="s">
        <v>2085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2000</v>
      </c>
      <c r="B2084" s="122">
        <v>1</v>
      </c>
      <c r="C2084" s="122" t="s">
        <v>2182</v>
      </c>
      <c r="D2084" s="122" t="s">
        <v>2087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2000</v>
      </c>
      <c r="B2085" s="122">
        <v>1</v>
      </c>
      <c r="C2085" s="122" t="s">
        <v>2182</v>
      </c>
      <c r="D2085" s="122" t="s">
        <v>2088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2000</v>
      </c>
      <c r="B2086" s="122">
        <v>1</v>
      </c>
      <c r="C2086" s="122" t="s">
        <v>2182</v>
      </c>
      <c r="D2086" s="122" t="s">
        <v>2089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2000</v>
      </c>
      <c r="B2087" s="122">
        <v>1</v>
      </c>
      <c r="C2087" s="122" t="s">
        <v>2182</v>
      </c>
      <c r="D2087" s="122" t="s">
        <v>2136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2000</v>
      </c>
      <c r="B2088" s="122">
        <v>1</v>
      </c>
      <c r="C2088" s="122" t="s">
        <v>2182</v>
      </c>
      <c r="D2088" s="122" t="s">
        <v>2090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2000</v>
      </c>
      <c r="B2089" s="122">
        <v>1</v>
      </c>
      <c r="C2089" s="122" t="s">
        <v>2182</v>
      </c>
      <c r="D2089" s="122" t="s">
        <v>2091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2000</v>
      </c>
      <c r="B2090" s="122">
        <v>1</v>
      </c>
      <c r="C2090" s="122" t="s">
        <v>2182</v>
      </c>
      <c r="D2090" s="122" t="s">
        <v>2092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2000</v>
      </c>
      <c r="B2091" s="122">
        <v>1</v>
      </c>
      <c r="C2091" s="122" t="s">
        <v>2182</v>
      </c>
      <c r="D2091" s="122" t="s">
        <v>2093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2000</v>
      </c>
      <c r="B2092" s="122">
        <v>1</v>
      </c>
      <c r="C2092" s="122" t="s">
        <v>2182</v>
      </c>
      <c r="D2092" s="122" t="s">
        <v>2094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2000</v>
      </c>
      <c r="B2093" s="122">
        <v>1</v>
      </c>
      <c r="C2093" s="122" t="s">
        <v>2182</v>
      </c>
      <c r="D2093" s="122" t="s">
        <v>2095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2000</v>
      </c>
      <c r="B2094" s="122">
        <v>1</v>
      </c>
      <c r="C2094" s="122" t="s">
        <v>2182</v>
      </c>
      <c r="D2094" s="122" t="s">
        <v>2096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2000</v>
      </c>
      <c r="B2095" s="122">
        <v>1</v>
      </c>
      <c r="C2095" s="122" t="s">
        <v>2182</v>
      </c>
      <c r="D2095" s="122" t="s">
        <v>2097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2000</v>
      </c>
      <c r="B2096" s="122">
        <v>1</v>
      </c>
      <c r="C2096" s="122" t="s">
        <v>2182</v>
      </c>
      <c r="D2096" s="122" t="s">
        <v>2098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2000</v>
      </c>
      <c r="B2097" s="122">
        <v>1</v>
      </c>
      <c r="C2097" s="122" t="s">
        <v>2182</v>
      </c>
      <c r="D2097" s="122" t="s">
        <v>2099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2000</v>
      </c>
      <c r="B2098" s="122">
        <v>1</v>
      </c>
      <c r="C2098" s="122" t="s">
        <v>2182</v>
      </c>
      <c r="D2098" s="122" t="s">
        <v>2100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2000</v>
      </c>
      <c r="B2099" s="122">
        <v>1</v>
      </c>
      <c r="C2099" s="122" t="s">
        <v>2182</v>
      </c>
      <c r="D2099" s="122" t="s">
        <v>2101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2000</v>
      </c>
      <c r="B2100" s="122">
        <v>1</v>
      </c>
      <c r="C2100" s="122" t="s">
        <v>2182</v>
      </c>
      <c r="D2100" s="122" t="s">
        <v>2102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2000</v>
      </c>
      <c r="B2101" s="122">
        <v>1</v>
      </c>
      <c r="C2101" s="122" t="s">
        <v>2182</v>
      </c>
      <c r="D2101" s="122" t="s">
        <v>2103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2000</v>
      </c>
      <c r="B2102" s="122">
        <v>1</v>
      </c>
      <c r="C2102" s="122" t="s">
        <v>2182</v>
      </c>
      <c r="D2102" s="122" t="s">
        <v>2137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2000</v>
      </c>
      <c r="B2103" s="122">
        <v>1</v>
      </c>
      <c r="C2103" s="122" t="s">
        <v>2182</v>
      </c>
      <c r="D2103" s="122" t="s">
        <v>2104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2000</v>
      </c>
      <c r="B2104" s="122">
        <v>1</v>
      </c>
      <c r="C2104" s="122" t="s">
        <v>2182</v>
      </c>
      <c r="D2104" s="122" t="s">
        <v>2105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2000</v>
      </c>
      <c r="B2105" s="122">
        <v>1</v>
      </c>
      <c r="C2105" s="122" t="s">
        <v>2182</v>
      </c>
      <c r="D2105" s="122" t="s">
        <v>2106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2000</v>
      </c>
      <c r="B2106" s="122">
        <v>1</v>
      </c>
      <c r="C2106" s="122" t="s">
        <v>2182</v>
      </c>
      <c r="D2106" s="122" t="s">
        <v>2107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2000</v>
      </c>
      <c r="B2107" s="122">
        <v>1</v>
      </c>
      <c r="C2107" s="122" t="s">
        <v>2182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2000</v>
      </c>
      <c r="B2108" s="122">
        <v>1</v>
      </c>
      <c r="C2108" s="122" t="s">
        <v>2182</v>
      </c>
      <c r="D2108" s="122" t="s">
        <v>2108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2000</v>
      </c>
      <c r="B2109" s="122">
        <v>1</v>
      </c>
      <c r="C2109" s="122" t="s">
        <v>2182</v>
      </c>
      <c r="D2109" s="122" t="s">
        <v>2109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2000</v>
      </c>
      <c r="B2110" s="122">
        <v>1</v>
      </c>
      <c r="C2110" s="122" t="s">
        <v>2182</v>
      </c>
      <c r="D2110" s="122" t="s">
        <v>2110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2000</v>
      </c>
      <c r="B2111" s="122">
        <v>1</v>
      </c>
      <c r="C2111" s="122" t="s">
        <v>2182</v>
      </c>
      <c r="D2111" s="122" t="s">
        <v>2111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2000</v>
      </c>
      <c r="B2112" s="122">
        <v>1</v>
      </c>
      <c r="C2112" s="122" t="s">
        <v>2182</v>
      </c>
      <c r="D2112" s="122" t="s">
        <v>2112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2000</v>
      </c>
      <c r="B2113" s="122">
        <v>1</v>
      </c>
      <c r="C2113" s="122" t="s">
        <v>2182</v>
      </c>
      <c r="D2113" s="122" t="s">
        <v>2113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2000</v>
      </c>
      <c r="B2114" s="122">
        <v>1</v>
      </c>
      <c r="C2114" s="122" t="s">
        <v>2182</v>
      </c>
      <c r="D2114" s="122" t="s">
        <v>2114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2000</v>
      </c>
      <c r="B2115" s="122">
        <v>1</v>
      </c>
      <c r="C2115" s="122" t="s">
        <v>2182</v>
      </c>
      <c r="D2115" s="122" t="s">
        <v>2115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2000</v>
      </c>
      <c r="B2116" s="122">
        <v>1</v>
      </c>
      <c r="C2116" s="122" t="s">
        <v>2182</v>
      </c>
      <c r="D2116" s="122" t="s">
        <v>2116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2000</v>
      </c>
      <c r="B2117" s="122">
        <v>1</v>
      </c>
      <c r="C2117" s="122" t="s">
        <v>2182</v>
      </c>
      <c r="D2117" s="122" t="s">
        <v>2138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2000</v>
      </c>
      <c r="B2118" s="122">
        <v>1</v>
      </c>
      <c r="C2118" s="122" t="s">
        <v>2182</v>
      </c>
      <c r="D2118" s="122" t="s">
        <v>2117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2000</v>
      </c>
      <c r="B2119" s="122">
        <v>1</v>
      </c>
      <c r="C2119" s="122" t="s">
        <v>2182</v>
      </c>
      <c r="D2119" s="122" t="s">
        <v>2118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2000</v>
      </c>
      <c r="B2120" s="122">
        <v>1</v>
      </c>
      <c r="C2120" s="122" t="s">
        <v>2182</v>
      </c>
      <c r="D2120" s="122" t="s">
        <v>2119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2000</v>
      </c>
      <c r="B2121" s="122">
        <v>1</v>
      </c>
      <c r="C2121" s="122" t="s">
        <v>2182</v>
      </c>
      <c r="D2121" s="122" t="s">
        <v>2120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2000</v>
      </c>
      <c r="B2122" s="122">
        <v>1</v>
      </c>
      <c r="C2122" s="122" t="s">
        <v>2182</v>
      </c>
      <c r="D2122" s="122" t="s">
        <v>2121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2000</v>
      </c>
      <c r="B2123" s="122">
        <v>1</v>
      </c>
      <c r="C2123" s="122" t="s">
        <v>2182</v>
      </c>
      <c r="D2123" s="122" t="s">
        <v>2139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2000</v>
      </c>
      <c r="B2124" s="122">
        <v>1</v>
      </c>
      <c r="C2124" s="122" t="s">
        <v>2182</v>
      </c>
      <c r="D2124" s="122" t="s">
        <v>2122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2000</v>
      </c>
      <c r="B2125" s="122">
        <v>1</v>
      </c>
      <c r="C2125" s="122" t="s">
        <v>2182</v>
      </c>
      <c r="D2125" s="122" t="s">
        <v>2123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2000</v>
      </c>
      <c r="B2126" s="122">
        <v>1</v>
      </c>
      <c r="C2126" s="122" t="s">
        <v>2182</v>
      </c>
      <c r="D2126" s="122" t="s">
        <v>2140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2000</v>
      </c>
      <c r="B2127" s="122">
        <v>1</v>
      </c>
      <c r="C2127" s="122" t="s">
        <v>2182</v>
      </c>
      <c r="D2127" s="122" t="s">
        <v>2124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2000</v>
      </c>
      <c r="B2128" s="122">
        <v>1</v>
      </c>
      <c r="C2128" s="122" t="s">
        <v>2182</v>
      </c>
      <c r="D2128" s="122" t="s">
        <v>2125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2000</v>
      </c>
      <c r="B2129" s="122">
        <v>1</v>
      </c>
      <c r="C2129" s="122" t="s">
        <v>2182</v>
      </c>
      <c r="D2129" s="122" t="s">
        <v>2126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2000</v>
      </c>
      <c r="B2130" s="122">
        <v>1</v>
      </c>
      <c r="C2130" s="122" t="s">
        <v>2182</v>
      </c>
      <c r="D2130" s="122" t="s">
        <v>2127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2000</v>
      </c>
      <c r="B2131" s="122">
        <v>1</v>
      </c>
      <c r="C2131" s="122" t="s">
        <v>2182</v>
      </c>
      <c r="D2131" s="122" t="s">
        <v>2128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1990</v>
      </c>
      <c r="B2132" s="122">
        <v>1</v>
      </c>
      <c r="C2132" s="122" t="s">
        <v>2183</v>
      </c>
      <c r="D2132" s="122" t="s">
        <v>2080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1990</v>
      </c>
      <c r="B2133" s="122">
        <v>1</v>
      </c>
      <c r="C2133" s="122" t="s">
        <v>2183</v>
      </c>
      <c r="D2133" s="122" t="s">
        <v>2081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1990</v>
      </c>
      <c r="B2134" s="122">
        <v>1</v>
      </c>
      <c r="C2134" s="122" t="s">
        <v>2183</v>
      </c>
      <c r="D2134" s="122" t="s">
        <v>2082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1990</v>
      </c>
      <c r="B2135" s="122">
        <v>1</v>
      </c>
      <c r="C2135" s="122" t="s">
        <v>2183</v>
      </c>
      <c r="D2135" s="122" t="s">
        <v>2135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1990</v>
      </c>
      <c r="B2136" s="122">
        <v>1</v>
      </c>
      <c r="C2136" s="122" t="s">
        <v>2183</v>
      </c>
      <c r="D2136" s="122" t="s">
        <v>2083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1990</v>
      </c>
      <c r="B2137" s="122">
        <v>1</v>
      </c>
      <c r="C2137" s="122" t="s">
        <v>2183</v>
      </c>
      <c r="D2137" s="122" t="s">
        <v>2084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1990</v>
      </c>
      <c r="B2138" s="122">
        <v>1</v>
      </c>
      <c r="C2138" s="122" t="s">
        <v>2183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1990</v>
      </c>
      <c r="B2139" s="122">
        <v>1</v>
      </c>
      <c r="C2139" s="122" t="s">
        <v>2183</v>
      </c>
      <c r="D2139" s="122" t="s">
        <v>2085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1990</v>
      </c>
      <c r="B2140" s="122">
        <v>1</v>
      </c>
      <c r="C2140" s="122" t="s">
        <v>2183</v>
      </c>
      <c r="D2140" s="122" t="s">
        <v>2086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1990</v>
      </c>
      <c r="B2141" s="122">
        <v>1</v>
      </c>
      <c r="C2141" s="122" t="s">
        <v>2183</v>
      </c>
      <c r="D2141" s="122" t="s">
        <v>2087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1990</v>
      </c>
      <c r="B2142" s="122">
        <v>1</v>
      </c>
      <c r="C2142" s="122" t="s">
        <v>2183</v>
      </c>
      <c r="D2142" s="122" t="s">
        <v>2088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1990</v>
      </c>
      <c r="B2143" s="122">
        <v>1</v>
      </c>
      <c r="C2143" s="122" t="s">
        <v>2183</v>
      </c>
      <c r="D2143" s="122" t="s">
        <v>2089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1990</v>
      </c>
      <c r="B2144" s="122">
        <v>1</v>
      </c>
      <c r="C2144" s="122" t="s">
        <v>2183</v>
      </c>
      <c r="D2144" s="122" t="s">
        <v>2136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1990</v>
      </c>
      <c r="B2145" s="122">
        <v>1</v>
      </c>
      <c r="C2145" s="122" t="s">
        <v>2183</v>
      </c>
      <c r="D2145" s="122" t="s">
        <v>2090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1990</v>
      </c>
      <c r="B2146" s="122">
        <v>1</v>
      </c>
      <c r="C2146" s="122" t="s">
        <v>2183</v>
      </c>
      <c r="D2146" s="122" t="s">
        <v>2091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1990</v>
      </c>
      <c r="B2147" s="122">
        <v>1</v>
      </c>
      <c r="C2147" s="122" t="s">
        <v>2183</v>
      </c>
      <c r="D2147" s="122" t="s">
        <v>2092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1990</v>
      </c>
      <c r="B2148" s="122">
        <v>1</v>
      </c>
      <c r="C2148" s="122" t="s">
        <v>2183</v>
      </c>
      <c r="D2148" s="122" t="s">
        <v>2093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1990</v>
      </c>
      <c r="B2149" s="122">
        <v>1</v>
      </c>
      <c r="C2149" s="122" t="s">
        <v>2183</v>
      </c>
      <c r="D2149" s="122" t="s">
        <v>2094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1990</v>
      </c>
      <c r="B2150" s="122">
        <v>1</v>
      </c>
      <c r="C2150" s="122" t="s">
        <v>2183</v>
      </c>
      <c r="D2150" s="122" t="s">
        <v>2095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1990</v>
      </c>
      <c r="B2151" s="122">
        <v>1</v>
      </c>
      <c r="C2151" s="122" t="s">
        <v>2183</v>
      </c>
      <c r="D2151" s="122" t="s">
        <v>2096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1990</v>
      </c>
      <c r="B2152" s="122">
        <v>1</v>
      </c>
      <c r="C2152" s="122" t="s">
        <v>2183</v>
      </c>
      <c r="D2152" s="122" t="s">
        <v>2097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1990</v>
      </c>
      <c r="B2153" s="122">
        <v>1</v>
      </c>
      <c r="C2153" s="122" t="s">
        <v>2183</v>
      </c>
      <c r="D2153" s="122" t="s">
        <v>2098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1990</v>
      </c>
      <c r="B2154" s="122">
        <v>1</v>
      </c>
      <c r="C2154" s="122" t="s">
        <v>2183</v>
      </c>
      <c r="D2154" s="122" t="s">
        <v>2099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1990</v>
      </c>
      <c r="B2155" s="122">
        <v>1</v>
      </c>
      <c r="C2155" s="122" t="s">
        <v>2183</v>
      </c>
      <c r="D2155" s="122" t="s">
        <v>2100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1990</v>
      </c>
      <c r="B2156" s="122">
        <v>1</v>
      </c>
      <c r="C2156" s="122" t="s">
        <v>2183</v>
      </c>
      <c r="D2156" s="122" t="s">
        <v>2101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1990</v>
      </c>
      <c r="B2157" s="122">
        <v>1</v>
      </c>
      <c r="C2157" s="122" t="s">
        <v>2183</v>
      </c>
      <c r="D2157" s="122" t="s">
        <v>2102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1990</v>
      </c>
      <c r="B2158" s="122">
        <v>1</v>
      </c>
      <c r="C2158" s="122" t="s">
        <v>2183</v>
      </c>
      <c r="D2158" s="122" t="s">
        <v>2103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1990</v>
      </c>
      <c r="B2159" s="122">
        <v>1</v>
      </c>
      <c r="C2159" s="122" t="s">
        <v>2183</v>
      </c>
      <c r="D2159" s="122" t="s">
        <v>2137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1990</v>
      </c>
      <c r="B2160" s="122">
        <v>1</v>
      </c>
      <c r="C2160" s="122" t="s">
        <v>2183</v>
      </c>
      <c r="D2160" s="122" t="s">
        <v>2104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1990</v>
      </c>
      <c r="B2161" s="122">
        <v>1</v>
      </c>
      <c r="C2161" s="122" t="s">
        <v>2183</v>
      </c>
      <c r="D2161" s="122" t="s">
        <v>2105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1990</v>
      </c>
      <c r="B2162" s="122">
        <v>1</v>
      </c>
      <c r="C2162" s="122" t="s">
        <v>2183</v>
      </c>
      <c r="D2162" s="122" t="s">
        <v>2106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1990</v>
      </c>
      <c r="B2163" s="122">
        <v>1</v>
      </c>
      <c r="C2163" s="122" t="s">
        <v>2183</v>
      </c>
      <c r="D2163" s="122" t="s">
        <v>2107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1990</v>
      </c>
      <c r="B2164" s="122">
        <v>1</v>
      </c>
      <c r="C2164" s="122" t="s">
        <v>2183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1990</v>
      </c>
      <c r="B2165" s="122">
        <v>1</v>
      </c>
      <c r="C2165" s="122" t="s">
        <v>2183</v>
      </c>
      <c r="D2165" s="122" t="s">
        <v>2108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1990</v>
      </c>
      <c r="B2166" s="122">
        <v>1</v>
      </c>
      <c r="C2166" s="122" t="s">
        <v>2183</v>
      </c>
      <c r="D2166" s="122" t="s">
        <v>2109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1990</v>
      </c>
      <c r="B2167" s="122">
        <v>1</v>
      </c>
      <c r="C2167" s="122" t="s">
        <v>2183</v>
      </c>
      <c r="D2167" s="122" t="s">
        <v>2110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1990</v>
      </c>
      <c r="B2168" s="122">
        <v>1</v>
      </c>
      <c r="C2168" s="122" t="s">
        <v>2183</v>
      </c>
      <c r="D2168" s="122" t="s">
        <v>2111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1990</v>
      </c>
      <c r="B2169" s="122">
        <v>1</v>
      </c>
      <c r="C2169" s="122" t="s">
        <v>2183</v>
      </c>
      <c r="D2169" s="122" t="s">
        <v>2112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1990</v>
      </c>
      <c r="B2170" s="122">
        <v>1</v>
      </c>
      <c r="C2170" s="122" t="s">
        <v>2183</v>
      </c>
      <c r="D2170" s="122" t="s">
        <v>2113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1990</v>
      </c>
      <c r="B2171" s="122">
        <v>1</v>
      </c>
      <c r="C2171" s="122" t="s">
        <v>2183</v>
      </c>
      <c r="D2171" s="122" t="s">
        <v>2114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1990</v>
      </c>
      <c r="B2172" s="122">
        <v>1</v>
      </c>
      <c r="C2172" s="122" t="s">
        <v>2183</v>
      </c>
      <c r="D2172" s="122" t="s">
        <v>2115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1990</v>
      </c>
      <c r="B2173" s="122">
        <v>1</v>
      </c>
      <c r="C2173" s="122" t="s">
        <v>2183</v>
      </c>
      <c r="D2173" s="122" t="s">
        <v>2116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1990</v>
      </c>
      <c r="B2174" s="122">
        <v>1</v>
      </c>
      <c r="C2174" s="122" t="s">
        <v>2183</v>
      </c>
      <c r="D2174" s="122" t="s">
        <v>2138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1990</v>
      </c>
      <c r="B2175" s="122">
        <v>1</v>
      </c>
      <c r="C2175" s="122" t="s">
        <v>2183</v>
      </c>
      <c r="D2175" s="122" t="s">
        <v>2117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1990</v>
      </c>
      <c r="B2176" s="122">
        <v>1</v>
      </c>
      <c r="C2176" s="122" t="s">
        <v>2183</v>
      </c>
      <c r="D2176" s="122" t="s">
        <v>2118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1990</v>
      </c>
      <c r="B2177" s="122">
        <v>1</v>
      </c>
      <c r="C2177" s="122" t="s">
        <v>2183</v>
      </c>
      <c r="D2177" s="122" t="s">
        <v>2119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1990</v>
      </c>
      <c r="B2178" s="122">
        <v>1</v>
      </c>
      <c r="C2178" s="122" t="s">
        <v>2183</v>
      </c>
      <c r="D2178" s="122" t="s">
        <v>2120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1990</v>
      </c>
      <c r="B2179" s="122">
        <v>1</v>
      </c>
      <c r="C2179" s="122" t="s">
        <v>2183</v>
      </c>
      <c r="D2179" s="122" t="s">
        <v>2121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1990</v>
      </c>
      <c r="B2180" s="122">
        <v>1</v>
      </c>
      <c r="C2180" s="122" t="s">
        <v>2183</v>
      </c>
      <c r="D2180" s="122" t="s">
        <v>2139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1990</v>
      </c>
      <c r="B2181" s="122">
        <v>1</v>
      </c>
      <c r="C2181" s="122" t="s">
        <v>2183</v>
      </c>
      <c r="D2181" s="122" t="s">
        <v>2122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1990</v>
      </c>
      <c r="B2182" s="122">
        <v>1</v>
      </c>
      <c r="C2182" s="122" t="s">
        <v>2183</v>
      </c>
      <c r="D2182" s="122" t="s">
        <v>2123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1990</v>
      </c>
      <c r="B2183" s="122">
        <v>1</v>
      </c>
      <c r="C2183" s="122" t="s">
        <v>2183</v>
      </c>
      <c r="D2183" s="122" t="s">
        <v>2140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1990</v>
      </c>
      <c r="B2184" s="122">
        <v>1</v>
      </c>
      <c r="C2184" s="122" t="s">
        <v>2183</v>
      </c>
      <c r="D2184" s="122" t="s">
        <v>2124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1990</v>
      </c>
      <c r="B2185" s="122">
        <v>1</v>
      </c>
      <c r="C2185" s="122" t="s">
        <v>2183</v>
      </c>
      <c r="D2185" s="122" t="s">
        <v>2125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1990</v>
      </c>
      <c r="B2186" s="122">
        <v>1</v>
      </c>
      <c r="C2186" s="122" t="s">
        <v>2183</v>
      </c>
      <c r="D2186" s="122" t="s">
        <v>2126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1990</v>
      </c>
      <c r="B2187" s="122">
        <v>1</v>
      </c>
      <c r="C2187" s="122" t="s">
        <v>2183</v>
      </c>
      <c r="D2187" s="122" t="s">
        <v>2127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1990</v>
      </c>
      <c r="B2188" s="122">
        <v>1</v>
      </c>
      <c r="C2188" s="122" t="s">
        <v>2183</v>
      </c>
      <c r="D2188" s="122" t="s">
        <v>2128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1993</v>
      </c>
      <c r="B2189" s="122">
        <v>1</v>
      </c>
      <c r="C2189" s="122" t="s">
        <v>2184</v>
      </c>
      <c r="D2189" s="122" t="s">
        <v>2080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1993</v>
      </c>
      <c r="B2190" s="122">
        <v>1</v>
      </c>
      <c r="C2190" s="122" t="s">
        <v>2184</v>
      </c>
      <c r="D2190" s="122" t="s">
        <v>2081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1993</v>
      </c>
      <c r="B2191" s="122">
        <v>1</v>
      </c>
      <c r="C2191" s="122" t="s">
        <v>2184</v>
      </c>
      <c r="D2191" s="122" t="s">
        <v>2082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1993</v>
      </c>
      <c r="B2192" s="122">
        <v>1</v>
      </c>
      <c r="C2192" s="122" t="s">
        <v>2184</v>
      </c>
      <c r="D2192" s="122" t="s">
        <v>2135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1993</v>
      </c>
      <c r="B2193" s="122">
        <v>1</v>
      </c>
      <c r="C2193" s="122" t="s">
        <v>2184</v>
      </c>
      <c r="D2193" s="122" t="s">
        <v>2083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1993</v>
      </c>
      <c r="B2194" s="122">
        <v>1</v>
      </c>
      <c r="C2194" s="122" t="s">
        <v>2184</v>
      </c>
      <c r="D2194" s="122" t="s">
        <v>2084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1993</v>
      </c>
      <c r="B2195" s="122">
        <v>1</v>
      </c>
      <c r="C2195" s="122" t="s">
        <v>2184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1993</v>
      </c>
      <c r="B2196" s="122">
        <v>1</v>
      </c>
      <c r="C2196" s="122" t="s">
        <v>2184</v>
      </c>
      <c r="D2196" s="122" t="s">
        <v>2085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1993</v>
      </c>
      <c r="B2197" s="122">
        <v>1</v>
      </c>
      <c r="C2197" s="122" t="s">
        <v>2184</v>
      </c>
      <c r="D2197" s="122" t="s">
        <v>2086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1993</v>
      </c>
      <c r="B2198" s="122">
        <v>1</v>
      </c>
      <c r="C2198" s="122" t="s">
        <v>2184</v>
      </c>
      <c r="D2198" s="122" t="s">
        <v>2087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1993</v>
      </c>
      <c r="B2199" s="122">
        <v>1</v>
      </c>
      <c r="C2199" s="122" t="s">
        <v>2184</v>
      </c>
      <c r="D2199" s="122" t="s">
        <v>2088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1993</v>
      </c>
      <c r="B2200" s="122">
        <v>1</v>
      </c>
      <c r="C2200" s="122" t="s">
        <v>2184</v>
      </c>
      <c r="D2200" s="122" t="s">
        <v>2145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1993</v>
      </c>
      <c r="B2201" s="122">
        <v>1</v>
      </c>
      <c r="C2201" s="122" t="s">
        <v>2184</v>
      </c>
      <c r="D2201" s="122" t="s">
        <v>2089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1993</v>
      </c>
      <c r="B2202" s="122">
        <v>1</v>
      </c>
      <c r="C2202" s="122" t="s">
        <v>2184</v>
      </c>
      <c r="D2202" s="122" t="s">
        <v>2136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1993</v>
      </c>
      <c r="B2203" s="122">
        <v>1</v>
      </c>
      <c r="C2203" s="122" t="s">
        <v>2184</v>
      </c>
      <c r="D2203" s="122" t="s">
        <v>2090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1993</v>
      </c>
      <c r="B2204" s="122">
        <v>1</v>
      </c>
      <c r="C2204" s="122" t="s">
        <v>2184</v>
      </c>
      <c r="D2204" s="122" t="s">
        <v>2091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1993</v>
      </c>
      <c r="B2205" s="122">
        <v>1</v>
      </c>
      <c r="C2205" s="122" t="s">
        <v>2184</v>
      </c>
      <c r="D2205" s="122" t="s">
        <v>2092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1993</v>
      </c>
      <c r="B2206" s="122">
        <v>1</v>
      </c>
      <c r="C2206" s="122" t="s">
        <v>2184</v>
      </c>
      <c r="D2206" s="122" t="s">
        <v>2093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1993</v>
      </c>
      <c r="B2207" s="122">
        <v>1</v>
      </c>
      <c r="C2207" s="122" t="s">
        <v>2184</v>
      </c>
      <c r="D2207" s="122" t="s">
        <v>2094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1993</v>
      </c>
      <c r="B2208" s="122">
        <v>1</v>
      </c>
      <c r="C2208" s="122" t="s">
        <v>2184</v>
      </c>
      <c r="D2208" s="122" t="s">
        <v>2095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1993</v>
      </c>
      <c r="B2209" s="122">
        <v>1</v>
      </c>
      <c r="C2209" s="122" t="s">
        <v>2184</v>
      </c>
      <c r="D2209" s="122" t="s">
        <v>2096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1993</v>
      </c>
      <c r="B2210" s="122">
        <v>1</v>
      </c>
      <c r="C2210" s="122" t="s">
        <v>2184</v>
      </c>
      <c r="D2210" s="122" t="s">
        <v>2097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1993</v>
      </c>
      <c r="B2211" s="122">
        <v>1</v>
      </c>
      <c r="C2211" s="122" t="s">
        <v>2184</v>
      </c>
      <c r="D2211" s="122" t="s">
        <v>2098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1993</v>
      </c>
      <c r="B2212" s="122">
        <v>1</v>
      </c>
      <c r="C2212" s="122" t="s">
        <v>2184</v>
      </c>
      <c r="D2212" s="122" t="s">
        <v>2099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1993</v>
      </c>
      <c r="B2213" s="122">
        <v>1</v>
      </c>
      <c r="C2213" s="122" t="s">
        <v>2184</v>
      </c>
      <c r="D2213" s="122" t="s">
        <v>2100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1993</v>
      </c>
      <c r="B2214" s="122">
        <v>1</v>
      </c>
      <c r="C2214" s="122" t="s">
        <v>2184</v>
      </c>
      <c r="D2214" s="122" t="s">
        <v>2101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1993</v>
      </c>
      <c r="B2215" s="122">
        <v>1</v>
      </c>
      <c r="C2215" s="122" t="s">
        <v>2184</v>
      </c>
      <c r="D2215" s="122" t="s">
        <v>2102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1993</v>
      </c>
      <c r="B2216" s="122">
        <v>1</v>
      </c>
      <c r="C2216" s="122" t="s">
        <v>2184</v>
      </c>
      <c r="D2216" s="122" t="s">
        <v>2103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1993</v>
      </c>
      <c r="B2217" s="122">
        <v>1</v>
      </c>
      <c r="C2217" s="122" t="s">
        <v>2184</v>
      </c>
      <c r="D2217" s="122" t="s">
        <v>2137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1993</v>
      </c>
      <c r="B2218" s="122">
        <v>1</v>
      </c>
      <c r="C2218" s="122" t="s">
        <v>2184</v>
      </c>
      <c r="D2218" s="122" t="s">
        <v>2104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1993</v>
      </c>
      <c r="B2219" s="122">
        <v>1</v>
      </c>
      <c r="C2219" s="122" t="s">
        <v>2184</v>
      </c>
      <c r="D2219" s="122" t="s">
        <v>2105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1993</v>
      </c>
      <c r="B2220" s="122">
        <v>1</v>
      </c>
      <c r="C2220" s="122" t="s">
        <v>2184</v>
      </c>
      <c r="D2220" s="122" t="s">
        <v>2106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1993</v>
      </c>
      <c r="B2221" s="122">
        <v>1</v>
      </c>
      <c r="C2221" s="122" t="s">
        <v>2184</v>
      </c>
      <c r="D2221" s="122" t="s">
        <v>2107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1993</v>
      </c>
      <c r="B2222" s="122">
        <v>1</v>
      </c>
      <c r="C2222" s="122" t="s">
        <v>2184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1993</v>
      </c>
      <c r="B2223" s="122">
        <v>1</v>
      </c>
      <c r="C2223" s="122" t="s">
        <v>2184</v>
      </c>
      <c r="D2223" s="122" t="s">
        <v>2108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1993</v>
      </c>
      <c r="B2224" s="122">
        <v>1</v>
      </c>
      <c r="C2224" s="122" t="s">
        <v>2184</v>
      </c>
      <c r="D2224" s="122" t="s">
        <v>2109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1993</v>
      </c>
      <c r="B2225" s="122">
        <v>1</v>
      </c>
      <c r="C2225" s="122" t="s">
        <v>2184</v>
      </c>
      <c r="D2225" s="122" t="s">
        <v>2110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1993</v>
      </c>
      <c r="B2226" s="122">
        <v>1</v>
      </c>
      <c r="C2226" s="122" t="s">
        <v>2184</v>
      </c>
      <c r="D2226" s="122" t="s">
        <v>2111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1993</v>
      </c>
      <c r="B2227" s="122">
        <v>1</v>
      </c>
      <c r="C2227" s="122" t="s">
        <v>2184</v>
      </c>
      <c r="D2227" s="122" t="s">
        <v>2112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1993</v>
      </c>
      <c r="B2228" s="122">
        <v>1</v>
      </c>
      <c r="C2228" s="122" t="s">
        <v>2184</v>
      </c>
      <c r="D2228" s="122" t="s">
        <v>2113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1993</v>
      </c>
      <c r="B2229" s="122">
        <v>1</v>
      </c>
      <c r="C2229" s="122" t="s">
        <v>2184</v>
      </c>
      <c r="D2229" s="122" t="s">
        <v>2114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1993</v>
      </c>
      <c r="B2230" s="122">
        <v>1</v>
      </c>
      <c r="C2230" s="122" t="s">
        <v>2184</v>
      </c>
      <c r="D2230" s="122" t="s">
        <v>2115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1993</v>
      </c>
      <c r="B2231" s="122">
        <v>1</v>
      </c>
      <c r="C2231" s="122" t="s">
        <v>2184</v>
      </c>
      <c r="D2231" s="122" t="s">
        <v>2116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1993</v>
      </c>
      <c r="B2232" s="122">
        <v>1</v>
      </c>
      <c r="C2232" s="122" t="s">
        <v>2184</v>
      </c>
      <c r="D2232" s="122" t="s">
        <v>2138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1993</v>
      </c>
      <c r="B2233" s="122">
        <v>1</v>
      </c>
      <c r="C2233" s="122" t="s">
        <v>2184</v>
      </c>
      <c r="D2233" s="122" t="s">
        <v>2117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1993</v>
      </c>
      <c r="B2234" s="122">
        <v>1</v>
      </c>
      <c r="C2234" s="122" t="s">
        <v>2184</v>
      </c>
      <c r="D2234" s="122" t="s">
        <v>2118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1993</v>
      </c>
      <c r="B2235" s="122">
        <v>1</v>
      </c>
      <c r="C2235" s="122" t="s">
        <v>2184</v>
      </c>
      <c r="D2235" s="122" t="s">
        <v>2119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1993</v>
      </c>
      <c r="B2236" s="122">
        <v>1</v>
      </c>
      <c r="C2236" s="122" t="s">
        <v>2184</v>
      </c>
      <c r="D2236" s="122" t="s">
        <v>2120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1993</v>
      </c>
      <c r="B2237" s="122">
        <v>1</v>
      </c>
      <c r="C2237" s="122" t="s">
        <v>2184</v>
      </c>
      <c r="D2237" s="122" t="s">
        <v>2121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1993</v>
      </c>
      <c r="B2238" s="122">
        <v>1</v>
      </c>
      <c r="C2238" s="122" t="s">
        <v>2184</v>
      </c>
      <c r="D2238" s="122" t="s">
        <v>2139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1993</v>
      </c>
      <c r="B2239" s="122">
        <v>1</v>
      </c>
      <c r="C2239" s="122" t="s">
        <v>2184</v>
      </c>
      <c r="D2239" s="122" t="s">
        <v>2122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1993</v>
      </c>
      <c r="B2240" s="122">
        <v>1</v>
      </c>
      <c r="C2240" s="122" t="s">
        <v>2184</v>
      </c>
      <c r="D2240" s="122" t="s">
        <v>2123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1993</v>
      </c>
      <c r="B2241" s="122">
        <v>1</v>
      </c>
      <c r="C2241" s="122" t="s">
        <v>2184</v>
      </c>
      <c r="D2241" s="122" t="s">
        <v>2140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1993</v>
      </c>
      <c r="B2242" s="122">
        <v>1</v>
      </c>
      <c r="C2242" s="122" t="s">
        <v>2184</v>
      </c>
      <c r="D2242" s="122" t="s">
        <v>2124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1993</v>
      </c>
      <c r="B2243" s="122">
        <v>1</v>
      </c>
      <c r="C2243" s="122" t="s">
        <v>2184</v>
      </c>
      <c r="D2243" s="122" t="s">
        <v>2125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1993</v>
      </c>
      <c r="B2244" s="122">
        <v>1</v>
      </c>
      <c r="C2244" s="122" t="s">
        <v>2184</v>
      </c>
      <c r="D2244" s="122" t="s">
        <v>2126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1993</v>
      </c>
      <c r="B2245" s="122">
        <v>1</v>
      </c>
      <c r="C2245" s="122" t="s">
        <v>2184</v>
      </c>
      <c r="D2245" s="122" t="s">
        <v>2127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1993</v>
      </c>
      <c r="B2246" s="122">
        <v>1</v>
      </c>
      <c r="C2246" s="122" t="s">
        <v>2184</v>
      </c>
      <c r="D2246" s="122" t="s">
        <v>2128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2004</v>
      </c>
      <c r="B2247" s="122">
        <v>1</v>
      </c>
      <c r="C2247" s="122" t="s">
        <v>2185</v>
      </c>
      <c r="D2247" s="122" t="s">
        <v>2080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2004</v>
      </c>
      <c r="B2248" s="122">
        <v>1</v>
      </c>
      <c r="C2248" s="122" t="s">
        <v>2185</v>
      </c>
      <c r="D2248" s="122" t="s">
        <v>2081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2004</v>
      </c>
      <c r="B2249" s="122">
        <v>1</v>
      </c>
      <c r="C2249" s="122" t="s">
        <v>2185</v>
      </c>
      <c r="D2249" s="122" t="s">
        <v>2082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2004</v>
      </c>
      <c r="B2250" s="122">
        <v>1</v>
      </c>
      <c r="C2250" s="122" t="s">
        <v>2185</v>
      </c>
      <c r="D2250" s="122" t="s">
        <v>2135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2004</v>
      </c>
      <c r="B2251" s="122">
        <v>1</v>
      </c>
      <c r="C2251" s="122" t="s">
        <v>2185</v>
      </c>
      <c r="D2251" s="122" t="s">
        <v>2083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2004</v>
      </c>
      <c r="B2252" s="122">
        <v>1</v>
      </c>
      <c r="C2252" s="122" t="s">
        <v>2185</v>
      </c>
      <c r="D2252" s="122" t="s">
        <v>2084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2004</v>
      </c>
      <c r="B2253" s="122">
        <v>1</v>
      </c>
      <c r="C2253" s="122" t="s">
        <v>2185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2004</v>
      </c>
      <c r="B2254" s="122">
        <v>1</v>
      </c>
      <c r="C2254" s="122" t="s">
        <v>2185</v>
      </c>
      <c r="D2254" s="122" t="s">
        <v>2085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2004</v>
      </c>
      <c r="B2255" s="122">
        <v>1</v>
      </c>
      <c r="C2255" s="122" t="s">
        <v>2185</v>
      </c>
      <c r="D2255" s="122" t="s">
        <v>2086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2004</v>
      </c>
      <c r="B2256" s="122">
        <v>1</v>
      </c>
      <c r="C2256" s="122" t="s">
        <v>2185</v>
      </c>
      <c r="D2256" s="122" t="s">
        <v>2087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2004</v>
      </c>
      <c r="B2257" s="122">
        <v>1</v>
      </c>
      <c r="C2257" s="122" t="s">
        <v>2185</v>
      </c>
      <c r="D2257" s="122" t="s">
        <v>2088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2004</v>
      </c>
      <c r="B2258" s="122">
        <v>1</v>
      </c>
      <c r="C2258" s="122" t="s">
        <v>2185</v>
      </c>
      <c r="D2258" s="122" t="s">
        <v>2089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2004</v>
      </c>
      <c r="B2259" s="122">
        <v>1</v>
      </c>
      <c r="C2259" s="122" t="s">
        <v>2185</v>
      </c>
      <c r="D2259" s="122" t="s">
        <v>2136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2004</v>
      </c>
      <c r="B2260" s="122">
        <v>1</v>
      </c>
      <c r="C2260" s="122" t="s">
        <v>2185</v>
      </c>
      <c r="D2260" s="122" t="s">
        <v>2090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2004</v>
      </c>
      <c r="B2261" s="122">
        <v>1</v>
      </c>
      <c r="C2261" s="122" t="s">
        <v>2185</v>
      </c>
      <c r="D2261" s="122" t="s">
        <v>2091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2004</v>
      </c>
      <c r="B2262" s="122">
        <v>1</v>
      </c>
      <c r="C2262" s="122" t="s">
        <v>2185</v>
      </c>
      <c r="D2262" s="122" t="s">
        <v>2092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2004</v>
      </c>
      <c r="B2263" s="122">
        <v>1</v>
      </c>
      <c r="C2263" s="122" t="s">
        <v>2185</v>
      </c>
      <c r="D2263" s="122" t="s">
        <v>2093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2004</v>
      </c>
      <c r="B2264" s="122">
        <v>1</v>
      </c>
      <c r="C2264" s="122" t="s">
        <v>2185</v>
      </c>
      <c r="D2264" s="122" t="s">
        <v>2094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2004</v>
      </c>
      <c r="B2265" s="122">
        <v>1</v>
      </c>
      <c r="C2265" s="122" t="s">
        <v>2185</v>
      </c>
      <c r="D2265" s="122" t="s">
        <v>2095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2004</v>
      </c>
      <c r="B2266" s="122">
        <v>1</v>
      </c>
      <c r="C2266" s="122" t="s">
        <v>2185</v>
      </c>
      <c r="D2266" s="122" t="s">
        <v>2096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2004</v>
      </c>
      <c r="B2267" s="122">
        <v>1</v>
      </c>
      <c r="C2267" s="122" t="s">
        <v>2185</v>
      </c>
      <c r="D2267" s="122" t="s">
        <v>2097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2004</v>
      </c>
      <c r="B2268" s="122">
        <v>1</v>
      </c>
      <c r="C2268" s="122" t="s">
        <v>2185</v>
      </c>
      <c r="D2268" s="122" t="s">
        <v>2098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2004</v>
      </c>
      <c r="B2269" s="122">
        <v>1</v>
      </c>
      <c r="C2269" s="122" t="s">
        <v>2185</v>
      </c>
      <c r="D2269" s="122" t="s">
        <v>2099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2004</v>
      </c>
      <c r="B2270" s="122">
        <v>1</v>
      </c>
      <c r="C2270" s="122" t="s">
        <v>2185</v>
      </c>
      <c r="D2270" s="122" t="s">
        <v>2100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2004</v>
      </c>
      <c r="B2271" s="122">
        <v>1</v>
      </c>
      <c r="C2271" s="122" t="s">
        <v>2185</v>
      </c>
      <c r="D2271" s="122" t="s">
        <v>2101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2004</v>
      </c>
      <c r="B2272" s="122">
        <v>1</v>
      </c>
      <c r="C2272" s="122" t="s">
        <v>2185</v>
      </c>
      <c r="D2272" s="122" t="s">
        <v>2102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2004</v>
      </c>
      <c r="B2273" s="122">
        <v>1</v>
      </c>
      <c r="C2273" s="122" t="s">
        <v>2185</v>
      </c>
      <c r="D2273" s="122" t="s">
        <v>2103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2004</v>
      </c>
      <c r="B2274" s="122">
        <v>1</v>
      </c>
      <c r="C2274" s="122" t="s">
        <v>2185</v>
      </c>
      <c r="D2274" s="122" t="s">
        <v>2137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2004</v>
      </c>
      <c r="B2275" s="122">
        <v>1</v>
      </c>
      <c r="C2275" s="122" t="s">
        <v>2185</v>
      </c>
      <c r="D2275" s="122" t="s">
        <v>2104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2004</v>
      </c>
      <c r="B2276" s="122">
        <v>1</v>
      </c>
      <c r="C2276" s="122" t="s">
        <v>2185</v>
      </c>
      <c r="D2276" s="122" t="s">
        <v>2105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2004</v>
      </c>
      <c r="B2277" s="122">
        <v>1</v>
      </c>
      <c r="C2277" s="122" t="s">
        <v>2185</v>
      </c>
      <c r="D2277" s="122" t="s">
        <v>2106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2004</v>
      </c>
      <c r="B2278" s="122">
        <v>1</v>
      </c>
      <c r="C2278" s="122" t="s">
        <v>2185</v>
      </c>
      <c r="D2278" s="122" t="s">
        <v>2107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2004</v>
      </c>
      <c r="B2279" s="122">
        <v>1</v>
      </c>
      <c r="C2279" s="122" t="s">
        <v>2185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2004</v>
      </c>
      <c r="B2280" s="122">
        <v>1</v>
      </c>
      <c r="C2280" s="122" t="s">
        <v>2185</v>
      </c>
      <c r="D2280" s="122" t="s">
        <v>2108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2004</v>
      </c>
      <c r="B2281" s="122">
        <v>1</v>
      </c>
      <c r="C2281" s="122" t="s">
        <v>2185</v>
      </c>
      <c r="D2281" s="122" t="s">
        <v>2109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2004</v>
      </c>
      <c r="B2282" s="122">
        <v>1</v>
      </c>
      <c r="C2282" s="122" t="s">
        <v>2185</v>
      </c>
      <c r="D2282" s="122" t="s">
        <v>2110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2004</v>
      </c>
      <c r="B2283" s="122">
        <v>1</v>
      </c>
      <c r="C2283" s="122" t="s">
        <v>2185</v>
      </c>
      <c r="D2283" s="122" t="s">
        <v>2111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2004</v>
      </c>
      <c r="B2284" s="122">
        <v>1</v>
      </c>
      <c r="C2284" s="122" t="s">
        <v>2185</v>
      </c>
      <c r="D2284" s="122" t="s">
        <v>2112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2004</v>
      </c>
      <c r="B2285" s="122">
        <v>1</v>
      </c>
      <c r="C2285" s="122" t="s">
        <v>2185</v>
      </c>
      <c r="D2285" s="122" t="s">
        <v>2113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2004</v>
      </c>
      <c r="B2286" s="122">
        <v>1</v>
      </c>
      <c r="C2286" s="122" t="s">
        <v>2185</v>
      </c>
      <c r="D2286" s="122" t="s">
        <v>2114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2004</v>
      </c>
      <c r="B2287" s="122">
        <v>1</v>
      </c>
      <c r="C2287" s="122" t="s">
        <v>2185</v>
      </c>
      <c r="D2287" s="122" t="s">
        <v>2115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2004</v>
      </c>
      <c r="B2288" s="122">
        <v>1</v>
      </c>
      <c r="C2288" s="122" t="s">
        <v>2185</v>
      </c>
      <c r="D2288" s="122" t="s">
        <v>2116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2004</v>
      </c>
      <c r="B2289" s="122">
        <v>1</v>
      </c>
      <c r="C2289" s="122" t="s">
        <v>2185</v>
      </c>
      <c r="D2289" s="122" t="s">
        <v>2138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2004</v>
      </c>
      <c r="B2290" s="122">
        <v>1</v>
      </c>
      <c r="C2290" s="122" t="s">
        <v>2185</v>
      </c>
      <c r="D2290" s="122" t="s">
        <v>2117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2004</v>
      </c>
      <c r="B2291" s="122">
        <v>1</v>
      </c>
      <c r="C2291" s="122" t="s">
        <v>2185</v>
      </c>
      <c r="D2291" s="122" t="s">
        <v>2118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2004</v>
      </c>
      <c r="B2292" s="122">
        <v>1</v>
      </c>
      <c r="C2292" s="122" t="s">
        <v>2185</v>
      </c>
      <c r="D2292" s="122" t="s">
        <v>2119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2004</v>
      </c>
      <c r="B2293" s="122">
        <v>1</v>
      </c>
      <c r="C2293" s="122" t="s">
        <v>2185</v>
      </c>
      <c r="D2293" s="122" t="s">
        <v>2120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2004</v>
      </c>
      <c r="B2294" s="122">
        <v>1</v>
      </c>
      <c r="C2294" s="122" t="s">
        <v>2185</v>
      </c>
      <c r="D2294" s="122" t="s">
        <v>2121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2004</v>
      </c>
      <c r="B2295" s="122">
        <v>1</v>
      </c>
      <c r="C2295" s="122" t="s">
        <v>2185</v>
      </c>
      <c r="D2295" s="122" t="s">
        <v>2139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2004</v>
      </c>
      <c r="B2296" s="122">
        <v>1</v>
      </c>
      <c r="C2296" s="122" t="s">
        <v>2185</v>
      </c>
      <c r="D2296" s="122" t="s">
        <v>2122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2004</v>
      </c>
      <c r="B2297" s="122">
        <v>1</v>
      </c>
      <c r="C2297" s="122" t="s">
        <v>2185</v>
      </c>
      <c r="D2297" s="122" t="s">
        <v>2123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2004</v>
      </c>
      <c r="B2298" s="122">
        <v>1</v>
      </c>
      <c r="C2298" s="122" t="s">
        <v>2185</v>
      </c>
      <c r="D2298" s="122" t="s">
        <v>2140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2004</v>
      </c>
      <c r="B2299" s="122">
        <v>1</v>
      </c>
      <c r="C2299" s="122" t="s">
        <v>2185</v>
      </c>
      <c r="D2299" s="122" t="s">
        <v>2124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2004</v>
      </c>
      <c r="B2300" s="122">
        <v>1</v>
      </c>
      <c r="C2300" s="122" t="s">
        <v>2185</v>
      </c>
      <c r="D2300" s="122" t="s">
        <v>2125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2004</v>
      </c>
      <c r="B2301" s="122">
        <v>1</v>
      </c>
      <c r="C2301" s="122" t="s">
        <v>2185</v>
      </c>
      <c r="D2301" s="122" t="s">
        <v>2126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2004</v>
      </c>
      <c r="B2302" s="122">
        <v>1</v>
      </c>
      <c r="C2302" s="122" t="s">
        <v>2185</v>
      </c>
      <c r="D2302" s="122" t="s">
        <v>2127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2004</v>
      </c>
      <c r="B2303" s="122">
        <v>1</v>
      </c>
      <c r="C2303" s="122" t="s">
        <v>2185</v>
      </c>
      <c r="D2303" s="122" t="s">
        <v>2128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2001</v>
      </c>
      <c r="B2304" s="122">
        <v>1</v>
      </c>
      <c r="C2304" s="122" t="s">
        <v>2186</v>
      </c>
      <c r="D2304" s="122" t="s">
        <v>2080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2001</v>
      </c>
      <c r="B2305" s="122">
        <v>1</v>
      </c>
      <c r="C2305" s="122" t="s">
        <v>2186</v>
      </c>
      <c r="D2305" s="122" t="s">
        <v>2081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2001</v>
      </c>
      <c r="B2306" s="122">
        <v>1</v>
      </c>
      <c r="C2306" s="122" t="s">
        <v>2186</v>
      </c>
      <c r="D2306" s="122" t="s">
        <v>2082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2001</v>
      </c>
      <c r="B2307" s="122">
        <v>1</v>
      </c>
      <c r="C2307" s="122" t="s">
        <v>2186</v>
      </c>
      <c r="D2307" s="122" t="s">
        <v>2135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2001</v>
      </c>
      <c r="B2308" s="122">
        <v>1</v>
      </c>
      <c r="C2308" s="122" t="s">
        <v>2186</v>
      </c>
      <c r="D2308" s="122" t="s">
        <v>2083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2001</v>
      </c>
      <c r="B2309" s="122">
        <v>1</v>
      </c>
      <c r="C2309" s="122" t="s">
        <v>2186</v>
      </c>
      <c r="D2309" s="122" t="s">
        <v>2084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2001</v>
      </c>
      <c r="B2310" s="122">
        <v>1</v>
      </c>
      <c r="C2310" s="122" t="s">
        <v>2186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2001</v>
      </c>
      <c r="B2311" s="122">
        <v>1</v>
      </c>
      <c r="C2311" s="122" t="s">
        <v>2186</v>
      </c>
      <c r="D2311" s="122" t="s">
        <v>2085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2001</v>
      </c>
      <c r="B2312" s="122">
        <v>1</v>
      </c>
      <c r="C2312" s="122" t="s">
        <v>2186</v>
      </c>
      <c r="D2312" s="122" t="s">
        <v>2086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2001</v>
      </c>
      <c r="B2313" s="122">
        <v>1</v>
      </c>
      <c r="C2313" s="122" t="s">
        <v>2186</v>
      </c>
      <c r="D2313" s="122" t="s">
        <v>2087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2001</v>
      </c>
      <c r="B2314" s="122">
        <v>1</v>
      </c>
      <c r="C2314" s="122" t="s">
        <v>2186</v>
      </c>
      <c r="D2314" s="122" t="s">
        <v>2088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2001</v>
      </c>
      <c r="B2315" s="122">
        <v>1</v>
      </c>
      <c r="C2315" s="122" t="s">
        <v>2186</v>
      </c>
      <c r="D2315" s="122" t="s">
        <v>2089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2001</v>
      </c>
      <c r="B2316" s="122">
        <v>1</v>
      </c>
      <c r="C2316" s="122" t="s">
        <v>2186</v>
      </c>
      <c r="D2316" s="122" t="s">
        <v>2136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2001</v>
      </c>
      <c r="B2317" s="122">
        <v>1</v>
      </c>
      <c r="C2317" s="122" t="s">
        <v>2186</v>
      </c>
      <c r="D2317" s="122" t="s">
        <v>2090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2001</v>
      </c>
      <c r="B2318" s="122">
        <v>1</v>
      </c>
      <c r="C2318" s="122" t="s">
        <v>2186</v>
      </c>
      <c r="D2318" s="122" t="s">
        <v>2091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2001</v>
      </c>
      <c r="B2319" s="122">
        <v>1</v>
      </c>
      <c r="C2319" s="122" t="s">
        <v>2186</v>
      </c>
      <c r="D2319" s="122" t="s">
        <v>2092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2001</v>
      </c>
      <c r="B2320" s="122">
        <v>1</v>
      </c>
      <c r="C2320" s="122" t="s">
        <v>2186</v>
      </c>
      <c r="D2320" s="122" t="s">
        <v>2093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2001</v>
      </c>
      <c r="B2321" s="122">
        <v>1</v>
      </c>
      <c r="C2321" s="122" t="s">
        <v>2186</v>
      </c>
      <c r="D2321" s="122" t="s">
        <v>2094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2001</v>
      </c>
      <c r="B2322" s="122">
        <v>1</v>
      </c>
      <c r="C2322" s="122" t="s">
        <v>2186</v>
      </c>
      <c r="D2322" s="122" t="s">
        <v>2095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2001</v>
      </c>
      <c r="B2323" s="122">
        <v>1</v>
      </c>
      <c r="C2323" s="122" t="s">
        <v>2186</v>
      </c>
      <c r="D2323" s="122" t="s">
        <v>2096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2001</v>
      </c>
      <c r="B2324" s="122">
        <v>1</v>
      </c>
      <c r="C2324" s="122" t="s">
        <v>2186</v>
      </c>
      <c r="D2324" s="122" t="s">
        <v>2097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2001</v>
      </c>
      <c r="B2325" s="122">
        <v>1</v>
      </c>
      <c r="C2325" s="122" t="s">
        <v>2186</v>
      </c>
      <c r="D2325" s="122" t="s">
        <v>2098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2001</v>
      </c>
      <c r="B2326" s="122">
        <v>1</v>
      </c>
      <c r="C2326" s="122" t="s">
        <v>2186</v>
      </c>
      <c r="D2326" s="122" t="s">
        <v>2099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2001</v>
      </c>
      <c r="B2327" s="122">
        <v>1</v>
      </c>
      <c r="C2327" s="122" t="s">
        <v>2186</v>
      </c>
      <c r="D2327" s="122" t="s">
        <v>2100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2001</v>
      </c>
      <c r="B2328" s="122">
        <v>1</v>
      </c>
      <c r="C2328" s="122" t="s">
        <v>2186</v>
      </c>
      <c r="D2328" s="122" t="s">
        <v>2101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2001</v>
      </c>
      <c r="B2329" s="122">
        <v>1</v>
      </c>
      <c r="C2329" s="122" t="s">
        <v>2186</v>
      </c>
      <c r="D2329" s="122" t="s">
        <v>2102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2001</v>
      </c>
      <c r="B2330" s="122">
        <v>1</v>
      </c>
      <c r="C2330" s="122" t="s">
        <v>2186</v>
      </c>
      <c r="D2330" s="122" t="s">
        <v>2103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2001</v>
      </c>
      <c r="B2331" s="122">
        <v>1</v>
      </c>
      <c r="C2331" s="122" t="s">
        <v>2186</v>
      </c>
      <c r="D2331" s="122" t="s">
        <v>2137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2001</v>
      </c>
      <c r="B2332" s="122">
        <v>1</v>
      </c>
      <c r="C2332" s="122" t="s">
        <v>2186</v>
      </c>
      <c r="D2332" s="122" t="s">
        <v>2104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2001</v>
      </c>
      <c r="B2333" s="122">
        <v>1</v>
      </c>
      <c r="C2333" s="122" t="s">
        <v>2186</v>
      </c>
      <c r="D2333" s="122" t="s">
        <v>2105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2001</v>
      </c>
      <c r="B2334" s="122">
        <v>1</v>
      </c>
      <c r="C2334" s="122" t="s">
        <v>2186</v>
      </c>
      <c r="D2334" s="122" t="s">
        <v>2106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2001</v>
      </c>
      <c r="B2335" s="122">
        <v>1</v>
      </c>
      <c r="C2335" s="122" t="s">
        <v>2186</v>
      </c>
      <c r="D2335" s="122" t="s">
        <v>2107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2001</v>
      </c>
      <c r="B2336" s="122">
        <v>1</v>
      </c>
      <c r="C2336" s="122" t="s">
        <v>2186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2001</v>
      </c>
      <c r="B2337" s="122">
        <v>1</v>
      </c>
      <c r="C2337" s="122" t="s">
        <v>2186</v>
      </c>
      <c r="D2337" s="122" t="s">
        <v>2108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2001</v>
      </c>
      <c r="B2338" s="122">
        <v>1</v>
      </c>
      <c r="C2338" s="122" t="s">
        <v>2186</v>
      </c>
      <c r="D2338" s="122" t="s">
        <v>2109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2001</v>
      </c>
      <c r="B2339" s="122">
        <v>1</v>
      </c>
      <c r="C2339" s="122" t="s">
        <v>2186</v>
      </c>
      <c r="D2339" s="122" t="s">
        <v>2110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2001</v>
      </c>
      <c r="B2340" s="122">
        <v>1</v>
      </c>
      <c r="C2340" s="122" t="s">
        <v>2186</v>
      </c>
      <c r="D2340" s="122" t="s">
        <v>2111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2001</v>
      </c>
      <c r="B2341" s="122">
        <v>1</v>
      </c>
      <c r="C2341" s="122" t="s">
        <v>2186</v>
      </c>
      <c r="D2341" s="122" t="s">
        <v>2112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2001</v>
      </c>
      <c r="B2342" s="122">
        <v>1</v>
      </c>
      <c r="C2342" s="122" t="s">
        <v>2186</v>
      </c>
      <c r="D2342" s="122" t="s">
        <v>2113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2001</v>
      </c>
      <c r="B2343" s="122">
        <v>1</v>
      </c>
      <c r="C2343" s="122" t="s">
        <v>2186</v>
      </c>
      <c r="D2343" s="122" t="s">
        <v>2114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2001</v>
      </c>
      <c r="B2344" s="122">
        <v>1</v>
      </c>
      <c r="C2344" s="122" t="s">
        <v>2186</v>
      </c>
      <c r="D2344" s="122" t="s">
        <v>2115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2001</v>
      </c>
      <c r="B2345" s="122">
        <v>1</v>
      </c>
      <c r="C2345" s="122" t="s">
        <v>2186</v>
      </c>
      <c r="D2345" s="122" t="s">
        <v>2116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2001</v>
      </c>
      <c r="B2346" s="122">
        <v>1</v>
      </c>
      <c r="C2346" s="122" t="s">
        <v>2186</v>
      </c>
      <c r="D2346" s="122" t="s">
        <v>2138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2001</v>
      </c>
      <c r="B2347" s="122">
        <v>1</v>
      </c>
      <c r="C2347" s="122" t="s">
        <v>2186</v>
      </c>
      <c r="D2347" s="122" t="s">
        <v>2117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2001</v>
      </c>
      <c r="B2348" s="122">
        <v>1</v>
      </c>
      <c r="C2348" s="122" t="s">
        <v>2186</v>
      </c>
      <c r="D2348" s="122" t="s">
        <v>2118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2001</v>
      </c>
      <c r="B2349" s="122">
        <v>1</v>
      </c>
      <c r="C2349" s="122" t="s">
        <v>2186</v>
      </c>
      <c r="D2349" s="122" t="s">
        <v>2119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2001</v>
      </c>
      <c r="B2350" s="122">
        <v>1</v>
      </c>
      <c r="C2350" s="122" t="s">
        <v>2186</v>
      </c>
      <c r="D2350" s="122" t="s">
        <v>2120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2001</v>
      </c>
      <c r="B2351" s="122">
        <v>1</v>
      </c>
      <c r="C2351" s="122" t="s">
        <v>2186</v>
      </c>
      <c r="D2351" s="122" t="s">
        <v>2121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2001</v>
      </c>
      <c r="B2352" s="122">
        <v>1</v>
      </c>
      <c r="C2352" s="122" t="s">
        <v>2186</v>
      </c>
      <c r="D2352" s="122" t="s">
        <v>2139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2001</v>
      </c>
      <c r="B2353" s="122">
        <v>1</v>
      </c>
      <c r="C2353" s="122" t="s">
        <v>2186</v>
      </c>
      <c r="D2353" s="122" t="s">
        <v>2122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2001</v>
      </c>
      <c r="B2354" s="122">
        <v>1</v>
      </c>
      <c r="C2354" s="122" t="s">
        <v>2186</v>
      </c>
      <c r="D2354" s="122" t="s">
        <v>2123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2001</v>
      </c>
      <c r="B2355" s="122">
        <v>1</v>
      </c>
      <c r="C2355" s="122" t="s">
        <v>2186</v>
      </c>
      <c r="D2355" s="122" t="s">
        <v>2140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2001</v>
      </c>
      <c r="B2356" s="122">
        <v>1</v>
      </c>
      <c r="C2356" s="122" t="s">
        <v>2186</v>
      </c>
      <c r="D2356" s="122" t="s">
        <v>2124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2001</v>
      </c>
      <c r="B2357" s="122">
        <v>1</v>
      </c>
      <c r="C2357" s="122" t="s">
        <v>2186</v>
      </c>
      <c r="D2357" s="122" t="s">
        <v>2125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2001</v>
      </c>
      <c r="B2358" s="122">
        <v>1</v>
      </c>
      <c r="C2358" s="122" t="s">
        <v>2186</v>
      </c>
      <c r="D2358" s="122" t="s">
        <v>2126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2001</v>
      </c>
      <c r="B2359" s="122">
        <v>1</v>
      </c>
      <c r="C2359" s="122" t="s">
        <v>2186</v>
      </c>
      <c r="D2359" s="122" t="s">
        <v>2127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2001</v>
      </c>
      <c r="B2360" s="122">
        <v>1</v>
      </c>
      <c r="C2360" s="122" t="s">
        <v>2186</v>
      </c>
      <c r="D2360" s="122" t="s">
        <v>2128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1988</v>
      </c>
      <c r="B2361" s="122">
        <v>1</v>
      </c>
      <c r="C2361" s="122" t="s">
        <v>2187</v>
      </c>
      <c r="D2361" s="122" t="s">
        <v>2080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1988</v>
      </c>
      <c r="B2362" s="122">
        <v>1</v>
      </c>
      <c r="C2362" s="122" t="s">
        <v>2187</v>
      </c>
      <c r="D2362" s="122" t="s">
        <v>2081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1988</v>
      </c>
      <c r="B2363" s="122">
        <v>1</v>
      </c>
      <c r="C2363" s="122" t="s">
        <v>2187</v>
      </c>
      <c r="D2363" s="122" t="s">
        <v>2082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1988</v>
      </c>
      <c r="B2364" s="122">
        <v>1</v>
      </c>
      <c r="C2364" s="122" t="s">
        <v>2187</v>
      </c>
      <c r="D2364" s="122" t="s">
        <v>2135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1988</v>
      </c>
      <c r="B2365" s="122">
        <v>1</v>
      </c>
      <c r="C2365" s="122" t="s">
        <v>2187</v>
      </c>
      <c r="D2365" s="122" t="s">
        <v>2083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1988</v>
      </c>
      <c r="B2366" s="122">
        <v>1</v>
      </c>
      <c r="C2366" s="122" t="s">
        <v>2187</v>
      </c>
      <c r="D2366" s="122" t="s">
        <v>2084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1988</v>
      </c>
      <c r="B2367" s="122">
        <v>1</v>
      </c>
      <c r="C2367" s="122" t="s">
        <v>2187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1988</v>
      </c>
      <c r="B2368" s="122">
        <v>1</v>
      </c>
      <c r="C2368" s="122" t="s">
        <v>2187</v>
      </c>
      <c r="D2368" s="122" t="s">
        <v>2085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1988</v>
      </c>
      <c r="B2369" s="122">
        <v>1</v>
      </c>
      <c r="C2369" s="122" t="s">
        <v>2187</v>
      </c>
      <c r="D2369" s="122" t="s">
        <v>2086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1988</v>
      </c>
      <c r="B2370" s="122">
        <v>1</v>
      </c>
      <c r="C2370" s="122" t="s">
        <v>2187</v>
      </c>
      <c r="D2370" s="122" t="s">
        <v>2087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1988</v>
      </c>
      <c r="B2371" s="122">
        <v>1</v>
      </c>
      <c r="C2371" s="122" t="s">
        <v>2187</v>
      </c>
      <c r="D2371" s="122" t="s">
        <v>2088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1988</v>
      </c>
      <c r="B2372" s="122">
        <v>1</v>
      </c>
      <c r="C2372" s="122" t="s">
        <v>2187</v>
      </c>
      <c r="D2372" s="122" t="s">
        <v>2089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1988</v>
      </c>
      <c r="B2373" s="122">
        <v>1</v>
      </c>
      <c r="C2373" s="122" t="s">
        <v>2187</v>
      </c>
      <c r="D2373" s="122" t="s">
        <v>2136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1988</v>
      </c>
      <c r="B2374" s="122">
        <v>1</v>
      </c>
      <c r="C2374" s="122" t="s">
        <v>2187</v>
      </c>
      <c r="D2374" s="122" t="s">
        <v>2090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1988</v>
      </c>
      <c r="B2375" s="122">
        <v>1</v>
      </c>
      <c r="C2375" s="122" t="s">
        <v>2187</v>
      </c>
      <c r="D2375" s="122" t="s">
        <v>2091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1988</v>
      </c>
      <c r="B2376" s="122">
        <v>1</v>
      </c>
      <c r="C2376" s="122" t="s">
        <v>2187</v>
      </c>
      <c r="D2376" s="122" t="s">
        <v>2092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1988</v>
      </c>
      <c r="B2377" s="122">
        <v>1</v>
      </c>
      <c r="C2377" s="122" t="s">
        <v>2187</v>
      </c>
      <c r="D2377" s="122" t="s">
        <v>2093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1988</v>
      </c>
      <c r="B2378" s="122">
        <v>1</v>
      </c>
      <c r="C2378" s="122" t="s">
        <v>2187</v>
      </c>
      <c r="D2378" s="122" t="s">
        <v>2094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1988</v>
      </c>
      <c r="B2379" s="122">
        <v>1</v>
      </c>
      <c r="C2379" s="122" t="s">
        <v>2187</v>
      </c>
      <c r="D2379" s="122" t="s">
        <v>2095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1988</v>
      </c>
      <c r="B2380" s="122">
        <v>1</v>
      </c>
      <c r="C2380" s="122" t="s">
        <v>2187</v>
      </c>
      <c r="D2380" s="122" t="s">
        <v>2096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1988</v>
      </c>
      <c r="B2381" s="122">
        <v>1</v>
      </c>
      <c r="C2381" s="122" t="s">
        <v>2187</v>
      </c>
      <c r="D2381" s="122" t="s">
        <v>2097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1988</v>
      </c>
      <c r="B2382" s="122">
        <v>1</v>
      </c>
      <c r="C2382" s="122" t="s">
        <v>2187</v>
      </c>
      <c r="D2382" s="122" t="s">
        <v>2098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1988</v>
      </c>
      <c r="B2383" s="122">
        <v>1</v>
      </c>
      <c r="C2383" s="122" t="s">
        <v>2187</v>
      </c>
      <c r="D2383" s="122" t="s">
        <v>2099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1988</v>
      </c>
      <c r="B2384" s="122">
        <v>1</v>
      </c>
      <c r="C2384" s="122" t="s">
        <v>2187</v>
      </c>
      <c r="D2384" s="122" t="s">
        <v>2100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1988</v>
      </c>
      <c r="B2385" s="122">
        <v>1</v>
      </c>
      <c r="C2385" s="122" t="s">
        <v>2187</v>
      </c>
      <c r="D2385" s="122" t="s">
        <v>2101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1988</v>
      </c>
      <c r="B2386" s="122">
        <v>1</v>
      </c>
      <c r="C2386" s="122" t="s">
        <v>2187</v>
      </c>
      <c r="D2386" s="122" t="s">
        <v>2102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1988</v>
      </c>
      <c r="B2387" s="122">
        <v>1</v>
      </c>
      <c r="C2387" s="122" t="s">
        <v>2187</v>
      </c>
      <c r="D2387" s="122" t="s">
        <v>2103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1988</v>
      </c>
      <c r="B2388" s="122">
        <v>1</v>
      </c>
      <c r="C2388" s="122" t="s">
        <v>2187</v>
      </c>
      <c r="D2388" s="122" t="s">
        <v>2137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1988</v>
      </c>
      <c r="B2389" s="122">
        <v>1</v>
      </c>
      <c r="C2389" s="122" t="s">
        <v>2187</v>
      </c>
      <c r="D2389" s="122" t="s">
        <v>2104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1988</v>
      </c>
      <c r="B2390" s="122">
        <v>1</v>
      </c>
      <c r="C2390" s="122" t="s">
        <v>2187</v>
      </c>
      <c r="D2390" s="122" t="s">
        <v>2105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1988</v>
      </c>
      <c r="B2391" s="122">
        <v>1</v>
      </c>
      <c r="C2391" s="122" t="s">
        <v>2187</v>
      </c>
      <c r="D2391" s="122" t="s">
        <v>2106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1988</v>
      </c>
      <c r="B2392" s="122">
        <v>1</v>
      </c>
      <c r="C2392" s="122" t="s">
        <v>2187</v>
      </c>
      <c r="D2392" s="122" t="s">
        <v>2107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1988</v>
      </c>
      <c r="B2393" s="122">
        <v>1</v>
      </c>
      <c r="C2393" s="122" t="s">
        <v>2187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1988</v>
      </c>
      <c r="B2394" s="122">
        <v>1</v>
      </c>
      <c r="C2394" s="122" t="s">
        <v>2187</v>
      </c>
      <c r="D2394" s="122" t="s">
        <v>2108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1988</v>
      </c>
      <c r="B2395" s="122">
        <v>1</v>
      </c>
      <c r="C2395" s="122" t="s">
        <v>2187</v>
      </c>
      <c r="D2395" s="122" t="s">
        <v>2109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1988</v>
      </c>
      <c r="B2396" s="122">
        <v>1</v>
      </c>
      <c r="C2396" s="122" t="s">
        <v>2187</v>
      </c>
      <c r="D2396" s="122" t="s">
        <v>2110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1988</v>
      </c>
      <c r="B2397" s="122">
        <v>1</v>
      </c>
      <c r="C2397" s="122" t="s">
        <v>2187</v>
      </c>
      <c r="D2397" s="122" t="s">
        <v>2111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1988</v>
      </c>
      <c r="B2398" s="122">
        <v>1</v>
      </c>
      <c r="C2398" s="122" t="s">
        <v>2187</v>
      </c>
      <c r="D2398" s="122" t="s">
        <v>2112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1988</v>
      </c>
      <c r="B2399" s="122">
        <v>1</v>
      </c>
      <c r="C2399" s="122" t="s">
        <v>2187</v>
      </c>
      <c r="D2399" s="122" t="s">
        <v>2113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1988</v>
      </c>
      <c r="B2400" s="122">
        <v>1</v>
      </c>
      <c r="C2400" s="122" t="s">
        <v>2187</v>
      </c>
      <c r="D2400" s="122" t="s">
        <v>2114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1988</v>
      </c>
      <c r="B2401" s="122">
        <v>1</v>
      </c>
      <c r="C2401" s="122" t="s">
        <v>2187</v>
      </c>
      <c r="D2401" s="122" t="s">
        <v>2115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1988</v>
      </c>
      <c r="B2402" s="122">
        <v>1</v>
      </c>
      <c r="C2402" s="122" t="s">
        <v>2187</v>
      </c>
      <c r="D2402" s="122" t="s">
        <v>2116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1988</v>
      </c>
      <c r="B2403" s="122">
        <v>1</v>
      </c>
      <c r="C2403" s="122" t="s">
        <v>2187</v>
      </c>
      <c r="D2403" s="122" t="s">
        <v>2138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1988</v>
      </c>
      <c r="B2404" s="122">
        <v>1</v>
      </c>
      <c r="C2404" s="122" t="s">
        <v>2187</v>
      </c>
      <c r="D2404" s="122" t="s">
        <v>2117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1988</v>
      </c>
      <c r="B2405" s="122">
        <v>1</v>
      </c>
      <c r="C2405" s="122" t="s">
        <v>2187</v>
      </c>
      <c r="D2405" s="122" t="s">
        <v>2118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1988</v>
      </c>
      <c r="B2406" s="122">
        <v>1</v>
      </c>
      <c r="C2406" s="122" t="s">
        <v>2187</v>
      </c>
      <c r="D2406" s="122" t="s">
        <v>2119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1988</v>
      </c>
      <c r="B2407" s="122">
        <v>1</v>
      </c>
      <c r="C2407" s="122" t="s">
        <v>2187</v>
      </c>
      <c r="D2407" s="122" t="s">
        <v>2120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1988</v>
      </c>
      <c r="B2408" s="122">
        <v>1</v>
      </c>
      <c r="C2408" s="122" t="s">
        <v>2187</v>
      </c>
      <c r="D2408" s="122" t="s">
        <v>2121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1988</v>
      </c>
      <c r="B2409" s="122">
        <v>1</v>
      </c>
      <c r="C2409" s="122" t="s">
        <v>2187</v>
      </c>
      <c r="D2409" s="122" t="s">
        <v>2139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1988</v>
      </c>
      <c r="B2410" s="122">
        <v>1</v>
      </c>
      <c r="C2410" s="122" t="s">
        <v>2187</v>
      </c>
      <c r="D2410" s="122" t="s">
        <v>2122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1988</v>
      </c>
      <c r="B2411" s="122">
        <v>1</v>
      </c>
      <c r="C2411" s="122" t="s">
        <v>2187</v>
      </c>
      <c r="D2411" s="122" t="s">
        <v>2123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1988</v>
      </c>
      <c r="B2412" s="122">
        <v>1</v>
      </c>
      <c r="C2412" s="122" t="s">
        <v>2187</v>
      </c>
      <c r="D2412" s="122" t="s">
        <v>2140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1988</v>
      </c>
      <c r="B2413" s="122">
        <v>1</v>
      </c>
      <c r="C2413" s="122" t="s">
        <v>2187</v>
      </c>
      <c r="D2413" s="122" t="s">
        <v>2124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1988</v>
      </c>
      <c r="B2414" s="122">
        <v>1</v>
      </c>
      <c r="C2414" s="122" t="s">
        <v>2187</v>
      </c>
      <c r="D2414" s="122" t="s">
        <v>2125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1988</v>
      </c>
      <c r="B2415" s="122">
        <v>1</v>
      </c>
      <c r="C2415" s="122" t="s">
        <v>2187</v>
      </c>
      <c r="D2415" s="122" t="s">
        <v>2126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1988</v>
      </c>
      <c r="B2416" s="122">
        <v>1</v>
      </c>
      <c r="C2416" s="122" t="s">
        <v>2187</v>
      </c>
      <c r="D2416" s="122" t="s">
        <v>2127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1988</v>
      </c>
      <c r="B2417" s="122">
        <v>1</v>
      </c>
      <c r="C2417" s="122" t="s">
        <v>2187</v>
      </c>
      <c r="D2417" s="122" t="s">
        <v>2128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1988</v>
      </c>
      <c r="B2418" s="122">
        <v>-1</v>
      </c>
      <c r="C2418" s="122" t="s">
        <v>2188</v>
      </c>
      <c r="D2418" s="122" t="s">
        <v>2080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1988</v>
      </c>
      <c r="B2419" s="122">
        <v>-1</v>
      </c>
      <c r="C2419" s="122" t="s">
        <v>2188</v>
      </c>
      <c r="D2419" s="122" t="s">
        <v>2081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1988</v>
      </c>
      <c r="B2420" s="122">
        <v>-1</v>
      </c>
      <c r="C2420" s="122" t="s">
        <v>2188</v>
      </c>
      <c r="D2420" s="122" t="s">
        <v>2082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1988</v>
      </c>
      <c r="B2421" s="122">
        <v>-1</v>
      </c>
      <c r="C2421" s="122" t="s">
        <v>2188</v>
      </c>
      <c r="D2421" s="122" t="s">
        <v>2083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1988</v>
      </c>
      <c r="B2422" s="122">
        <v>-1</v>
      </c>
      <c r="C2422" s="122" t="s">
        <v>2188</v>
      </c>
      <c r="D2422" s="122" t="s">
        <v>2084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1988</v>
      </c>
      <c r="B2423" s="122">
        <v>-1</v>
      </c>
      <c r="C2423" s="122" t="s">
        <v>2188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1988</v>
      </c>
      <c r="B2424" s="122">
        <v>-1</v>
      </c>
      <c r="C2424" s="122" t="s">
        <v>2188</v>
      </c>
      <c r="D2424" s="122" t="s">
        <v>2085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1988</v>
      </c>
      <c r="B2425" s="122">
        <v>-1</v>
      </c>
      <c r="C2425" s="122" t="s">
        <v>2188</v>
      </c>
      <c r="D2425" s="122" t="s">
        <v>2086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1988</v>
      </c>
      <c r="B2426" s="122">
        <v>-1</v>
      </c>
      <c r="C2426" s="122" t="s">
        <v>2188</v>
      </c>
      <c r="D2426" s="122" t="s">
        <v>2087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1988</v>
      </c>
      <c r="B2427" s="122">
        <v>-1</v>
      </c>
      <c r="C2427" s="122" t="s">
        <v>2188</v>
      </c>
      <c r="D2427" s="122" t="s">
        <v>2088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1988</v>
      </c>
      <c r="B2428" s="122">
        <v>-1</v>
      </c>
      <c r="C2428" s="122" t="s">
        <v>2188</v>
      </c>
      <c r="D2428" s="122" t="s">
        <v>2089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1988</v>
      </c>
      <c r="B2429" s="122">
        <v>-1</v>
      </c>
      <c r="C2429" s="122" t="s">
        <v>2188</v>
      </c>
      <c r="D2429" s="122" t="s">
        <v>2090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1988</v>
      </c>
      <c r="B2430" s="122">
        <v>-1</v>
      </c>
      <c r="C2430" s="122" t="s">
        <v>2188</v>
      </c>
      <c r="D2430" s="122" t="s">
        <v>2091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1988</v>
      </c>
      <c r="B2431" s="122">
        <v>-1</v>
      </c>
      <c r="C2431" s="122" t="s">
        <v>2188</v>
      </c>
      <c r="D2431" s="122" t="s">
        <v>2092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1988</v>
      </c>
      <c r="B2432" s="122">
        <v>-1</v>
      </c>
      <c r="C2432" s="122" t="s">
        <v>2188</v>
      </c>
      <c r="D2432" s="122" t="s">
        <v>2093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1988</v>
      </c>
      <c r="B2433" s="122">
        <v>-1</v>
      </c>
      <c r="C2433" s="122" t="s">
        <v>2188</v>
      </c>
      <c r="D2433" s="122" t="s">
        <v>2094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1988</v>
      </c>
      <c r="B2434" s="122">
        <v>-1</v>
      </c>
      <c r="C2434" s="122" t="s">
        <v>2188</v>
      </c>
      <c r="D2434" s="122" t="s">
        <v>2095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1988</v>
      </c>
      <c r="B2435" s="122">
        <v>-1</v>
      </c>
      <c r="C2435" s="122" t="s">
        <v>2188</v>
      </c>
      <c r="D2435" s="122" t="s">
        <v>2096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1988</v>
      </c>
      <c r="B2436" s="122">
        <v>-1</v>
      </c>
      <c r="C2436" s="122" t="s">
        <v>2188</v>
      </c>
      <c r="D2436" s="122" t="s">
        <v>2097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1988</v>
      </c>
      <c r="B2437" s="122">
        <v>-1</v>
      </c>
      <c r="C2437" s="122" t="s">
        <v>2188</v>
      </c>
      <c r="D2437" s="122" t="s">
        <v>2098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1988</v>
      </c>
      <c r="B2438" s="122">
        <v>-1</v>
      </c>
      <c r="C2438" s="122" t="s">
        <v>2188</v>
      </c>
      <c r="D2438" s="122" t="s">
        <v>2099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1988</v>
      </c>
      <c r="B2439" s="122">
        <v>-1</v>
      </c>
      <c r="C2439" s="122" t="s">
        <v>2188</v>
      </c>
      <c r="D2439" s="122" t="s">
        <v>2100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1988</v>
      </c>
      <c r="B2440" s="122">
        <v>-1</v>
      </c>
      <c r="C2440" s="122" t="s">
        <v>2188</v>
      </c>
      <c r="D2440" s="122" t="s">
        <v>2101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1988</v>
      </c>
      <c r="B2441" s="122">
        <v>-1</v>
      </c>
      <c r="C2441" s="122" t="s">
        <v>2188</v>
      </c>
      <c r="D2441" s="122" t="s">
        <v>2102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1988</v>
      </c>
      <c r="B2442" s="122">
        <v>-1</v>
      </c>
      <c r="C2442" s="122" t="s">
        <v>2188</v>
      </c>
      <c r="D2442" s="122" t="s">
        <v>2103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1988</v>
      </c>
      <c r="B2443" s="122">
        <v>-1</v>
      </c>
      <c r="C2443" s="122" t="s">
        <v>2188</v>
      </c>
      <c r="D2443" s="122" t="s">
        <v>2104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1988</v>
      </c>
      <c r="B2444" s="122">
        <v>-1</v>
      </c>
      <c r="C2444" s="122" t="s">
        <v>2188</v>
      </c>
      <c r="D2444" s="122" t="s">
        <v>2105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1988</v>
      </c>
      <c r="B2445" s="122">
        <v>-1</v>
      </c>
      <c r="C2445" s="122" t="s">
        <v>2188</v>
      </c>
      <c r="D2445" s="122" t="s">
        <v>2106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1988</v>
      </c>
      <c r="B2446" s="122">
        <v>-1</v>
      </c>
      <c r="C2446" s="122" t="s">
        <v>2188</v>
      </c>
      <c r="D2446" s="122" t="s">
        <v>2107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1988</v>
      </c>
      <c r="B2447" s="122">
        <v>-1</v>
      </c>
      <c r="C2447" s="122" t="s">
        <v>2188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1988</v>
      </c>
      <c r="B2448" s="122">
        <v>-1</v>
      </c>
      <c r="C2448" s="122" t="s">
        <v>2188</v>
      </c>
      <c r="D2448" s="122" t="s">
        <v>2108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1988</v>
      </c>
      <c r="B2449" s="122">
        <v>-1</v>
      </c>
      <c r="C2449" s="122" t="s">
        <v>2188</v>
      </c>
      <c r="D2449" s="122" t="s">
        <v>2109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1988</v>
      </c>
      <c r="B2450" s="122">
        <v>-1</v>
      </c>
      <c r="C2450" s="122" t="s">
        <v>2188</v>
      </c>
      <c r="D2450" s="122" t="s">
        <v>2110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1988</v>
      </c>
      <c r="B2451" s="122">
        <v>-1</v>
      </c>
      <c r="C2451" s="122" t="s">
        <v>2188</v>
      </c>
      <c r="D2451" s="122" t="s">
        <v>2111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1988</v>
      </c>
      <c r="B2452" s="122">
        <v>-1</v>
      </c>
      <c r="C2452" s="122" t="s">
        <v>2188</v>
      </c>
      <c r="D2452" s="122" t="s">
        <v>2112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1988</v>
      </c>
      <c r="B2453" s="122">
        <v>-1</v>
      </c>
      <c r="C2453" s="122" t="s">
        <v>2188</v>
      </c>
      <c r="D2453" s="122" t="s">
        <v>2113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1988</v>
      </c>
      <c r="B2454" s="122">
        <v>-1</v>
      </c>
      <c r="C2454" s="122" t="s">
        <v>2188</v>
      </c>
      <c r="D2454" s="122" t="s">
        <v>2114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1988</v>
      </c>
      <c r="B2455" s="122">
        <v>-1</v>
      </c>
      <c r="C2455" s="122" t="s">
        <v>2188</v>
      </c>
      <c r="D2455" s="122" t="s">
        <v>2115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1988</v>
      </c>
      <c r="B2456" s="122">
        <v>-1</v>
      </c>
      <c r="C2456" s="122" t="s">
        <v>2188</v>
      </c>
      <c r="D2456" s="122" t="s">
        <v>2116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1988</v>
      </c>
      <c r="B2457" s="122">
        <v>-1</v>
      </c>
      <c r="C2457" s="122" t="s">
        <v>2188</v>
      </c>
      <c r="D2457" s="122" t="s">
        <v>2117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1988</v>
      </c>
      <c r="B2458" s="122">
        <v>-1</v>
      </c>
      <c r="C2458" s="122" t="s">
        <v>2188</v>
      </c>
      <c r="D2458" s="122" t="s">
        <v>2118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1988</v>
      </c>
      <c r="B2459" s="122">
        <v>-1</v>
      </c>
      <c r="C2459" s="122" t="s">
        <v>2188</v>
      </c>
      <c r="D2459" s="122" t="s">
        <v>2119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1988</v>
      </c>
      <c r="B2460" s="122">
        <v>-1</v>
      </c>
      <c r="C2460" s="122" t="s">
        <v>2188</v>
      </c>
      <c r="D2460" s="122" t="s">
        <v>2120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1988</v>
      </c>
      <c r="B2461" s="122">
        <v>-1</v>
      </c>
      <c r="C2461" s="122" t="s">
        <v>2188</v>
      </c>
      <c r="D2461" s="122" t="s">
        <v>2121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1988</v>
      </c>
      <c r="B2462" s="122">
        <v>-1</v>
      </c>
      <c r="C2462" s="122" t="s">
        <v>2188</v>
      </c>
      <c r="D2462" s="122" t="s">
        <v>2122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1988</v>
      </c>
      <c r="B2463" s="122">
        <v>-1</v>
      </c>
      <c r="C2463" s="122" t="s">
        <v>2188</v>
      </c>
      <c r="D2463" s="122" t="s">
        <v>2123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1988</v>
      </c>
      <c r="B2464" s="122">
        <v>-1</v>
      </c>
      <c r="C2464" s="122" t="s">
        <v>2188</v>
      </c>
      <c r="D2464" s="122" t="s">
        <v>2124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1988</v>
      </c>
      <c r="B2465" s="122">
        <v>-1</v>
      </c>
      <c r="C2465" s="122" t="s">
        <v>2188</v>
      </c>
      <c r="D2465" s="122" t="s">
        <v>2125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1988</v>
      </c>
      <c r="B2466" s="122">
        <v>-1</v>
      </c>
      <c r="C2466" s="122" t="s">
        <v>2188</v>
      </c>
      <c r="D2466" s="122" t="s">
        <v>2126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1988</v>
      </c>
      <c r="B2467" s="122">
        <v>-1</v>
      </c>
      <c r="C2467" s="122" t="s">
        <v>2188</v>
      </c>
      <c r="D2467" s="122" t="s">
        <v>2127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1988</v>
      </c>
      <c r="B2468" s="122">
        <v>-1</v>
      </c>
      <c r="C2468" s="122" t="s">
        <v>2188</v>
      </c>
      <c r="D2468" s="122" t="s">
        <v>2128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1994</v>
      </c>
      <c r="B2469" s="122">
        <v>1</v>
      </c>
      <c r="C2469" s="122" t="s">
        <v>2189</v>
      </c>
      <c r="D2469" s="122" t="s">
        <v>2080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1994</v>
      </c>
      <c r="B2470" s="122">
        <v>1</v>
      </c>
      <c r="C2470" s="122" t="s">
        <v>2189</v>
      </c>
      <c r="D2470" s="122" t="s">
        <v>2081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1994</v>
      </c>
      <c r="B2471" s="122">
        <v>1</v>
      </c>
      <c r="C2471" s="122" t="s">
        <v>2189</v>
      </c>
      <c r="D2471" s="122" t="s">
        <v>2082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1994</v>
      </c>
      <c r="B2472" s="122">
        <v>1</v>
      </c>
      <c r="C2472" s="122" t="s">
        <v>2189</v>
      </c>
      <c r="D2472" s="122" t="s">
        <v>2135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1994</v>
      </c>
      <c r="B2473" s="122">
        <v>1</v>
      </c>
      <c r="C2473" s="122" t="s">
        <v>2189</v>
      </c>
      <c r="D2473" s="122" t="s">
        <v>2083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1994</v>
      </c>
      <c r="B2474" s="122">
        <v>1</v>
      </c>
      <c r="C2474" s="122" t="s">
        <v>2189</v>
      </c>
      <c r="D2474" s="122" t="s">
        <v>2084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1994</v>
      </c>
      <c r="B2475" s="122">
        <v>1</v>
      </c>
      <c r="C2475" s="122" t="s">
        <v>2189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1994</v>
      </c>
      <c r="B2476" s="122">
        <v>1</v>
      </c>
      <c r="C2476" s="122" t="s">
        <v>2189</v>
      </c>
      <c r="D2476" s="122" t="s">
        <v>2085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1994</v>
      </c>
      <c r="B2477" s="122">
        <v>1</v>
      </c>
      <c r="C2477" s="122" t="s">
        <v>2189</v>
      </c>
      <c r="D2477" s="122" t="s">
        <v>2086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1994</v>
      </c>
      <c r="B2478" s="122">
        <v>1</v>
      </c>
      <c r="C2478" s="122" t="s">
        <v>2189</v>
      </c>
      <c r="D2478" s="122" t="s">
        <v>2087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1994</v>
      </c>
      <c r="B2479" s="122">
        <v>1</v>
      </c>
      <c r="C2479" s="122" t="s">
        <v>2189</v>
      </c>
      <c r="D2479" s="122" t="s">
        <v>2088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1994</v>
      </c>
      <c r="B2480" s="122">
        <v>1</v>
      </c>
      <c r="C2480" s="122" t="s">
        <v>2189</v>
      </c>
      <c r="D2480" s="122" t="s">
        <v>2089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1994</v>
      </c>
      <c r="B2481" s="122">
        <v>1</v>
      </c>
      <c r="C2481" s="122" t="s">
        <v>2189</v>
      </c>
      <c r="D2481" s="122" t="s">
        <v>2136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1994</v>
      </c>
      <c r="B2482" s="122">
        <v>1</v>
      </c>
      <c r="C2482" s="122" t="s">
        <v>2189</v>
      </c>
      <c r="D2482" s="122" t="s">
        <v>2090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1994</v>
      </c>
      <c r="B2483" s="122">
        <v>1</v>
      </c>
      <c r="C2483" s="122" t="s">
        <v>2189</v>
      </c>
      <c r="D2483" s="122" t="s">
        <v>2091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1994</v>
      </c>
      <c r="B2484" s="122">
        <v>1</v>
      </c>
      <c r="C2484" s="122" t="s">
        <v>2189</v>
      </c>
      <c r="D2484" s="122" t="s">
        <v>2092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1994</v>
      </c>
      <c r="B2485" s="122">
        <v>1</v>
      </c>
      <c r="C2485" s="122" t="s">
        <v>2189</v>
      </c>
      <c r="D2485" s="122" t="s">
        <v>2093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1994</v>
      </c>
      <c r="B2486" s="122">
        <v>1</v>
      </c>
      <c r="C2486" s="122" t="s">
        <v>2189</v>
      </c>
      <c r="D2486" s="122" t="s">
        <v>2094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1994</v>
      </c>
      <c r="B2487" s="122">
        <v>1</v>
      </c>
      <c r="C2487" s="122" t="s">
        <v>2189</v>
      </c>
      <c r="D2487" s="122" t="s">
        <v>2095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1994</v>
      </c>
      <c r="B2488" s="122">
        <v>1</v>
      </c>
      <c r="C2488" s="122" t="s">
        <v>2189</v>
      </c>
      <c r="D2488" s="122" t="s">
        <v>2096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1994</v>
      </c>
      <c r="B2489" s="122">
        <v>1</v>
      </c>
      <c r="C2489" s="122" t="s">
        <v>2189</v>
      </c>
      <c r="D2489" s="122" t="s">
        <v>2097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1994</v>
      </c>
      <c r="B2490" s="122">
        <v>1</v>
      </c>
      <c r="C2490" s="122" t="s">
        <v>2189</v>
      </c>
      <c r="D2490" s="122" t="s">
        <v>2098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1994</v>
      </c>
      <c r="B2491" s="122">
        <v>1</v>
      </c>
      <c r="C2491" s="122" t="s">
        <v>2189</v>
      </c>
      <c r="D2491" s="122" t="s">
        <v>2099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1994</v>
      </c>
      <c r="B2492" s="122">
        <v>1</v>
      </c>
      <c r="C2492" s="122" t="s">
        <v>2189</v>
      </c>
      <c r="D2492" s="122" t="s">
        <v>2100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1994</v>
      </c>
      <c r="B2493" s="122">
        <v>1</v>
      </c>
      <c r="C2493" s="122" t="s">
        <v>2189</v>
      </c>
      <c r="D2493" s="122" t="s">
        <v>2101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1994</v>
      </c>
      <c r="B2494" s="122">
        <v>1</v>
      </c>
      <c r="C2494" s="122" t="s">
        <v>2189</v>
      </c>
      <c r="D2494" s="122" t="s">
        <v>2102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1994</v>
      </c>
      <c r="B2495" s="122">
        <v>1</v>
      </c>
      <c r="C2495" s="122" t="s">
        <v>2189</v>
      </c>
      <c r="D2495" s="122" t="s">
        <v>2103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1994</v>
      </c>
      <c r="B2496" s="122">
        <v>1</v>
      </c>
      <c r="C2496" s="122" t="s">
        <v>2189</v>
      </c>
      <c r="D2496" s="122" t="s">
        <v>2137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1994</v>
      </c>
      <c r="B2497" s="122">
        <v>1</v>
      </c>
      <c r="C2497" s="122" t="s">
        <v>2189</v>
      </c>
      <c r="D2497" s="122" t="s">
        <v>2104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1994</v>
      </c>
      <c r="B2498" s="122">
        <v>1</v>
      </c>
      <c r="C2498" s="122" t="s">
        <v>2189</v>
      </c>
      <c r="D2498" s="122" t="s">
        <v>2105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1994</v>
      </c>
      <c r="B2499" s="122">
        <v>1</v>
      </c>
      <c r="C2499" s="122" t="s">
        <v>2189</v>
      </c>
      <c r="D2499" s="122" t="s">
        <v>2106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1994</v>
      </c>
      <c r="B2500" s="122">
        <v>1</v>
      </c>
      <c r="C2500" s="122" t="s">
        <v>2189</v>
      </c>
      <c r="D2500" s="122" t="s">
        <v>2107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1994</v>
      </c>
      <c r="B2501" s="122">
        <v>1</v>
      </c>
      <c r="C2501" s="122" t="s">
        <v>2189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1994</v>
      </c>
      <c r="B2502" s="122">
        <v>1</v>
      </c>
      <c r="C2502" s="122" t="s">
        <v>2189</v>
      </c>
      <c r="D2502" s="122" t="s">
        <v>2108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1994</v>
      </c>
      <c r="B2503" s="122">
        <v>1</v>
      </c>
      <c r="C2503" s="122" t="s">
        <v>2189</v>
      </c>
      <c r="D2503" s="122" t="s">
        <v>2109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1994</v>
      </c>
      <c r="B2504" s="122">
        <v>1</v>
      </c>
      <c r="C2504" s="122" t="s">
        <v>2189</v>
      </c>
      <c r="D2504" s="122" t="s">
        <v>2110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1994</v>
      </c>
      <c r="B2505" s="122">
        <v>1</v>
      </c>
      <c r="C2505" s="122" t="s">
        <v>2189</v>
      </c>
      <c r="D2505" s="122" t="s">
        <v>2111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1994</v>
      </c>
      <c r="B2506" s="122">
        <v>1</v>
      </c>
      <c r="C2506" s="122" t="s">
        <v>2189</v>
      </c>
      <c r="D2506" s="122" t="s">
        <v>2112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1994</v>
      </c>
      <c r="B2507" s="122">
        <v>1</v>
      </c>
      <c r="C2507" s="122" t="s">
        <v>2189</v>
      </c>
      <c r="D2507" s="122" t="s">
        <v>2113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1994</v>
      </c>
      <c r="B2508" s="122">
        <v>1</v>
      </c>
      <c r="C2508" s="122" t="s">
        <v>2189</v>
      </c>
      <c r="D2508" s="122" t="s">
        <v>2114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1994</v>
      </c>
      <c r="B2509" s="122">
        <v>1</v>
      </c>
      <c r="C2509" s="122" t="s">
        <v>2189</v>
      </c>
      <c r="D2509" s="122" t="s">
        <v>2115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1994</v>
      </c>
      <c r="B2510" s="122">
        <v>1</v>
      </c>
      <c r="C2510" s="122" t="s">
        <v>2189</v>
      </c>
      <c r="D2510" s="122" t="s">
        <v>2116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1994</v>
      </c>
      <c r="B2511" s="122">
        <v>1</v>
      </c>
      <c r="C2511" s="122" t="s">
        <v>2189</v>
      </c>
      <c r="D2511" s="122" t="s">
        <v>2138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1994</v>
      </c>
      <c r="B2512" s="122">
        <v>1</v>
      </c>
      <c r="C2512" s="122" t="s">
        <v>2189</v>
      </c>
      <c r="D2512" s="122" t="s">
        <v>2117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1994</v>
      </c>
      <c r="B2513" s="122">
        <v>1</v>
      </c>
      <c r="C2513" s="122" t="s">
        <v>2189</v>
      </c>
      <c r="D2513" s="122" t="s">
        <v>2118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1994</v>
      </c>
      <c r="B2514" s="122">
        <v>1</v>
      </c>
      <c r="C2514" s="122" t="s">
        <v>2189</v>
      </c>
      <c r="D2514" s="122" t="s">
        <v>2119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1994</v>
      </c>
      <c r="B2515" s="122">
        <v>1</v>
      </c>
      <c r="C2515" s="122" t="s">
        <v>2189</v>
      </c>
      <c r="D2515" s="122" t="s">
        <v>2120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1994</v>
      </c>
      <c r="B2516" s="122">
        <v>1</v>
      </c>
      <c r="C2516" s="122" t="s">
        <v>2189</v>
      </c>
      <c r="D2516" s="122" t="s">
        <v>2121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1994</v>
      </c>
      <c r="B2517" s="122">
        <v>1</v>
      </c>
      <c r="C2517" s="122" t="s">
        <v>2189</v>
      </c>
      <c r="D2517" s="122" t="s">
        <v>2139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1994</v>
      </c>
      <c r="B2518" s="122">
        <v>1</v>
      </c>
      <c r="C2518" s="122" t="s">
        <v>2189</v>
      </c>
      <c r="D2518" s="122" t="s">
        <v>2122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1994</v>
      </c>
      <c r="B2519" s="122">
        <v>1</v>
      </c>
      <c r="C2519" s="122" t="s">
        <v>2189</v>
      </c>
      <c r="D2519" s="122" t="s">
        <v>2123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1994</v>
      </c>
      <c r="B2520" s="122">
        <v>1</v>
      </c>
      <c r="C2520" s="122" t="s">
        <v>2189</v>
      </c>
      <c r="D2520" s="122" t="s">
        <v>2140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1994</v>
      </c>
      <c r="B2521" s="122">
        <v>1</v>
      </c>
      <c r="C2521" s="122" t="s">
        <v>2189</v>
      </c>
      <c r="D2521" s="122" t="s">
        <v>2124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1994</v>
      </c>
      <c r="B2522" s="122">
        <v>1</v>
      </c>
      <c r="C2522" s="122" t="s">
        <v>2189</v>
      </c>
      <c r="D2522" s="122" t="s">
        <v>2125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1994</v>
      </c>
      <c r="B2523" s="122">
        <v>1</v>
      </c>
      <c r="C2523" s="122" t="s">
        <v>2189</v>
      </c>
      <c r="D2523" s="122" t="s">
        <v>2126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1994</v>
      </c>
      <c r="B2524" s="122">
        <v>1</v>
      </c>
      <c r="C2524" s="122" t="s">
        <v>2189</v>
      </c>
      <c r="D2524" s="122" t="s">
        <v>2127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1994</v>
      </c>
      <c r="B2525" s="122">
        <v>1</v>
      </c>
      <c r="C2525" s="122" t="s">
        <v>2189</v>
      </c>
      <c r="D2525" s="122" t="s">
        <v>2128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1991</v>
      </c>
      <c r="B2526" s="122">
        <v>1</v>
      </c>
      <c r="C2526" s="122" t="s">
        <v>2190</v>
      </c>
      <c r="D2526" s="122" t="s">
        <v>2080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1991</v>
      </c>
      <c r="B2527" s="122">
        <v>1</v>
      </c>
      <c r="C2527" s="122" t="s">
        <v>2190</v>
      </c>
      <c r="D2527" s="122" t="s">
        <v>2081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1991</v>
      </c>
      <c r="B2528" s="122">
        <v>1</v>
      </c>
      <c r="C2528" s="122" t="s">
        <v>2190</v>
      </c>
      <c r="D2528" s="122" t="s">
        <v>2082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1991</v>
      </c>
      <c r="B2529" s="122">
        <v>1</v>
      </c>
      <c r="C2529" s="122" t="s">
        <v>2190</v>
      </c>
      <c r="D2529" s="122" t="s">
        <v>2135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1991</v>
      </c>
      <c r="B2530" s="122">
        <v>1</v>
      </c>
      <c r="C2530" s="122" t="s">
        <v>2190</v>
      </c>
      <c r="D2530" s="122" t="s">
        <v>2083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1991</v>
      </c>
      <c r="B2531" s="122">
        <v>1</v>
      </c>
      <c r="C2531" s="122" t="s">
        <v>2190</v>
      </c>
      <c r="D2531" s="122" t="s">
        <v>2084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1991</v>
      </c>
      <c r="B2532" s="122">
        <v>1</v>
      </c>
      <c r="C2532" s="122" t="s">
        <v>2190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1991</v>
      </c>
      <c r="B2533" s="122">
        <v>1</v>
      </c>
      <c r="C2533" s="122" t="s">
        <v>2190</v>
      </c>
      <c r="D2533" s="122" t="s">
        <v>2085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1991</v>
      </c>
      <c r="B2534" s="122">
        <v>1</v>
      </c>
      <c r="C2534" s="122" t="s">
        <v>2190</v>
      </c>
      <c r="D2534" s="122" t="s">
        <v>2086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1991</v>
      </c>
      <c r="B2535" s="122">
        <v>1</v>
      </c>
      <c r="C2535" s="122" t="s">
        <v>2190</v>
      </c>
      <c r="D2535" s="122" t="s">
        <v>2087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1991</v>
      </c>
      <c r="B2536" s="122">
        <v>1</v>
      </c>
      <c r="C2536" s="122" t="s">
        <v>2190</v>
      </c>
      <c r="D2536" s="122" t="s">
        <v>2088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1991</v>
      </c>
      <c r="B2537" s="122">
        <v>1</v>
      </c>
      <c r="C2537" s="122" t="s">
        <v>2190</v>
      </c>
      <c r="D2537" s="122" t="s">
        <v>2089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1991</v>
      </c>
      <c r="B2538" s="122">
        <v>1</v>
      </c>
      <c r="C2538" s="122" t="s">
        <v>2190</v>
      </c>
      <c r="D2538" s="122" t="s">
        <v>2136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1991</v>
      </c>
      <c r="B2539" s="122">
        <v>1</v>
      </c>
      <c r="C2539" s="122" t="s">
        <v>2190</v>
      </c>
      <c r="D2539" s="122" t="s">
        <v>2090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1991</v>
      </c>
      <c r="B2540" s="122">
        <v>1</v>
      </c>
      <c r="C2540" s="122" t="s">
        <v>2190</v>
      </c>
      <c r="D2540" s="122" t="s">
        <v>2091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1991</v>
      </c>
      <c r="B2541" s="122">
        <v>1</v>
      </c>
      <c r="C2541" s="122" t="s">
        <v>2190</v>
      </c>
      <c r="D2541" s="122" t="s">
        <v>2092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1991</v>
      </c>
      <c r="B2542" s="122">
        <v>1</v>
      </c>
      <c r="C2542" s="122" t="s">
        <v>2190</v>
      </c>
      <c r="D2542" s="122" t="s">
        <v>2093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1991</v>
      </c>
      <c r="B2543" s="122">
        <v>1</v>
      </c>
      <c r="C2543" s="122" t="s">
        <v>2190</v>
      </c>
      <c r="D2543" s="122" t="s">
        <v>2094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1991</v>
      </c>
      <c r="B2544" s="122">
        <v>1</v>
      </c>
      <c r="C2544" s="122" t="s">
        <v>2190</v>
      </c>
      <c r="D2544" s="122" t="s">
        <v>2095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1991</v>
      </c>
      <c r="B2545" s="122">
        <v>1</v>
      </c>
      <c r="C2545" s="122" t="s">
        <v>2190</v>
      </c>
      <c r="D2545" s="122" t="s">
        <v>2096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1991</v>
      </c>
      <c r="B2546" s="122">
        <v>1</v>
      </c>
      <c r="C2546" s="122" t="s">
        <v>2190</v>
      </c>
      <c r="D2546" s="122" t="s">
        <v>2097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1991</v>
      </c>
      <c r="B2547" s="122">
        <v>1</v>
      </c>
      <c r="C2547" s="122" t="s">
        <v>2190</v>
      </c>
      <c r="D2547" s="122" t="s">
        <v>2098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1991</v>
      </c>
      <c r="B2548" s="122">
        <v>1</v>
      </c>
      <c r="C2548" s="122" t="s">
        <v>2190</v>
      </c>
      <c r="D2548" s="122" t="s">
        <v>2099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1991</v>
      </c>
      <c r="B2549" s="122">
        <v>1</v>
      </c>
      <c r="C2549" s="122" t="s">
        <v>2190</v>
      </c>
      <c r="D2549" s="122" t="s">
        <v>2100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1991</v>
      </c>
      <c r="B2550" s="122">
        <v>1</v>
      </c>
      <c r="C2550" s="122" t="s">
        <v>2190</v>
      </c>
      <c r="D2550" s="122" t="s">
        <v>2101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1991</v>
      </c>
      <c r="B2551" s="122">
        <v>1</v>
      </c>
      <c r="C2551" s="122" t="s">
        <v>2190</v>
      </c>
      <c r="D2551" s="122" t="s">
        <v>2102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1991</v>
      </c>
      <c r="B2552" s="122">
        <v>1</v>
      </c>
      <c r="C2552" s="122" t="s">
        <v>2190</v>
      </c>
      <c r="D2552" s="122" t="s">
        <v>2103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1991</v>
      </c>
      <c r="B2553" s="122">
        <v>1</v>
      </c>
      <c r="C2553" s="122" t="s">
        <v>2190</v>
      </c>
      <c r="D2553" s="122" t="s">
        <v>2137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1991</v>
      </c>
      <c r="B2554" s="122">
        <v>1</v>
      </c>
      <c r="C2554" s="122" t="s">
        <v>2190</v>
      </c>
      <c r="D2554" s="122" t="s">
        <v>2104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1991</v>
      </c>
      <c r="B2555" s="122">
        <v>1</v>
      </c>
      <c r="C2555" s="122" t="s">
        <v>2190</v>
      </c>
      <c r="D2555" s="122" t="s">
        <v>2105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1991</v>
      </c>
      <c r="B2556" s="122">
        <v>1</v>
      </c>
      <c r="C2556" s="122" t="s">
        <v>2190</v>
      </c>
      <c r="D2556" s="122" t="s">
        <v>2106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1991</v>
      </c>
      <c r="B2557" s="122">
        <v>1</v>
      </c>
      <c r="C2557" s="122" t="s">
        <v>2190</v>
      </c>
      <c r="D2557" s="122" t="s">
        <v>2107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1991</v>
      </c>
      <c r="B2558" s="122">
        <v>1</v>
      </c>
      <c r="C2558" s="122" t="s">
        <v>2190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1991</v>
      </c>
      <c r="B2559" s="122">
        <v>1</v>
      </c>
      <c r="C2559" s="122" t="s">
        <v>2190</v>
      </c>
      <c r="D2559" s="122" t="s">
        <v>2108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1991</v>
      </c>
      <c r="B2560" s="122">
        <v>1</v>
      </c>
      <c r="C2560" s="122" t="s">
        <v>2190</v>
      </c>
      <c r="D2560" s="122" t="s">
        <v>2109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1991</v>
      </c>
      <c r="B2561" s="122">
        <v>1</v>
      </c>
      <c r="C2561" s="122" t="s">
        <v>2190</v>
      </c>
      <c r="D2561" s="122" t="s">
        <v>2110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1991</v>
      </c>
      <c r="B2562" s="122">
        <v>1</v>
      </c>
      <c r="C2562" s="122" t="s">
        <v>2190</v>
      </c>
      <c r="D2562" s="122" t="s">
        <v>2111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1991</v>
      </c>
      <c r="B2563" s="122">
        <v>1</v>
      </c>
      <c r="C2563" s="122" t="s">
        <v>2190</v>
      </c>
      <c r="D2563" s="122" t="s">
        <v>2112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1991</v>
      </c>
      <c r="B2564" s="122">
        <v>1</v>
      </c>
      <c r="C2564" s="122" t="s">
        <v>2190</v>
      </c>
      <c r="D2564" s="122" t="s">
        <v>2113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1991</v>
      </c>
      <c r="B2565" s="122">
        <v>1</v>
      </c>
      <c r="C2565" s="122" t="s">
        <v>2190</v>
      </c>
      <c r="D2565" s="122" t="s">
        <v>2114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1991</v>
      </c>
      <c r="B2566" s="122">
        <v>1</v>
      </c>
      <c r="C2566" s="122" t="s">
        <v>2190</v>
      </c>
      <c r="D2566" s="122" t="s">
        <v>2115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1991</v>
      </c>
      <c r="B2567" s="122">
        <v>1</v>
      </c>
      <c r="C2567" s="122" t="s">
        <v>2190</v>
      </c>
      <c r="D2567" s="122" t="s">
        <v>2116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1991</v>
      </c>
      <c r="B2568" s="122">
        <v>1</v>
      </c>
      <c r="C2568" s="122" t="s">
        <v>2190</v>
      </c>
      <c r="D2568" s="122" t="s">
        <v>2138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1991</v>
      </c>
      <c r="B2569" s="122">
        <v>1</v>
      </c>
      <c r="C2569" s="122" t="s">
        <v>2190</v>
      </c>
      <c r="D2569" s="122" t="s">
        <v>2117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1991</v>
      </c>
      <c r="B2570" s="122">
        <v>1</v>
      </c>
      <c r="C2570" s="122" t="s">
        <v>2190</v>
      </c>
      <c r="D2570" s="122" t="s">
        <v>2118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1991</v>
      </c>
      <c r="B2571" s="122">
        <v>1</v>
      </c>
      <c r="C2571" s="122" t="s">
        <v>2190</v>
      </c>
      <c r="D2571" s="122" t="s">
        <v>2119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1991</v>
      </c>
      <c r="B2572" s="122">
        <v>1</v>
      </c>
      <c r="C2572" s="122" t="s">
        <v>2190</v>
      </c>
      <c r="D2572" s="122" t="s">
        <v>2120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1991</v>
      </c>
      <c r="B2573" s="122">
        <v>1</v>
      </c>
      <c r="C2573" s="122" t="s">
        <v>2190</v>
      </c>
      <c r="D2573" s="122" t="s">
        <v>2121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1991</v>
      </c>
      <c r="B2574" s="122">
        <v>1</v>
      </c>
      <c r="C2574" s="122" t="s">
        <v>2190</v>
      </c>
      <c r="D2574" s="122" t="s">
        <v>2139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1991</v>
      </c>
      <c r="B2575" s="122">
        <v>1</v>
      </c>
      <c r="C2575" s="122" t="s">
        <v>2190</v>
      </c>
      <c r="D2575" s="122" t="s">
        <v>2122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1991</v>
      </c>
      <c r="B2576" s="122">
        <v>1</v>
      </c>
      <c r="C2576" s="122" t="s">
        <v>2190</v>
      </c>
      <c r="D2576" s="122" t="s">
        <v>2123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1991</v>
      </c>
      <c r="B2577" s="122">
        <v>1</v>
      </c>
      <c r="C2577" s="122" t="s">
        <v>2190</v>
      </c>
      <c r="D2577" s="122" t="s">
        <v>2140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1991</v>
      </c>
      <c r="B2578" s="122">
        <v>1</v>
      </c>
      <c r="C2578" s="122" t="s">
        <v>2190</v>
      </c>
      <c r="D2578" s="122" t="s">
        <v>2124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1991</v>
      </c>
      <c r="B2579" s="122">
        <v>1</v>
      </c>
      <c r="C2579" s="122" t="s">
        <v>2190</v>
      </c>
      <c r="D2579" s="122" t="s">
        <v>2125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1991</v>
      </c>
      <c r="B2580" s="122">
        <v>1</v>
      </c>
      <c r="C2580" s="122" t="s">
        <v>2190</v>
      </c>
      <c r="D2580" s="122" t="s">
        <v>2126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1991</v>
      </c>
      <c r="B2581" s="122">
        <v>1</v>
      </c>
      <c r="C2581" s="122" t="s">
        <v>2190</v>
      </c>
      <c r="D2581" s="122" t="s">
        <v>2127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1991</v>
      </c>
      <c r="B2582" s="122">
        <v>1</v>
      </c>
      <c r="C2582" s="122" t="s">
        <v>2190</v>
      </c>
      <c r="D2582" s="122" t="s">
        <v>2128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1989</v>
      </c>
      <c r="B2583" s="122">
        <v>1</v>
      </c>
      <c r="C2583" s="122" t="s">
        <v>2188</v>
      </c>
      <c r="D2583" s="122" t="s">
        <v>2080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1989</v>
      </c>
      <c r="B2584" s="122">
        <v>1</v>
      </c>
      <c r="C2584" s="122" t="s">
        <v>2188</v>
      </c>
      <c r="D2584" s="122" t="s">
        <v>2081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1989</v>
      </c>
      <c r="B2585" s="122">
        <v>1</v>
      </c>
      <c r="C2585" s="122" t="s">
        <v>2188</v>
      </c>
      <c r="D2585" s="122" t="s">
        <v>2082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1989</v>
      </c>
      <c r="B2586" s="122">
        <v>1</v>
      </c>
      <c r="C2586" s="122" t="s">
        <v>2188</v>
      </c>
      <c r="D2586" s="122" t="s">
        <v>2083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1989</v>
      </c>
      <c r="B2587" s="122">
        <v>1</v>
      </c>
      <c r="C2587" s="122" t="s">
        <v>2188</v>
      </c>
      <c r="D2587" s="122" t="s">
        <v>2084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1989</v>
      </c>
      <c r="B2588" s="122">
        <v>1</v>
      </c>
      <c r="C2588" s="122" t="s">
        <v>2188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1989</v>
      </c>
      <c r="B2589" s="122">
        <v>1</v>
      </c>
      <c r="C2589" s="122" t="s">
        <v>2188</v>
      </c>
      <c r="D2589" s="122" t="s">
        <v>2085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1989</v>
      </c>
      <c r="B2590" s="122">
        <v>1</v>
      </c>
      <c r="C2590" s="122" t="s">
        <v>2188</v>
      </c>
      <c r="D2590" s="122" t="s">
        <v>2086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1989</v>
      </c>
      <c r="B2591" s="122">
        <v>1</v>
      </c>
      <c r="C2591" s="122" t="s">
        <v>2188</v>
      </c>
      <c r="D2591" s="122" t="s">
        <v>2087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1989</v>
      </c>
      <c r="B2592" s="122">
        <v>1</v>
      </c>
      <c r="C2592" s="122" t="s">
        <v>2188</v>
      </c>
      <c r="D2592" s="122" t="s">
        <v>2088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1989</v>
      </c>
      <c r="B2593" s="122">
        <v>1</v>
      </c>
      <c r="C2593" s="122" t="s">
        <v>2188</v>
      </c>
      <c r="D2593" s="122" t="s">
        <v>2089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1989</v>
      </c>
      <c r="B2594" s="122">
        <v>1</v>
      </c>
      <c r="C2594" s="122" t="s">
        <v>2188</v>
      </c>
      <c r="D2594" s="122" t="s">
        <v>2090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1989</v>
      </c>
      <c r="B2595" s="122">
        <v>1</v>
      </c>
      <c r="C2595" s="122" t="s">
        <v>2188</v>
      </c>
      <c r="D2595" s="122" t="s">
        <v>2091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1989</v>
      </c>
      <c r="B2596" s="122">
        <v>1</v>
      </c>
      <c r="C2596" s="122" t="s">
        <v>2188</v>
      </c>
      <c r="D2596" s="122" t="s">
        <v>2092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1989</v>
      </c>
      <c r="B2597" s="122">
        <v>1</v>
      </c>
      <c r="C2597" s="122" t="s">
        <v>2188</v>
      </c>
      <c r="D2597" s="122" t="s">
        <v>2093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1989</v>
      </c>
      <c r="B2598" s="122">
        <v>1</v>
      </c>
      <c r="C2598" s="122" t="s">
        <v>2188</v>
      </c>
      <c r="D2598" s="122" t="s">
        <v>2094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1989</v>
      </c>
      <c r="B2599" s="122">
        <v>1</v>
      </c>
      <c r="C2599" s="122" t="s">
        <v>2188</v>
      </c>
      <c r="D2599" s="122" t="s">
        <v>2095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1989</v>
      </c>
      <c r="B2600" s="122">
        <v>1</v>
      </c>
      <c r="C2600" s="122" t="s">
        <v>2188</v>
      </c>
      <c r="D2600" s="122" t="s">
        <v>2096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1989</v>
      </c>
      <c r="B2601" s="122">
        <v>1</v>
      </c>
      <c r="C2601" s="122" t="s">
        <v>2188</v>
      </c>
      <c r="D2601" s="122" t="s">
        <v>2097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1989</v>
      </c>
      <c r="B2602" s="122">
        <v>1</v>
      </c>
      <c r="C2602" s="122" t="s">
        <v>2188</v>
      </c>
      <c r="D2602" s="122" t="s">
        <v>2098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1989</v>
      </c>
      <c r="B2603" s="122">
        <v>1</v>
      </c>
      <c r="C2603" s="122" t="s">
        <v>2188</v>
      </c>
      <c r="D2603" s="122" t="s">
        <v>2099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1989</v>
      </c>
      <c r="B2604" s="122">
        <v>1</v>
      </c>
      <c r="C2604" s="122" t="s">
        <v>2188</v>
      </c>
      <c r="D2604" s="122" t="s">
        <v>2100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1989</v>
      </c>
      <c r="B2605" s="122">
        <v>1</v>
      </c>
      <c r="C2605" s="122" t="s">
        <v>2188</v>
      </c>
      <c r="D2605" s="122" t="s">
        <v>2101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1989</v>
      </c>
      <c r="B2606" s="122">
        <v>1</v>
      </c>
      <c r="C2606" s="122" t="s">
        <v>2188</v>
      </c>
      <c r="D2606" s="122" t="s">
        <v>2102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1989</v>
      </c>
      <c r="B2607" s="122">
        <v>1</v>
      </c>
      <c r="C2607" s="122" t="s">
        <v>2188</v>
      </c>
      <c r="D2607" s="122" t="s">
        <v>2103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1989</v>
      </c>
      <c r="B2608" s="122">
        <v>1</v>
      </c>
      <c r="C2608" s="122" t="s">
        <v>2188</v>
      </c>
      <c r="D2608" s="122" t="s">
        <v>2104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1989</v>
      </c>
      <c r="B2609" s="122">
        <v>1</v>
      </c>
      <c r="C2609" s="122" t="s">
        <v>2188</v>
      </c>
      <c r="D2609" s="122" t="s">
        <v>2105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1989</v>
      </c>
      <c r="B2610" s="122">
        <v>1</v>
      </c>
      <c r="C2610" s="122" t="s">
        <v>2188</v>
      </c>
      <c r="D2610" s="122" t="s">
        <v>2106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1989</v>
      </c>
      <c r="B2611" s="122">
        <v>1</v>
      </c>
      <c r="C2611" s="122" t="s">
        <v>2188</v>
      </c>
      <c r="D2611" s="122" t="s">
        <v>2107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1989</v>
      </c>
      <c r="B2612" s="122">
        <v>1</v>
      </c>
      <c r="C2612" s="122" t="s">
        <v>2188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1989</v>
      </c>
      <c r="B2613" s="122">
        <v>1</v>
      </c>
      <c r="C2613" s="122" t="s">
        <v>2188</v>
      </c>
      <c r="D2613" s="122" t="s">
        <v>2108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1989</v>
      </c>
      <c r="B2614" s="122">
        <v>1</v>
      </c>
      <c r="C2614" s="122" t="s">
        <v>2188</v>
      </c>
      <c r="D2614" s="122" t="s">
        <v>2109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1989</v>
      </c>
      <c r="B2615" s="122">
        <v>1</v>
      </c>
      <c r="C2615" s="122" t="s">
        <v>2188</v>
      </c>
      <c r="D2615" s="122" t="s">
        <v>2110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1989</v>
      </c>
      <c r="B2616" s="122">
        <v>1</v>
      </c>
      <c r="C2616" s="122" t="s">
        <v>2188</v>
      </c>
      <c r="D2616" s="122" t="s">
        <v>2111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1989</v>
      </c>
      <c r="B2617" s="122">
        <v>1</v>
      </c>
      <c r="C2617" s="122" t="s">
        <v>2188</v>
      </c>
      <c r="D2617" s="122" t="s">
        <v>2112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1989</v>
      </c>
      <c r="B2618" s="122">
        <v>1</v>
      </c>
      <c r="C2618" s="122" t="s">
        <v>2188</v>
      </c>
      <c r="D2618" s="122" t="s">
        <v>2113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1989</v>
      </c>
      <c r="B2619" s="122">
        <v>1</v>
      </c>
      <c r="C2619" s="122" t="s">
        <v>2188</v>
      </c>
      <c r="D2619" s="122" t="s">
        <v>2114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1989</v>
      </c>
      <c r="B2620" s="122">
        <v>1</v>
      </c>
      <c r="C2620" s="122" t="s">
        <v>2188</v>
      </c>
      <c r="D2620" s="122" t="s">
        <v>2115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1989</v>
      </c>
      <c r="B2621" s="122">
        <v>1</v>
      </c>
      <c r="C2621" s="122" t="s">
        <v>2188</v>
      </c>
      <c r="D2621" s="122" t="s">
        <v>2116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1989</v>
      </c>
      <c r="B2622" s="122">
        <v>1</v>
      </c>
      <c r="C2622" s="122" t="s">
        <v>2188</v>
      </c>
      <c r="D2622" s="122" t="s">
        <v>2117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1989</v>
      </c>
      <c r="B2623" s="122">
        <v>1</v>
      </c>
      <c r="C2623" s="122" t="s">
        <v>2188</v>
      </c>
      <c r="D2623" s="122" t="s">
        <v>2118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1989</v>
      </c>
      <c r="B2624" s="122">
        <v>1</v>
      </c>
      <c r="C2624" s="122" t="s">
        <v>2188</v>
      </c>
      <c r="D2624" s="122" t="s">
        <v>2119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1989</v>
      </c>
      <c r="B2625" s="122">
        <v>1</v>
      </c>
      <c r="C2625" s="122" t="s">
        <v>2188</v>
      </c>
      <c r="D2625" s="122" t="s">
        <v>2120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1989</v>
      </c>
      <c r="B2626" s="122">
        <v>1</v>
      </c>
      <c r="C2626" s="122" t="s">
        <v>2188</v>
      </c>
      <c r="D2626" s="122" t="s">
        <v>2121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1989</v>
      </c>
      <c r="B2627" s="122">
        <v>1</v>
      </c>
      <c r="C2627" s="122" t="s">
        <v>2188</v>
      </c>
      <c r="D2627" s="122" t="s">
        <v>2122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1989</v>
      </c>
      <c r="B2628" s="122">
        <v>1</v>
      </c>
      <c r="C2628" s="122" t="s">
        <v>2188</v>
      </c>
      <c r="D2628" s="122" t="s">
        <v>2123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1989</v>
      </c>
      <c r="B2629" s="122">
        <v>1</v>
      </c>
      <c r="C2629" s="122" t="s">
        <v>2188</v>
      </c>
      <c r="D2629" s="122" t="s">
        <v>2124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1989</v>
      </c>
      <c r="B2630" s="122">
        <v>1</v>
      </c>
      <c r="C2630" s="122" t="s">
        <v>2188</v>
      </c>
      <c r="D2630" s="122" t="s">
        <v>2125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1989</v>
      </c>
      <c r="B2631" s="122">
        <v>1</v>
      </c>
      <c r="C2631" s="122" t="s">
        <v>2188</v>
      </c>
      <c r="D2631" s="122" t="s">
        <v>2126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1989</v>
      </c>
      <c r="B2632" s="122">
        <v>1</v>
      </c>
      <c r="C2632" s="122" t="s">
        <v>2188</v>
      </c>
      <c r="D2632" s="122" t="s">
        <v>2127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1989</v>
      </c>
      <c r="B2633" s="122">
        <v>1</v>
      </c>
      <c r="C2633" s="122" t="s">
        <v>2188</v>
      </c>
      <c r="D2633" s="122" t="s">
        <v>2128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2005</v>
      </c>
      <c r="B2634" s="122">
        <v>1</v>
      </c>
      <c r="C2634" s="122" t="s">
        <v>2191</v>
      </c>
      <c r="D2634" s="122" t="s">
        <v>2080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2005</v>
      </c>
      <c r="B2635" s="122">
        <v>1</v>
      </c>
      <c r="C2635" s="122" t="s">
        <v>2191</v>
      </c>
      <c r="D2635" s="122" t="s">
        <v>2081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2005</v>
      </c>
      <c r="B2636" s="122">
        <v>1</v>
      </c>
      <c r="C2636" s="122" t="s">
        <v>2191</v>
      </c>
      <c r="D2636" s="122" t="s">
        <v>2082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2005</v>
      </c>
      <c r="B2637" s="122">
        <v>1</v>
      </c>
      <c r="C2637" s="122" t="s">
        <v>2191</v>
      </c>
      <c r="D2637" s="122" t="s">
        <v>2135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2005</v>
      </c>
      <c r="B2638" s="122">
        <v>1</v>
      </c>
      <c r="C2638" s="122" t="s">
        <v>2191</v>
      </c>
      <c r="D2638" s="122" t="s">
        <v>2083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2005</v>
      </c>
      <c r="B2639" s="122">
        <v>1</v>
      </c>
      <c r="C2639" s="122" t="s">
        <v>2191</v>
      </c>
      <c r="D2639" s="122" t="s">
        <v>2084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2005</v>
      </c>
      <c r="B2640" s="122">
        <v>1</v>
      </c>
      <c r="C2640" s="122" t="s">
        <v>2191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2005</v>
      </c>
      <c r="B2641" s="122">
        <v>1</v>
      </c>
      <c r="C2641" s="122" t="s">
        <v>2191</v>
      </c>
      <c r="D2641" s="122" t="s">
        <v>2085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2005</v>
      </c>
      <c r="B2642" s="122">
        <v>1</v>
      </c>
      <c r="C2642" s="122" t="s">
        <v>2191</v>
      </c>
      <c r="D2642" s="122" t="s">
        <v>2086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2005</v>
      </c>
      <c r="B2643" s="122">
        <v>1</v>
      </c>
      <c r="C2643" s="122" t="s">
        <v>2191</v>
      </c>
      <c r="D2643" s="122" t="s">
        <v>2087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2005</v>
      </c>
      <c r="B2644" s="122">
        <v>1</v>
      </c>
      <c r="C2644" s="122" t="s">
        <v>2191</v>
      </c>
      <c r="D2644" s="122" t="s">
        <v>2088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2005</v>
      </c>
      <c r="B2645" s="122">
        <v>1</v>
      </c>
      <c r="C2645" s="122" t="s">
        <v>2191</v>
      </c>
      <c r="D2645" s="122" t="s">
        <v>2170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2005</v>
      </c>
      <c r="B2646" s="122">
        <v>1</v>
      </c>
      <c r="C2646" s="122" t="s">
        <v>2191</v>
      </c>
      <c r="D2646" s="122" t="s">
        <v>2089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2005</v>
      </c>
      <c r="B2647" s="122">
        <v>1</v>
      </c>
      <c r="C2647" s="122" t="s">
        <v>2191</v>
      </c>
      <c r="D2647" s="122" t="s">
        <v>2136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2005</v>
      </c>
      <c r="B2648" s="122">
        <v>1</v>
      </c>
      <c r="C2648" s="122" t="s">
        <v>2191</v>
      </c>
      <c r="D2648" s="122" t="s">
        <v>2090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2005</v>
      </c>
      <c r="B2649" s="122">
        <v>1</v>
      </c>
      <c r="C2649" s="122" t="s">
        <v>2191</v>
      </c>
      <c r="D2649" s="122" t="s">
        <v>2091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2005</v>
      </c>
      <c r="B2650" s="122">
        <v>1</v>
      </c>
      <c r="C2650" s="122" t="s">
        <v>2191</v>
      </c>
      <c r="D2650" s="122" t="s">
        <v>2092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2005</v>
      </c>
      <c r="B2651" s="122">
        <v>1</v>
      </c>
      <c r="C2651" s="122" t="s">
        <v>2191</v>
      </c>
      <c r="D2651" s="122" t="s">
        <v>2093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2005</v>
      </c>
      <c r="B2652" s="122">
        <v>1</v>
      </c>
      <c r="C2652" s="122" t="s">
        <v>2191</v>
      </c>
      <c r="D2652" s="122" t="s">
        <v>2094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2005</v>
      </c>
      <c r="B2653" s="122">
        <v>1</v>
      </c>
      <c r="C2653" s="122" t="s">
        <v>2191</v>
      </c>
      <c r="D2653" s="122" t="s">
        <v>2095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2005</v>
      </c>
      <c r="B2654" s="122">
        <v>1</v>
      </c>
      <c r="C2654" s="122" t="s">
        <v>2191</v>
      </c>
      <c r="D2654" s="122" t="s">
        <v>2096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2005</v>
      </c>
      <c r="B2655" s="122">
        <v>1</v>
      </c>
      <c r="C2655" s="122" t="s">
        <v>2191</v>
      </c>
      <c r="D2655" s="122" t="s">
        <v>2097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2005</v>
      </c>
      <c r="B2656" s="122">
        <v>1</v>
      </c>
      <c r="C2656" s="122" t="s">
        <v>2191</v>
      </c>
      <c r="D2656" s="122" t="s">
        <v>2098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2005</v>
      </c>
      <c r="B2657" s="122">
        <v>1</v>
      </c>
      <c r="C2657" s="122" t="s">
        <v>2191</v>
      </c>
      <c r="D2657" s="122" t="s">
        <v>2099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2005</v>
      </c>
      <c r="B2658" s="122">
        <v>1</v>
      </c>
      <c r="C2658" s="122" t="s">
        <v>2191</v>
      </c>
      <c r="D2658" s="122" t="s">
        <v>2100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2005</v>
      </c>
      <c r="B2659" s="122">
        <v>1</v>
      </c>
      <c r="C2659" s="122" t="s">
        <v>2191</v>
      </c>
      <c r="D2659" s="122" t="s">
        <v>2171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2005</v>
      </c>
      <c r="B2660" s="122">
        <v>1</v>
      </c>
      <c r="C2660" s="122" t="s">
        <v>2191</v>
      </c>
      <c r="D2660" s="122" t="s">
        <v>2101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2005</v>
      </c>
      <c r="B2661" s="122">
        <v>1</v>
      </c>
      <c r="C2661" s="122" t="s">
        <v>2191</v>
      </c>
      <c r="D2661" s="122" t="s">
        <v>2102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2005</v>
      </c>
      <c r="B2662" s="122">
        <v>1</v>
      </c>
      <c r="C2662" s="122" t="s">
        <v>2191</v>
      </c>
      <c r="D2662" s="122" t="s">
        <v>2103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2005</v>
      </c>
      <c r="B2663" s="122">
        <v>1</v>
      </c>
      <c r="C2663" s="122" t="s">
        <v>2191</v>
      </c>
      <c r="D2663" s="122" t="s">
        <v>2137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2005</v>
      </c>
      <c r="B2664" s="122">
        <v>1</v>
      </c>
      <c r="C2664" s="122" t="s">
        <v>2191</v>
      </c>
      <c r="D2664" s="122" t="s">
        <v>2104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2005</v>
      </c>
      <c r="B2665" s="122">
        <v>1</v>
      </c>
      <c r="C2665" s="122" t="s">
        <v>2191</v>
      </c>
      <c r="D2665" s="122" t="s">
        <v>2105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2005</v>
      </c>
      <c r="B2666" s="122">
        <v>1</v>
      </c>
      <c r="C2666" s="122" t="s">
        <v>2191</v>
      </c>
      <c r="D2666" s="122" t="s">
        <v>2106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2005</v>
      </c>
      <c r="B2667" s="122">
        <v>1</v>
      </c>
      <c r="C2667" s="122" t="s">
        <v>2191</v>
      </c>
      <c r="D2667" s="122" t="s">
        <v>2107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2005</v>
      </c>
      <c r="B2668" s="122">
        <v>1</v>
      </c>
      <c r="C2668" s="122" t="s">
        <v>2191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2005</v>
      </c>
      <c r="B2669" s="122">
        <v>1</v>
      </c>
      <c r="C2669" s="122" t="s">
        <v>2191</v>
      </c>
      <c r="D2669" s="122" t="s">
        <v>2108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2005</v>
      </c>
      <c r="B2670" s="122">
        <v>1</v>
      </c>
      <c r="C2670" s="122" t="s">
        <v>2191</v>
      </c>
      <c r="D2670" s="122" t="s">
        <v>2109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2005</v>
      </c>
      <c r="B2671" s="122">
        <v>1</v>
      </c>
      <c r="C2671" s="122" t="s">
        <v>2191</v>
      </c>
      <c r="D2671" s="122" t="s">
        <v>2110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2005</v>
      </c>
      <c r="B2672" s="122">
        <v>1</v>
      </c>
      <c r="C2672" s="122" t="s">
        <v>2191</v>
      </c>
      <c r="D2672" s="122" t="s">
        <v>2111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2005</v>
      </c>
      <c r="B2673" s="122">
        <v>1</v>
      </c>
      <c r="C2673" s="122" t="s">
        <v>2191</v>
      </c>
      <c r="D2673" s="122" t="s">
        <v>2112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2005</v>
      </c>
      <c r="B2674" s="122">
        <v>1</v>
      </c>
      <c r="C2674" s="122" t="s">
        <v>2191</v>
      </c>
      <c r="D2674" s="122" t="s">
        <v>2113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2005</v>
      </c>
      <c r="B2675" s="122">
        <v>1</v>
      </c>
      <c r="C2675" s="122" t="s">
        <v>2191</v>
      </c>
      <c r="D2675" s="122" t="s">
        <v>2114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2005</v>
      </c>
      <c r="B2676" s="122">
        <v>1</v>
      </c>
      <c r="C2676" s="122" t="s">
        <v>2191</v>
      </c>
      <c r="D2676" s="122" t="s">
        <v>2115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2005</v>
      </c>
      <c r="B2677" s="122">
        <v>1</v>
      </c>
      <c r="C2677" s="122" t="s">
        <v>2191</v>
      </c>
      <c r="D2677" s="122" t="s">
        <v>2116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2005</v>
      </c>
      <c r="B2678" s="122">
        <v>1</v>
      </c>
      <c r="C2678" s="122" t="s">
        <v>2191</v>
      </c>
      <c r="D2678" s="122" t="s">
        <v>2138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2005</v>
      </c>
      <c r="B2679" s="122">
        <v>1</v>
      </c>
      <c r="C2679" s="122" t="s">
        <v>2191</v>
      </c>
      <c r="D2679" s="122" t="s">
        <v>2172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2005</v>
      </c>
      <c r="B2680" s="122">
        <v>1</v>
      </c>
      <c r="C2680" s="122" t="s">
        <v>2191</v>
      </c>
      <c r="D2680" s="122" t="s">
        <v>2117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2005</v>
      </c>
      <c r="B2681" s="122">
        <v>1</v>
      </c>
      <c r="C2681" s="122" t="s">
        <v>2191</v>
      </c>
      <c r="D2681" s="122" t="s">
        <v>2118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2005</v>
      </c>
      <c r="B2682" s="122">
        <v>1</v>
      </c>
      <c r="C2682" s="122" t="s">
        <v>2191</v>
      </c>
      <c r="D2682" s="122" t="s">
        <v>2119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2005</v>
      </c>
      <c r="B2683" s="122">
        <v>1</v>
      </c>
      <c r="C2683" s="122" t="s">
        <v>2191</v>
      </c>
      <c r="D2683" s="122" t="s">
        <v>2120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2005</v>
      </c>
      <c r="B2684" s="122">
        <v>1</v>
      </c>
      <c r="C2684" s="122" t="s">
        <v>2191</v>
      </c>
      <c r="D2684" s="122" t="s">
        <v>2121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2005</v>
      </c>
      <c r="B2685" s="122">
        <v>1</v>
      </c>
      <c r="C2685" s="122" t="s">
        <v>2191</v>
      </c>
      <c r="D2685" s="122" t="s">
        <v>2122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2005</v>
      </c>
      <c r="B2686" s="122">
        <v>1</v>
      </c>
      <c r="C2686" s="122" t="s">
        <v>2191</v>
      </c>
      <c r="D2686" s="122" t="s">
        <v>2123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2005</v>
      </c>
      <c r="B2687" s="122">
        <v>1</v>
      </c>
      <c r="C2687" s="122" t="s">
        <v>2191</v>
      </c>
      <c r="D2687" s="122" t="s">
        <v>2140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2005</v>
      </c>
      <c r="B2688" s="122">
        <v>1</v>
      </c>
      <c r="C2688" s="122" t="s">
        <v>2191</v>
      </c>
      <c r="D2688" s="122" t="s">
        <v>2124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2005</v>
      </c>
      <c r="B2689" s="122">
        <v>1</v>
      </c>
      <c r="C2689" s="122" t="s">
        <v>2191</v>
      </c>
      <c r="D2689" s="122" t="s">
        <v>2125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2005</v>
      </c>
      <c r="B2690" s="122">
        <v>1</v>
      </c>
      <c r="C2690" s="122" t="s">
        <v>2191</v>
      </c>
      <c r="D2690" s="122" t="s">
        <v>2126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2005</v>
      </c>
      <c r="B2691" s="122">
        <v>1</v>
      </c>
      <c r="C2691" s="122" t="s">
        <v>2191</v>
      </c>
      <c r="D2691" s="122" t="s">
        <v>2127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2005</v>
      </c>
      <c r="B2692" s="122">
        <v>1</v>
      </c>
      <c r="C2692" s="122" t="s">
        <v>2191</v>
      </c>
      <c r="D2692" s="122" t="s">
        <v>2128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2002</v>
      </c>
      <c r="B2693" s="122">
        <v>1</v>
      </c>
      <c r="C2693" s="122" t="s">
        <v>2192</v>
      </c>
      <c r="D2693" s="122" t="s">
        <v>2081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2002</v>
      </c>
      <c r="B2694" s="122">
        <v>1</v>
      </c>
      <c r="C2694" s="122" t="s">
        <v>2192</v>
      </c>
      <c r="D2694" s="122" t="s">
        <v>2082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2002</v>
      </c>
      <c r="B2695" s="122">
        <v>1</v>
      </c>
      <c r="C2695" s="122" t="s">
        <v>2192</v>
      </c>
      <c r="D2695" s="122" t="s">
        <v>2135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2002</v>
      </c>
      <c r="B2696" s="122">
        <v>1</v>
      </c>
      <c r="C2696" s="122" t="s">
        <v>2192</v>
      </c>
      <c r="D2696" s="122" t="s">
        <v>2083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2002</v>
      </c>
      <c r="B2697" s="122">
        <v>1</v>
      </c>
      <c r="C2697" s="122" t="s">
        <v>2192</v>
      </c>
      <c r="D2697" s="122" t="s">
        <v>2084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2002</v>
      </c>
      <c r="B2698" s="122">
        <v>1</v>
      </c>
      <c r="C2698" s="122" t="s">
        <v>2192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2002</v>
      </c>
      <c r="B2699" s="122">
        <v>1</v>
      </c>
      <c r="C2699" s="122" t="s">
        <v>2192</v>
      </c>
      <c r="D2699" s="122" t="s">
        <v>2085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2002</v>
      </c>
      <c r="B2700" s="122">
        <v>1</v>
      </c>
      <c r="C2700" s="122" t="s">
        <v>2192</v>
      </c>
      <c r="D2700" s="122" t="s">
        <v>2087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2002</v>
      </c>
      <c r="B2701" s="122">
        <v>1</v>
      </c>
      <c r="C2701" s="122" t="s">
        <v>2192</v>
      </c>
      <c r="D2701" s="122" t="s">
        <v>2088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2002</v>
      </c>
      <c r="B2702" s="122">
        <v>1</v>
      </c>
      <c r="C2702" s="122" t="s">
        <v>2192</v>
      </c>
      <c r="D2702" s="122" t="s">
        <v>2089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2002</v>
      </c>
      <c r="B2703" s="122">
        <v>1</v>
      </c>
      <c r="C2703" s="122" t="s">
        <v>2192</v>
      </c>
      <c r="D2703" s="122" t="s">
        <v>2136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2002</v>
      </c>
      <c r="B2704" s="122">
        <v>1</v>
      </c>
      <c r="C2704" s="122" t="s">
        <v>2192</v>
      </c>
      <c r="D2704" s="122" t="s">
        <v>2091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2002</v>
      </c>
      <c r="B2705" s="122">
        <v>1</v>
      </c>
      <c r="C2705" s="122" t="s">
        <v>2192</v>
      </c>
      <c r="D2705" s="122" t="s">
        <v>2092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2002</v>
      </c>
      <c r="B2706" s="122">
        <v>1</v>
      </c>
      <c r="C2706" s="122" t="s">
        <v>2192</v>
      </c>
      <c r="D2706" s="122" t="s">
        <v>2093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2002</v>
      </c>
      <c r="B2707" s="122">
        <v>1</v>
      </c>
      <c r="C2707" s="122" t="s">
        <v>2192</v>
      </c>
      <c r="D2707" s="122" t="s">
        <v>2094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2002</v>
      </c>
      <c r="B2708" s="122">
        <v>1</v>
      </c>
      <c r="C2708" s="122" t="s">
        <v>2192</v>
      </c>
      <c r="D2708" s="122" t="s">
        <v>2095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2002</v>
      </c>
      <c r="B2709" s="122">
        <v>1</v>
      </c>
      <c r="C2709" s="122" t="s">
        <v>2192</v>
      </c>
      <c r="D2709" s="122" t="s">
        <v>2096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2002</v>
      </c>
      <c r="B2710" s="122">
        <v>1</v>
      </c>
      <c r="C2710" s="122" t="s">
        <v>2192</v>
      </c>
      <c r="D2710" s="122" t="s">
        <v>2097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2002</v>
      </c>
      <c r="B2711" s="122">
        <v>1</v>
      </c>
      <c r="C2711" s="122" t="s">
        <v>2192</v>
      </c>
      <c r="D2711" s="122" t="s">
        <v>2098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2002</v>
      </c>
      <c r="B2712" s="122">
        <v>1</v>
      </c>
      <c r="C2712" s="122" t="s">
        <v>2192</v>
      </c>
      <c r="D2712" s="122" t="s">
        <v>2099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2002</v>
      </c>
      <c r="B2713" s="122">
        <v>1</v>
      </c>
      <c r="C2713" s="122" t="s">
        <v>2192</v>
      </c>
      <c r="D2713" s="122" t="s">
        <v>2100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2002</v>
      </c>
      <c r="B2714" s="122">
        <v>1</v>
      </c>
      <c r="C2714" s="122" t="s">
        <v>2192</v>
      </c>
      <c r="D2714" s="122" t="s">
        <v>2101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2002</v>
      </c>
      <c r="B2715" s="122">
        <v>1</v>
      </c>
      <c r="C2715" s="122" t="s">
        <v>2192</v>
      </c>
      <c r="D2715" s="122" t="s">
        <v>2102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2002</v>
      </c>
      <c r="B2716" s="122">
        <v>1</v>
      </c>
      <c r="C2716" s="122" t="s">
        <v>2192</v>
      </c>
      <c r="D2716" s="122" t="s">
        <v>2103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2002</v>
      </c>
      <c r="B2717" s="122">
        <v>1</v>
      </c>
      <c r="C2717" s="122" t="s">
        <v>2192</v>
      </c>
      <c r="D2717" s="122" t="s">
        <v>2137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2002</v>
      </c>
      <c r="B2718" s="122">
        <v>1</v>
      </c>
      <c r="C2718" s="122" t="s">
        <v>2192</v>
      </c>
      <c r="D2718" s="122" t="s">
        <v>2104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2002</v>
      </c>
      <c r="B2719" s="122">
        <v>1</v>
      </c>
      <c r="C2719" s="122" t="s">
        <v>2192</v>
      </c>
      <c r="D2719" s="122" t="s">
        <v>2105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2002</v>
      </c>
      <c r="B2720" s="122">
        <v>1</v>
      </c>
      <c r="C2720" s="122" t="s">
        <v>2192</v>
      </c>
      <c r="D2720" s="122" t="s">
        <v>2106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2002</v>
      </c>
      <c r="B2721" s="122">
        <v>1</v>
      </c>
      <c r="C2721" s="122" t="s">
        <v>2192</v>
      </c>
      <c r="D2721" s="122" t="s">
        <v>2107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2002</v>
      </c>
      <c r="B2722" s="122">
        <v>1</v>
      </c>
      <c r="C2722" s="122" t="s">
        <v>2192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2002</v>
      </c>
      <c r="B2723" s="122">
        <v>1</v>
      </c>
      <c r="C2723" s="122" t="s">
        <v>2192</v>
      </c>
      <c r="D2723" s="122" t="s">
        <v>2108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2002</v>
      </c>
      <c r="B2724" s="122">
        <v>1</v>
      </c>
      <c r="C2724" s="122" t="s">
        <v>2192</v>
      </c>
      <c r="D2724" s="122" t="s">
        <v>2109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2002</v>
      </c>
      <c r="B2725" s="122">
        <v>1</v>
      </c>
      <c r="C2725" s="122" t="s">
        <v>2192</v>
      </c>
      <c r="D2725" s="122" t="s">
        <v>2110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2002</v>
      </c>
      <c r="B2726" s="122">
        <v>1</v>
      </c>
      <c r="C2726" s="122" t="s">
        <v>2192</v>
      </c>
      <c r="D2726" s="122" t="s">
        <v>2111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2002</v>
      </c>
      <c r="B2727" s="122">
        <v>1</v>
      </c>
      <c r="C2727" s="122" t="s">
        <v>2192</v>
      </c>
      <c r="D2727" s="122" t="s">
        <v>2112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2002</v>
      </c>
      <c r="B2728" s="122">
        <v>1</v>
      </c>
      <c r="C2728" s="122" t="s">
        <v>2192</v>
      </c>
      <c r="D2728" s="122" t="s">
        <v>2113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2002</v>
      </c>
      <c r="B2729" s="122">
        <v>1</v>
      </c>
      <c r="C2729" s="122" t="s">
        <v>2192</v>
      </c>
      <c r="D2729" s="122" t="s">
        <v>2114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2002</v>
      </c>
      <c r="B2730" s="122">
        <v>1</v>
      </c>
      <c r="C2730" s="122" t="s">
        <v>2192</v>
      </c>
      <c r="D2730" s="122" t="s">
        <v>2115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2002</v>
      </c>
      <c r="B2731" s="122">
        <v>1</v>
      </c>
      <c r="C2731" s="122" t="s">
        <v>2192</v>
      </c>
      <c r="D2731" s="122" t="s">
        <v>2116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2002</v>
      </c>
      <c r="B2732" s="122">
        <v>1</v>
      </c>
      <c r="C2732" s="122" t="s">
        <v>2192</v>
      </c>
      <c r="D2732" s="122" t="s">
        <v>2138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2002</v>
      </c>
      <c r="B2733" s="122">
        <v>1</v>
      </c>
      <c r="C2733" s="122" t="s">
        <v>2192</v>
      </c>
      <c r="D2733" s="122" t="s">
        <v>2117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2002</v>
      </c>
      <c r="B2734" s="122">
        <v>1</v>
      </c>
      <c r="C2734" s="122" t="s">
        <v>2192</v>
      </c>
      <c r="D2734" s="122" t="s">
        <v>2118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2002</v>
      </c>
      <c r="B2735" s="122">
        <v>1</v>
      </c>
      <c r="C2735" s="122" t="s">
        <v>2192</v>
      </c>
      <c r="D2735" s="122" t="s">
        <v>2119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2002</v>
      </c>
      <c r="B2736" s="122">
        <v>1</v>
      </c>
      <c r="C2736" s="122" t="s">
        <v>2192</v>
      </c>
      <c r="D2736" s="122" t="s">
        <v>2120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2002</v>
      </c>
      <c r="B2737" s="122">
        <v>1</v>
      </c>
      <c r="C2737" s="122" t="s">
        <v>2192</v>
      </c>
      <c r="D2737" s="122" t="s">
        <v>2121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2002</v>
      </c>
      <c r="B2738" s="122">
        <v>1</v>
      </c>
      <c r="C2738" s="122" t="s">
        <v>2192</v>
      </c>
      <c r="D2738" s="122" t="s">
        <v>2139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2002</v>
      </c>
      <c r="B2739" s="122">
        <v>1</v>
      </c>
      <c r="C2739" s="122" t="s">
        <v>2192</v>
      </c>
      <c r="D2739" s="122" t="s">
        <v>2122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2002</v>
      </c>
      <c r="B2740" s="122">
        <v>1</v>
      </c>
      <c r="C2740" s="122" t="s">
        <v>2192</v>
      </c>
      <c r="D2740" s="122" t="s">
        <v>2123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2002</v>
      </c>
      <c r="B2741" s="122">
        <v>1</v>
      </c>
      <c r="C2741" s="122" t="s">
        <v>2192</v>
      </c>
      <c r="D2741" s="122" t="s">
        <v>2140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2002</v>
      </c>
      <c r="B2742" s="122">
        <v>1</v>
      </c>
      <c r="C2742" s="122" t="s">
        <v>2192</v>
      </c>
      <c r="D2742" s="122" t="s">
        <v>2124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2002</v>
      </c>
      <c r="B2743" s="122">
        <v>1</v>
      </c>
      <c r="C2743" s="122" t="s">
        <v>2192</v>
      </c>
      <c r="D2743" s="122" t="s">
        <v>2125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2002</v>
      </c>
      <c r="B2744" s="122">
        <v>1</v>
      </c>
      <c r="C2744" s="122" t="s">
        <v>2192</v>
      </c>
      <c r="D2744" s="122" t="s">
        <v>2126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2002</v>
      </c>
      <c r="B2745" s="122">
        <v>1</v>
      </c>
      <c r="C2745" s="122" t="s">
        <v>2192</v>
      </c>
      <c r="D2745" s="122" t="s">
        <v>2127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2002</v>
      </c>
      <c r="B2746" s="122">
        <v>1</v>
      </c>
      <c r="C2746" s="122" t="s">
        <v>2192</v>
      </c>
      <c r="D2746" s="122" t="s">
        <v>2128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1995</v>
      </c>
      <c r="B2747" s="122">
        <v>1</v>
      </c>
      <c r="C2747" s="122" t="s">
        <v>2193</v>
      </c>
      <c r="D2747" s="122" t="s">
        <v>2080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1995</v>
      </c>
      <c r="B2748" s="122">
        <v>1</v>
      </c>
      <c r="C2748" s="122" t="s">
        <v>2193</v>
      </c>
      <c r="D2748" s="122" t="s">
        <v>2081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1995</v>
      </c>
      <c r="B2749" s="122">
        <v>1</v>
      </c>
      <c r="C2749" s="122" t="s">
        <v>2193</v>
      </c>
      <c r="D2749" s="122" t="s">
        <v>2082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1995</v>
      </c>
      <c r="B2750" s="122">
        <v>1</v>
      </c>
      <c r="C2750" s="122" t="s">
        <v>2193</v>
      </c>
      <c r="D2750" s="122" t="s">
        <v>2135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1995</v>
      </c>
      <c r="B2751" s="122">
        <v>1</v>
      </c>
      <c r="C2751" s="122" t="s">
        <v>2193</v>
      </c>
      <c r="D2751" s="122" t="s">
        <v>2083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1995</v>
      </c>
      <c r="B2752" s="122">
        <v>1</v>
      </c>
      <c r="C2752" s="122" t="s">
        <v>2193</v>
      </c>
      <c r="D2752" s="122" t="s">
        <v>2084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1995</v>
      </c>
      <c r="B2753" s="122">
        <v>1</v>
      </c>
      <c r="C2753" s="122" t="s">
        <v>2193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1995</v>
      </c>
      <c r="B2754" s="122">
        <v>1</v>
      </c>
      <c r="C2754" s="122" t="s">
        <v>2193</v>
      </c>
      <c r="D2754" s="122" t="s">
        <v>2085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1995</v>
      </c>
      <c r="B2755" s="122">
        <v>1</v>
      </c>
      <c r="C2755" s="122" t="s">
        <v>2193</v>
      </c>
      <c r="D2755" s="122" t="s">
        <v>2086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1995</v>
      </c>
      <c r="B2756" s="122">
        <v>1</v>
      </c>
      <c r="C2756" s="122" t="s">
        <v>2193</v>
      </c>
      <c r="D2756" s="122" t="s">
        <v>2087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1995</v>
      </c>
      <c r="B2757" s="122">
        <v>1</v>
      </c>
      <c r="C2757" s="122" t="s">
        <v>2193</v>
      </c>
      <c r="D2757" s="122" t="s">
        <v>2088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1995</v>
      </c>
      <c r="B2758" s="122">
        <v>1</v>
      </c>
      <c r="C2758" s="122" t="s">
        <v>2193</v>
      </c>
      <c r="D2758" s="122" t="s">
        <v>2089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1995</v>
      </c>
      <c r="B2759" s="122">
        <v>1</v>
      </c>
      <c r="C2759" s="122" t="s">
        <v>2193</v>
      </c>
      <c r="D2759" s="122" t="s">
        <v>2136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1995</v>
      </c>
      <c r="B2760" s="122">
        <v>1</v>
      </c>
      <c r="C2760" s="122" t="s">
        <v>2193</v>
      </c>
      <c r="D2760" s="122" t="s">
        <v>2090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1995</v>
      </c>
      <c r="B2761" s="122">
        <v>1</v>
      </c>
      <c r="C2761" s="122" t="s">
        <v>2193</v>
      </c>
      <c r="D2761" s="122" t="s">
        <v>2091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1995</v>
      </c>
      <c r="B2762" s="122">
        <v>1</v>
      </c>
      <c r="C2762" s="122" t="s">
        <v>2193</v>
      </c>
      <c r="D2762" s="122" t="s">
        <v>2092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1995</v>
      </c>
      <c r="B2763" s="122">
        <v>1</v>
      </c>
      <c r="C2763" s="122" t="s">
        <v>2193</v>
      </c>
      <c r="D2763" s="122" t="s">
        <v>2093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1995</v>
      </c>
      <c r="B2764" s="122">
        <v>1</v>
      </c>
      <c r="C2764" s="122" t="s">
        <v>2193</v>
      </c>
      <c r="D2764" s="122" t="s">
        <v>2094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1995</v>
      </c>
      <c r="B2765" s="122">
        <v>1</v>
      </c>
      <c r="C2765" s="122" t="s">
        <v>2193</v>
      </c>
      <c r="D2765" s="122" t="s">
        <v>2095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1995</v>
      </c>
      <c r="B2766" s="122">
        <v>1</v>
      </c>
      <c r="C2766" s="122" t="s">
        <v>2193</v>
      </c>
      <c r="D2766" s="122" t="s">
        <v>2096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1995</v>
      </c>
      <c r="B2767" s="122">
        <v>1</v>
      </c>
      <c r="C2767" s="122" t="s">
        <v>2193</v>
      </c>
      <c r="D2767" s="122" t="s">
        <v>2097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1995</v>
      </c>
      <c r="B2768" s="122">
        <v>1</v>
      </c>
      <c r="C2768" s="122" t="s">
        <v>2193</v>
      </c>
      <c r="D2768" s="122" t="s">
        <v>2098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1995</v>
      </c>
      <c r="B2769" s="122">
        <v>1</v>
      </c>
      <c r="C2769" s="122" t="s">
        <v>2193</v>
      </c>
      <c r="D2769" s="122" t="s">
        <v>2099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1995</v>
      </c>
      <c r="B2770" s="122">
        <v>1</v>
      </c>
      <c r="C2770" s="122" t="s">
        <v>2193</v>
      </c>
      <c r="D2770" s="122" t="s">
        <v>2100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1995</v>
      </c>
      <c r="B2771" s="122">
        <v>1</v>
      </c>
      <c r="C2771" s="122" t="s">
        <v>2193</v>
      </c>
      <c r="D2771" s="122" t="s">
        <v>2101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1995</v>
      </c>
      <c r="B2772" s="122">
        <v>1</v>
      </c>
      <c r="C2772" s="122" t="s">
        <v>2193</v>
      </c>
      <c r="D2772" s="122" t="s">
        <v>2102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1995</v>
      </c>
      <c r="B2773" s="122">
        <v>1</v>
      </c>
      <c r="C2773" s="122" t="s">
        <v>2193</v>
      </c>
      <c r="D2773" s="122" t="s">
        <v>2103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1995</v>
      </c>
      <c r="B2774" s="122">
        <v>1</v>
      </c>
      <c r="C2774" s="122" t="s">
        <v>2193</v>
      </c>
      <c r="D2774" s="122" t="s">
        <v>2137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1995</v>
      </c>
      <c r="B2775" s="122">
        <v>1</v>
      </c>
      <c r="C2775" s="122" t="s">
        <v>2193</v>
      </c>
      <c r="D2775" s="122" t="s">
        <v>2104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1995</v>
      </c>
      <c r="B2776" s="122">
        <v>1</v>
      </c>
      <c r="C2776" s="122" t="s">
        <v>2193</v>
      </c>
      <c r="D2776" s="122" t="s">
        <v>2105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1995</v>
      </c>
      <c r="B2777" s="122">
        <v>1</v>
      </c>
      <c r="C2777" s="122" t="s">
        <v>2193</v>
      </c>
      <c r="D2777" s="122" t="s">
        <v>2106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1995</v>
      </c>
      <c r="B2778" s="122">
        <v>1</v>
      </c>
      <c r="C2778" s="122" t="s">
        <v>2193</v>
      </c>
      <c r="D2778" s="122" t="s">
        <v>2107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1995</v>
      </c>
      <c r="B2779" s="122">
        <v>1</v>
      </c>
      <c r="C2779" s="122" t="s">
        <v>2193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1995</v>
      </c>
      <c r="B2780" s="122">
        <v>1</v>
      </c>
      <c r="C2780" s="122" t="s">
        <v>2193</v>
      </c>
      <c r="D2780" s="122" t="s">
        <v>2108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1995</v>
      </c>
      <c r="B2781" s="122">
        <v>1</v>
      </c>
      <c r="C2781" s="122" t="s">
        <v>2193</v>
      </c>
      <c r="D2781" s="122" t="s">
        <v>2109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1995</v>
      </c>
      <c r="B2782" s="122">
        <v>1</v>
      </c>
      <c r="C2782" s="122" t="s">
        <v>2193</v>
      </c>
      <c r="D2782" s="122" t="s">
        <v>2110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1995</v>
      </c>
      <c r="B2783" s="122">
        <v>1</v>
      </c>
      <c r="C2783" s="122" t="s">
        <v>2193</v>
      </c>
      <c r="D2783" s="122" t="s">
        <v>2111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1995</v>
      </c>
      <c r="B2784" s="122">
        <v>1</v>
      </c>
      <c r="C2784" s="122" t="s">
        <v>2193</v>
      </c>
      <c r="D2784" s="122" t="s">
        <v>2112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1995</v>
      </c>
      <c r="B2785" s="122">
        <v>1</v>
      </c>
      <c r="C2785" s="122" t="s">
        <v>2193</v>
      </c>
      <c r="D2785" s="122" t="s">
        <v>2113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1995</v>
      </c>
      <c r="B2786" s="122">
        <v>1</v>
      </c>
      <c r="C2786" s="122" t="s">
        <v>2193</v>
      </c>
      <c r="D2786" s="122" t="s">
        <v>2114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1995</v>
      </c>
      <c r="B2787" s="122">
        <v>1</v>
      </c>
      <c r="C2787" s="122" t="s">
        <v>2193</v>
      </c>
      <c r="D2787" s="122" t="s">
        <v>2115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1995</v>
      </c>
      <c r="B2788" s="122">
        <v>1</v>
      </c>
      <c r="C2788" s="122" t="s">
        <v>2193</v>
      </c>
      <c r="D2788" s="122" t="s">
        <v>2116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1995</v>
      </c>
      <c r="B2789" s="122">
        <v>1</v>
      </c>
      <c r="C2789" s="122" t="s">
        <v>2193</v>
      </c>
      <c r="D2789" s="122" t="s">
        <v>2138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1995</v>
      </c>
      <c r="B2790" s="122">
        <v>1</v>
      </c>
      <c r="C2790" s="122" t="s">
        <v>2193</v>
      </c>
      <c r="D2790" s="122" t="s">
        <v>2117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1995</v>
      </c>
      <c r="B2791" s="122">
        <v>1</v>
      </c>
      <c r="C2791" s="122" t="s">
        <v>2193</v>
      </c>
      <c r="D2791" s="122" t="s">
        <v>2118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1995</v>
      </c>
      <c r="B2792" s="122">
        <v>1</v>
      </c>
      <c r="C2792" s="122" t="s">
        <v>2193</v>
      </c>
      <c r="D2792" s="122" t="s">
        <v>2119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1995</v>
      </c>
      <c r="B2793" s="122">
        <v>1</v>
      </c>
      <c r="C2793" s="122" t="s">
        <v>2193</v>
      </c>
      <c r="D2793" s="122" t="s">
        <v>2120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1995</v>
      </c>
      <c r="B2794" s="122">
        <v>1</v>
      </c>
      <c r="C2794" s="122" t="s">
        <v>2193</v>
      </c>
      <c r="D2794" s="122" t="s">
        <v>2121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1995</v>
      </c>
      <c r="B2795" s="122">
        <v>1</v>
      </c>
      <c r="C2795" s="122" t="s">
        <v>2193</v>
      </c>
      <c r="D2795" s="122" t="s">
        <v>2139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1995</v>
      </c>
      <c r="B2796" s="122">
        <v>1</v>
      </c>
      <c r="C2796" s="122" t="s">
        <v>2193</v>
      </c>
      <c r="D2796" s="122" t="s">
        <v>2122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1995</v>
      </c>
      <c r="B2797" s="122">
        <v>1</v>
      </c>
      <c r="C2797" s="122" t="s">
        <v>2193</v>
      </c>
      <c r="D2797" s="122" t="s">
        <v>2123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1995</v>
      </c>
      <c r="B2798" s="122">
        <v>1</v>
      </c>
      <c r="C2798" s="122" t="s">
        <v>2193</v>
      </c>
      <c r="D2798" s="122" t="s">
        <v>2140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1995</v>
      </c>
      <c r="B2799" s="122">
        <v>1</v>
      </c>
      <c r="C2799" s="122" t="s">
        <v>2193</v>
      </c>
      <c r="D2799" s="122" t="s">
        <v>2124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1995</v>
      </c>
      <c r="B2800" s="122">
        <v>1</v>
      </c>
      <c r="C2800" s="122" t="s">
        <v>2193</v>
      </c>
      <c r="D2800" s="122" t="s">
        <v>2125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1995</v>
      </c>
      <c r="B2801" s="122">
        <v>1</v>
      </c>
      <c r="C2801" s="122" t="s">
        <v>2193</v>
      </c>
      <c r="D2801" s="122" t="s">
        <v>2126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1995</v>
      </c>
      <c r="B2802" s="122">
        <v>1</v>
      </c>
      <c r="C2802" s="122" t="s">
        <v>2193</v>
      </c>
      <c r="D2802" s="122" t="s">
        <v>2127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1995</v>
      </c>
      <c r="B2803" s="122">
        <v>1</v>
      </c>
      <c r="C2803" s="122" t="s">
        <v>2193</v>
      </c>
      <c r="D2803" s="122" t="s">
        <v>2128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1998</v>
      </c>
      <c r="B2804" s="122">
        <v>1</v>
      </c>
      <c r="C2804" s="122" t="s">
        <v>2194</v>
      </c>
      <c r="D2804" s="122" t="s">
        <v>2080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1998</v>
      </c>
      <c r="B2805" s="122">
        <v>1</v>
      </c>
      <c r="C2805" s="122" t="s">
        <v>2194</v>
      </c>
      <c r="D2805" s="122" t="s">
        <v>2081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1998</v>
      </c>
      <c r="B2806" s="122">
        <v>1</v>
      </c>
      <c r="C2806" s="122" t="s">
        <v>2194</v>
      </c>
      <c r="D2806" s="122" t="s">
        <v>2082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1998</v>
      </c>
      <c r="B2807" s="122">
        <v>1</v>
      </c>
      <c r="C2807" s="122" t="s">
        <v>2194</v>
      </c>
      <c r="D2807" s="122" t="s">
        <v>2135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1998</v>
      </c>
      <c r="B2808" s="122">
        <v>1</v>
      </c>
      <c r="C2808" s="122" t="s">
        <v>2194</v>
      </c>
      <c r="D2808" s="122" t="s">
        <v>2083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1998</v>
      </c>
      <c r="B2809" s="122">
        <v>1</v>
      </c>
      <c r="C2809" s="122" t="s">
        <v>2194</v>
      </c>
      <c r="D2809" s="122" t="s">
        <v>2084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1998</v>
      </c>
      <c r="B2810" s="122">
        <v>1</v>
      </c>
      <c r="C2810" s="122" t="s">
        <v>2194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1998</v>
      </c>
      <c r="B2811" s="122">
        <v>1</v>
      </c>
      <c r="C2811" s="122" t="s">
        <v>2194</v>
      </c>
      <c r="D2811" s="122" t="s">
        <v>2085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1998</v>
      </c>
      <c r="B2812" s="122">
        <v>1</v>
      </c>
      <c r="C2812" s="122" t="s">
        <v>2194</v>
      </c>
      <c r="D2812" s="122" t="s">
        <v>2086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1998</v>
      </c>
      <c r="B2813" s="122">
        <v>1</v>
      </c>
      <c r="C2813" s="122" t="s">
        <v>2194</v>
      </c>
      <c r="D2813" s="122" t="s">
        <v>2087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1998</v>
      </c>
      <c r="B2814" s="122">
        <v>1</v>
      </c>
      <c r="C2814" s="122" t="s">
        <v>2194</v>
      </c>
      <c r="D2814" s="122" t="s">
        <v>2088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1998</v>
      </c>
      <c r="B2815" s="122">
        <v>1</v>
      </c>
      <c r="C2815" s="122" t="s">
        <v>2194</v>
      </c>
      <c r="D2815" s="122" t="s">
        <v>2089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1998</v>
      </c>
      <c r="B2816" s="122">
        <v>1</v>
      </c>
      <c r="C2816" s="122" t="s">
        <v>2194</v>
      </c>
      <c r="D2816" s="122" t="s">
        <v>2136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1998</v>
      </c>
      <c r="B2817" s="122">
        <v>1</v>
      </c>
      <c r="C2817" s="122" t="s">
        <v>2194</v>
      </c>
      <c r="D2817" s="122" t="s">
        <v>2090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1998</v>
      </c>
      <c r="B2818" s="122">
        <v>1</v>
      </c>
      <c r="C2818" s="122" t="s">
        <v>2194</v>
      </c>
      <c r="D2818" s="122" t="s">
        <v>2091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1998</v>
      </c>
      <c r="B2819" s="122">
        <v>1</v>
      </c>
      <c r="C2819" s="122" t="s">
        <v>2194</v>
      </c>
      <c r="D2819" s="122" t="s">
        <v>2092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1998</v>
      </c>
      <c r="B2820" s="122">
        <v>1</v>
      </c>
      <c r="C2820" s="122" t="s">
        <v>2194</v>
      </c>
      <c r="D2820" s="122" t="s">
        <v>2093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1998</v>
      </c>
      <c r="B2821" s="122">
        <v>1</v>
      </c>
      <c r="C2821" s="122" t="s">
        <v>2194</v>
      </c>
      <c r="D2821" s="122" t="s">
        <v>2094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1998</v>
      </c>
      <c r="B2822" s="122">
        <v>1</v>
      </c>
      <c r="C2822" s="122" t="s">
        <v>2194</v>
      </c>
      <c r="D2822" s="122" t="s">
        <v>2095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1998</v>
      </c>
      <c r="B2823" s="122">
        <v>1</v>
      </c>
      <c r="C2823" s="122" t="s">
        <v>2194</v>
      </c>
      <c r="D2823" s="122" t="s">
        <v>2096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1998</v>
      </c>
      <c r="B2824" s="122">
        <v>1</v>
      </c>
      <c r="C2824" s="122" t="s">
        <v>2194</v>
      </c>
      <c r="D2824" s="122" t="s">
        <v>2097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1998</v>
      </c>
      <c r="B2825" s="122">
        <v>1</v>
      </c>
      <c r="C2825" s="122" t="s">
        <v>2194</v>
      </c>
      <c r="D2825" s="122" t="s">
        <v>2098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1998</v>
      </c>
      <c r="B2826" s="122">
        <v>1</v>
      </c>
      <c r="C2826" s="122" t="s">
        <v>2194</v>
      </c>
      <c r="D2826" s="122" t="s">
        <v>2099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1998</v>
      </c>
      <c r="B2827" s="122">
        <v>1</v>
      </c>
      <c r="C2827" s="122" t="s">
        <v>2194</v>
      </c>
      <c r="D2827" s="122" t="s">
        <v>2100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1998</v>
      </c>
      <c r="B2828" s="122">
        <v>1</v>
      </c>
      <c r="C2828" s="122" t="s">
        <v>2194</v>
      </c>
      <c r="D2828" s="122" t="s">
        <v>2101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1998</v>
      </c>
      <c r="B2829" s="122">
        <v>1</v>
      </c>
      <c r="C2829" s="122" t="s">
        <v>2194</v>
      </c>
      <c r="D2829" s="122" t="s">
        <v>2102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1998</v>
      </c>
      <c r="B2830" s="122">
        <v>1</v>
      </c>
      <c r="C2830" s="122" t="s">
        <v>2194</v>
      </c>
      <c r="D2830" s="122" t="s">
        <v>2103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1998</v>
      </c>
      <c r="B2831" s="122">
        <v>1</v>
      </c>
      <c r="C2831" s="122" t="s">
        <v>2194</v>
      </c>
      <c r="D2831" s="122" t="s">
        <v>2137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1998</v>
      </c>
      <c r="B2832" s="122">
        <v>1</v>
      </c>
      <c r="C2832" s="122" t="s">
        <v>2194</v>
      </c>
      <c r="D2832" s="122" t="s">
        <v>2104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1998</v>
      </c>
      <c r="B2833" s="122">
        <v>1</v>
      </c>
      <c r="C2833" s="122" t="s">
        <v>2194</v>
      </c>
      <c r="D2833" s="122" t="s">
        <v>2105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1998</v>
      </c>
      <c r="B2834" s="122">
        <v>1</v>
      </c>
      <c r="C2834" s="122" t="s">
        <v>2194</v>
      </c>
      <c r="D2834" s="122" t="s">
        <v>2106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1998</v>
      </c>
      <c r="B2835" s="122">
        <v>1</v>
      </c>
      <c r="C2835" s="122" t="s">
        <v>2194</v>
      </c>
      <c r="D2835" s="122" t="s">
        <v>2107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1998</v>
      </c>
      <c r="B2836" s="122">
        <v>1</v>
      </c>
      <c r="C2836" s="122" t="s">
        <v>2194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1998</v>
      </c>
      <c r="B2837" s="122">
        <v>1</v>
      </c>
      <c r="C2837" s="122" t="s">
        <v>2194</v>
      </c>
      <c r="D2837" s="122" t="s">
        <v>2108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1998</v>
      </c>
      <c r="B2838" s="122">
        <v>1</v>
      </c>
      <c r="C2838" s="122" t="s">
        <v>2194</v>
      </c>
      <c r="D2838" s="122" t="s">
        <v>2109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1998</v>
      </c>
      <c r="B2839" s="122">
        <v>1</v>
      </c>
      <c r="C2839" s="122" t="s">
        <v>2194</v>
      </c>
      <c r="D2839" s="122" t="s">
        <v>2110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1998</v>
      </c>
      <c r="B2840" s="122">
        <v>1</v>
      </c>
      <c r="C2840" s="122" t="s">
        <v>2194</v>
      </c>
      <c r="D2840" s="122" t="s">
        <v>2111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1998</v>
      </c>
      <c r="B2841" s="122">
        <v>1</v>
      </c>
      <c r="C2841" s="122" t="s">
        <v>2194</v>
      </c>
      <c r="D2841" s="122" t="s">
        <v>2112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1998</v>
      </c>
      <c r="B2842" s="122">
        <v>1</v>
      </c>
      <c r="C2842" s="122" t="s">
        <v>2194</v>
      </c>
      <c r="D2842" s="122" t="s">
        <v>2113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1998</v>
      </c>
      <c r="B2843" s="122">
        <v>1</v>
      </c>
      <c r="C2843" s="122" t="s">
        <v>2194</v>
      </c>
      <c r="D2843" s="122" t="s">
        <v>2114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1998</v>
      </c>
      <c r="B2844" s="122">
        <v>1</v>
      </c>
      <c r="C2844" s="122" t="s">
        <v>2194</v>
      </c>
      <c r="D2844" s="122" t="s">
        <v>2115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1998</v>
      </c>
      <c r="B2845" s="122">
        <v>1</v>
      </c>
      <c r="C2845" s="122" t="s">
        <v>2194</v>
      </c>
      <c r="D2845" s="122" t="s">
        <v>2116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1998</v>
      </c>
      <c r="B2846" s="122">
        <v>1</v>
      </c>
      <c r="C2846" s="122" t="s">
        <v>2194</v>
      </c>
      <c r="D2846" s="122" t="s">
        <v>2138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1998</v>
      </c>
      <c r="B2847" s="122">
        <v>1</v>
      </c>
      <c r="C2847" s="122" t="s">
        <v>2194</v>
      </c>
      <c r="D2847" s="122" t="s">
        <v>2117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1998</v>
      </c>
      <c r="B2848" s="122">
        <v>1</v>
      </c>
      <c r="C2848" s="122" t="s">
        <v>2194</v>
      </c>
      <c r="D2848" s="122" t="s">
        <v>2118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1998</v>
      </c>
      <c r="B2849" s="122">
        <v>1</v>
      </c>
      <c r="C2849" s="122" t="s">
        <v>2194</v>
      </c>
      <c r="D2849" s="122" t="s">
        <v>2119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1998</v>
      </c>
      <c r="B2850" s="122">
        <v>1</v>
      </c>
      <c r="C2850" s="122" t="s">
        <v>2194</v>
      </c>
      <c r="D2850" s="122" t="s">
        <v>2120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1998</v>
      </c>
      <c r="B2851" s="122">
        <v>1</v>
      </c>
      <c r="C2851" s="122" t="s">
        <v>2194</v>
      </c>
      <c r="D2851" s="122" t="s">
        <v>2121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1998</v>
      </c>
      <c r="B2852" s="122">
        <v>1</v>
      </c>
      <c r="C2852" s="122" t="s">
        <v>2194</v>
      </c>
      <c r="D2852" s="122" t="s">
        <v>2139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1998</v>
      </c>
      <c r="B2853" s="122">
        <v>1</v>
      </c>
      <c r="C2853" s="122" t="s">
        <v>2194</v>
      </c>
      <c r="D2853" s="122" t="s">
        <v>2122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1998</v>
      </c>
      <c r="B2854" s="122">
        <v>1</v>
      </c>
      <c r="C2854" s="122" t="s">
        <v>2194</v>
      </c>
      <c r="D2854" s="122" t="s">
        <v>2123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1998</v>
      </c>
      <c r="B2855" s="122">
        <v>1</v>
      </c>
      <c r="C2855" s="122" t="s">
        <v>2194</v>
      </c>
      <c r="D2855" s="122" t="s">
        <v>2140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1998</v>
      </c>
      <c r="B2856" s="122">
        <v>1</v>
      </c>
      <c r="C2856" s="122" t="s">
        <v>2194</v>
      </c>
      <c r="D2856" s="122" t="s">
        <v>2124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1998</v>
      </c>
      <c r="B2857" s="122">
        <v>1</v>
      </c>
      <c r="C2857" s="122" t="s">
        <v>2194</v>
      </c>
      <c r="D2857" s="122" t="s">
        <v>2125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1998</v>
      </c>
      <c r="B2858" s="122">
        <v>1</v>
      </c>
      <c r="C2858" s="122" t="s">
        <v>2194</v>
      </c>
      <c r="D2858" s="122" t="s">
        <v>2126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1998</v>
      </c>
      <c r="B2859" s="122">
        <v>1</v>
      </c>
      <c r="C2859" s="122" t="s">
        <v>2194</v>
      </c>
      <c r="D2859" s="122" t="s">
        <v>2127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1998</v>
      </c>
      <c r="B2860" s="122">
        <v>1</v>
      </c>
      <c r="C2860" s="122" t="s">
        <v>2194</v>
      </c>
      <c r="D2860" s="122" t="s">
        <v>2128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1996</v>
      </c>
      <c r="B2861" s="122">
        <v>1</v>
      </c>
      <c r="C2861" s="122" t="s">
        <v>2195</v>
      </c>
      <c r="D2861" s="122" t="s">
        <v>2080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1996</v>
      </c>
      <c r="B2862" s="122">
        <v>1</v>
      </c>
      <c r="C2862" s="122" t="s">
        <v>2195</v>
      </c>
      <c r="D2862" s="122" t="s">
        <v>2081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1996</v>
      </c>
      <c r="B2863" s="122">
        <v>1</v>
      </c>
      <c r="C2863" s="122" t="s">
        <v>2195</v>
      </c>
      <c r="D2863" s="122" t="s">
        <v>2082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1996</v>
      </c>
      <c r="B2864" s="122">
        <v>1</v>
      </c>
      <c r="C2864" s="122" t="s">
        <v>2195</v>
      </c>
      <c r="D2864" s="122" t="s">
        <v>2135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1996</v>
      </c>
      <c r="B2865" s="122">
        <v>1</v>
      </c>
      <c r="C2865" s="122" t="s">
        <v>2195</v>
      </c>
      <c r="D2865" s="122" t="s">
        <v>2083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1996</v>
      </c>
      <c r="B2866" s="122">
        <v>1</v>
      </c>
      <c r="C2866" s="122" t="s">
        <v>2195</v>
      </c>
      <c r="D2866" s="122" t="s">
        <v>2084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1996</v>
      </c>
      <c r="B2867" s="122">
        <v>1</v>
      </c>
      <c r="C2867" s="122" t="s">
        <v>2195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1996</v>
      </c>
      <c r="B2868" s="122">
        <v>1</v>
      </c>
      <c r="C2868" s="122" t="s">
        <v>2195</v>
      </c>
      <c r="D2868" s="122" t="s">
        <v>2085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1996</v>
      </c>
      <c r="B2869" s="122">
        <v>1</v>
      </c>
      <c r="C2869" s="122" t="s">
        <v>2195</v>
      </c>
      <c r="D2869" s="122" t="s">
        <v>2086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1996</v>
      </c>
      <c r="B2870" s="122">
        <v>1</v>
      </c>
      <c r="C2870" s="122" t="s">
        <v>2195</v>
      </c>
      <c r="D2870" s="122" t="s">
        <v>2087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1996</v>
      </c>
      <c r="B2871" s="122">
        <v>1</v>
      </c>
      <c r="C2871" s="122" t="s">
        <v>2195</v>
      </c>
      <c r="D2871" s="122" t="s">
        <v>2088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1996</v>
      </c>
      <c r="B2872" s="122">
        <v>1</v>
      </c>
      <c r="C2872" s="122" t="s">
        <v>2195</v>
      </c>
      <c r="D2872" s="122" t="s">
        <v>2089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1996</v>
      </c>
      <c r="B2873" s="122">
        <v>1</v>
      </c>
      <c r="C2873" s="122" t="s">
        <v>2195</v>
      </c>
      <c r="D2873" s="122" t="s">
        <v>2136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1996</v>
      </c>
      <c r="B2874" s="122">
        <v>1</v>
      </c>
      <c r="C2874" s="122" t="s">
        <v>2195</v>
      </c>
      <c r="D2874" s="122" t="s">
        <v>2090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1996</v>
      </c>
      <c r="B2875" s="122">
        <v>1</v>
      </c>
      <c r="C2875" s="122" t="s">
        <v>2195</v>
      </c>
      <c r="D2875" s="122" t="s">
        <v>2091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1996</v>
      </c>
      <c r="B2876" s="122">
        <v>1</v>
      </c>
      <c r="C2876" s="122" t="s">
        <v>2195</v>
      </c>
      <c r="D2876" s="122" t="s">
        <v>2092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1996</v>
      </c>
      <c r="B2877" s="122">
        <v>1</v>
      </c>
      <c r="C2877" s="122" t="s">
        <v>2195</v>
      </c>
      <c r="D2877" s="122" t="s">
        <v>2093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1996</v>
      </c>
      <c r="B2878" s="122">
        <v>1</v>
      </c>
      <c r="C2878" s="122" t="s">
        <v>2195</v>
      </c>
      <c r="D2878" s="122" t="s">
        <v>2094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1996</v>
      </c>
      <c r="B2879" s="122">
        <v>1</v>
      </c>
      <c r="C2879" s="122" t="s">
        <v>2195</v>
      </c>
      <c r="D2879" s="122" t="s">
        <v>2095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1996</v>
      </c>
      <c r="B2880" s="122">
        <v>1</v>
      </c>
      <c r="C2880" s="122" t="s">
        <v>2195</v>
      </c>
      <c r="D2880" s="122" t="s">
        <v>2096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1996</v>
      </c>
      <c r="B2881" s="122">
        <v>1</v>
      </c>
      <c r="C2881" s="122" t="s">
        <v>2195</v>
      </c>
      <c r="D2881" s="122" t="s">
        <v>2097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1996</v>
      </c>
      <c r="B2882" s="122">
        <v>1</v>
      </c>
      <c r="C2882" s="122" t="s">
        <v>2195</v>
      </c>
      <c r="D2882" s="122" t="s">
        <v>2098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1996</v>
      </c>
      <c r="B2883" s="122">
        <v>1</v>
      </c>
      <c r="C2883" s="122" t="s">
        <v>2195</v>
      </c>
      <c r="D2883" s="122" t="s">
        <v>2099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1996</v>
      </c>
      <c r="B2884" s="122">
        <v>1</v>
      </c>
      <c r="C2884" s="122" t="s">
        <v>2195</v>
      </c>
      <c r="D2884" s="122" t="s">
        <v>2100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1996</v>
      </c>
      <c r="B2885" s="122">
        <v>1</v>
      </c>
      <c r="C2885" s="122" t="s">
        <v>2195</v>
      </c>
      <c r="D2885" s="122" t="s">
        <v>2101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1996</v>
      </c>
      <c r="B2886" s="122">
        <v>1</v>
      </c>
      <c r="C2886" s="122" t="s">
        <v>2195</v>
      </c>
      <c r="D2886" s="122" t="s">
        <v>2102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1996</v>
      </c>
      <c r="B2887" s="122">
        <v>1</v>
      </c>
      <c r="C2887" s="122" t="s">
        <v>2195</v>
      </c>
      <c r="D2887" s="122" t="s">
        <v>2103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1996</v>
      </c>
      <c r="B2888" s="122">
        <v>1</v>
      </c>
      <c r="C2888" s="122" t="s">
        <v>2195</v>
      </c>
      <c r="D2888" s="122" t="s">
        <v>2137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1996</v>
      </c>
      <c r="B2889" s="122">
        <v>1</v>
      </c>
      <c r="C2889" s="122" t="s">
        <v>2195</v>
      </c>
      <c r="D2889" s="122" t="s">
        <v>2104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1996</v>
      </c>
      <c r="B2890" s="122">
        <v>1</v>
      </c>
      <c r="C2890" s="122" t="s">
        <v>2195</v>
      </c>
      <c r="D2890" s="122" t="s">
        <v>2105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1996</v>
      </c>
      <c r="B2891" s="122">
        <v>1</v>
      </c>
      <c r="C2891" s="122" t="s">
        <v>2195</v>
      </c>
      <c r="D2891" s="122" t="s">
        <v>2106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1996</v>
      </c>
      <c r="B2892" s="122">
        <v>1</v>
      </c>
      <c r="C2892" s="122" t="s">
        <v>2195</v>
      </c>
      <c r="D2892" s="122" t="s">
        <v>2107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1996</v>
      </c>
      <c r="B2893" s="122">
        <v>1</v>
      </c>
      <c r="C2893" s="122" t="s">
        <v>2195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1996</v>
      </c>
      <c r="B2894" s="122">
        <v>1</v>
      </c>
      <c r="C2894" s="122" t="s">
        <v>2195</v>
      </c>
      <c r="D2894" s="122" t="s">
        <v>2108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1996</v>
      </c>
      <c r="B2895" s="122">
        <v>1</v>
      </c>
      <c r="C2895" s="122" t="s">
        <v>2195</v>
      </c>
      <c r="D2895" s="122" t="s">
        <v>2109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1996</v>
      </c>
      <c r="B2896" s="122">
        <v>1</v>
      </c>
      <c r="C2896" s="122" t="s">
        <v>2195</v>
      </c>
      <c r="D2896" s="122" t="s">
        <v>2110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1996</v>
      </c>
      <c r="B2897" s="122">
        <v>1</v>
      </c>
      <c r="C2897" s="122" t="s">
        <v>2195</v>
      </c>
      <c r="D2897" s="122" t="s">
        <v>2111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1996</v>
      </c>
      <c r="B2898" s="122">
        <v>1</v>
      </c>
      <c r="C2898" s="122" t="s">
        <v>2195</v>
      </c>
      <c r="D2898" s="122" t="s">
        <v>2112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1996</v>
      </c>
      <c r="B2899" s="122">
        <v>1</v>
      </c>
      <c r="C2899" s="122" t="s">
        <v>2195</v>
      </c>
      <c r="D2899" s="122" t="s">
        <v>2113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1996</v>
      </c>
      <c r="B2900" s="122">
        <v>1</v>
      </c>
      <c r="C2900" s="122" t="s">
        <v>2195</v>
      </c>
      <c r="D2900" s="122" t="s">
        <v>2114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1996</v>
      </c>
      <c r="B2901" s="122">
        <v>1</v>
      </c>
      <c r="C2901" s="122" t="s">
        <v>2195</v>
      </c>
      <c r="D2901" s="122" t="s">
        <v>2115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1996</v>
      </c>
      <c r="B2902" s="122">
        <v>1</v>
      </c>
      <c r="C2902" s="122" t="s">
        <v>2195</v>
      </c>
      <c r="D2902" s="122" t="s">
        <v>2116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1996</v>
      </c>
      <c r="B2903" s="122">
        <v>1</v>
      </c>
      <c r="C2903" s="122" t="s">
        <v>2195</v>
      </c>
      <c r="D2903" s="122" t="s">
        <v>2138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1996</v>
      </c>
      <c r="B2904" s="122">
        <v>1</v>
      </c>
      <c r="C2904" s="122" t="s">
        <v>2195</v>
      </c>
      <c r="D2904" s="122" t="s">
        <v>2117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1996</v>
      </c>
      <c r="B2905" s="122">
        <v>1</v>
      </c>
      <c r="C2905" s="122" t="s">
        <v>2195</v>
      </c>
      <c r="D2905" s="122" t="s">
        <v>2118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1996</v>
      </c>
      <c r="B2906" s="122">
        <v>1</v>
      </c>
      <c r="C2906" s="122" t="s">
        <v>2195</v>
      </c>
      <c r="D2906" s="122" t="s">
        <v>2119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1996</v>
      </c>
      <c r="B2907" s="122">
        <v>1</v>
      </c>
      <c r="C2907" s="122" t="s">
        <v>2195</v>
      </c>
      <c r="D2907" s="122" t="s">
        <v>2120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1996</v>
      </c>
      <c r="B2908" s="122">
        <v>1</v>
      </c>
      <c r="C2908" s="122" t="s">
        <v>2195</v>
      </c>
      <c r="D2908" s="122" t="s">
        <v>2121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1996</v>
      </c>
      <c r="B2909" s="122">
        <v>1</v>
      </c>
      <c r="C2909" s="122" t="s">
        <v>2195</v>
      </c>
      <c r="D2909" s="122" t="s">
        <v>2139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1996</v>
      </c>
      <c r="B2910" s="122">
        <v>1</v>
      </c>
      <c r="C2910" s="122" t="s">
        <v>2195</v>
      </c>
      <c r="D2910" s="122" t="s">
        <v>2122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1996</v>
      </c>
      <c r="B2911" s="122">
        <v>1</v>
      </c>
      <c r="C2911" s="122" t="s">
        <v>2195</v>
      </c>
      <c r="D2911" s="122" t="s">
        <v>2123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1996</v>
      </c>
      <c r="B2912" s="122">
        <v>1</v>
      </c>
      <c r="C2912" s="122" t="s">
        <v>2195</v>
      </c>
      <c r="D2912" s="122" t="s">
        <v>2140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1996</v>
      </c>
      <c r="B2913" s="122">
        <v>1</v>
      </c>
      <c r="C2913" s="122" t="s">
        <v>2195</v>
      </c>
      <c r="D2913" s="122" t="s">
        <v>2124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1996</v>
      </c>
      <c r="B2914" s="122">
        <v>1</v>
      </c>
      <c r="C2914" s="122" t="s">
        <v>2195</v>
      </c>
      <c r="D2914" s="122" t="s">
        <v>2125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1996</v>
      </c>
      <c r="B2915" s="122">
        <v>1</v>
      </c>
      <c r="C2915" s="122" t="s">
        <v>2195</v>
      </c>
      <c r="D2915" s="122" t="s">
        <v>2126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1996</v>
      </c>
      <c r="B2916" s="122">
        <v>1</v>
      </c>
      <c r="C2916" s="122" t="s">
        <v>2195</v>
      </c>
      <c r="D2916" s="122" t="s">
        <v>2127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1996</v>
      </c>
      <c r="B2917" s="122">
        <v>1</v>
      </c>
      <c r="C2917" s="122" t="s">
        <v>2195</v>
      </c>
      <c r="D2917" s="122" t="s">
        <v>2128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1997</v>
      </c>
      <c r="B2918" s="122">
        <v>1</v>
      </c>
      <c r="C2918" s="122" t="s">
        <v>2196</v>
      </c>
      <c r="D2918" s="122" t="s">
        <v>2080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1997</v>
      </c>
      <c r="B2919" s="122">
        <v>1</v>
      </c>
      <c r="C2919" s="122" t="s">
        <v>2196</v>
      </c>
      <c r="D2919" s="122" t="s">
        <v>2081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1997</v>
      </c>
      <c r="B2920" s="122">
        <v>1</v>
      </c>
      <c r="C2920" s="122" t="s">
        <v>2196</v>
      </c>
      <c r="D2920" s="122" t="s">
        <v>2082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1997</v>
      </c>
      <c r="B2921" s="122">
        <v>1</v>
      </c>
      <c r="C2921" s="122" t="s">
        <v>2196</v>
      </c>
      <c r="D2921" s="122" t="s">
        <v>2135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1997</v>
      </c>
      <c r="B2922" s="122">
        <v>1</v>
      </c>
      <c r="C2922" s="122" t="s">
        <v>2196</v>
      </c>
      <c r="D2922" s="122" t="s">
        <v>2083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1997</v>
      </c>
      <c r="B2923" s="122">
        <v>1</v>
      </c>
      <c r="C2923" s="122" t="s">
        <v>2196</v>
      </c>
      <c r="D2923" s="122" t="s">
        <v>2084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1997</v>
      </c>
      <c r="B2924" s="122">
        <v>1</v>
      </c>
      <c r="C2924" s="122" t="s">
        <v>2196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1997</v>
      </c>
      <c r="B2925" s="122">
        <v>1</v>
      </c>
      <c r="C2925" s="122" t="s">
        <v>2196</v>
      </c>
      <c r="D2925" s="122" t="s">
        <v>2085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1997</v>
      </c>
      <c r="B2926" s="122">
        <v>1</v>
      </c>
      <c r="C2926" s="122" t="s">
        <v>2196</v>
      </c>
      <c r="D2926" s="122" t="s">
        <v>2086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1997</v>
      </c>
      <c r="B2927" s="122">
        <v>1</v>
      </c>
      <c r="C2927" s="122" t="s">
        <v>2196</v>
      </c>
      <c r="D2927" s="122" t="s">
        <v>2087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1997</v>
      </c>
      <c r="B2928" s="122">
        <v>1</v>
      </c>
      <c r="C2928" s="122" t="s">
        <v>2196</v>
      </c>
      <c r="D2928" s="122" t="s">
        <v>2088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1997</v>
      </c>
      <c r="B2929" s="122">
        <v>1</v>
      </c>
      <c r="C2929" s="122" t="s">
        <v>2196</v>
      </c>
      <c r="D2929" s="122" t="s">
        <v>2089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1997</v>
      </c>
      <c r="B2930" s="122">
        <v>1</v>
      </c>
      <c r="C2930" s="122" t="s">
        <v>2196</v>
      </c>
      <c r="D2930" s="122" t="s">
        <v>2136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1997</v>
      </c>
      <c r="B2931" s="122">
        <v>1</v>
      </c>
      <c r="C2931" s="122" t="s">
        <v>2196</v>
      </c>
      <c r="D2931" s="122" t="s">
        <v>2090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1997</v>
      </c>
      <c r="B2932" s="122">
        <v>1</v>
      </c>
      <c r="C2932" s="122" t="s">
        <v>2196</v>
      </c>
      <c r="D2932" s="122" t="s">
        <v>2091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1997</v>
      </c>
      <c r="B2933" s="122">
        <v>1</v>
      </c>
      <c r="C2933" s="122" t="s">
        <v>2196</v>
      </c>
      <c r="D2933" s="122" t="s">
        <v>2092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1997</v>
      </c>
      <c r="B2934" s="122">
        <v>1</v>
      </c>
      <c r="C2934" s="122" t="s">
        <v>2196</v>
      </c>
      <c r="D2934" s="122" t="s">
        <v>2093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1997</v>
      </c>
      <c r="B2935" s="122">
        <v>1</v>
      </c>
      <c r="C2935" s="122" t="s">
        <v>2196</v>
      </c>
      <c r="D2935" s="122" t="s">
        <v>2094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1997</v>
      </c>
      <c r="B2936" s="122">
        <v>1</v>
      </c>
      <c r="C2936" s="122" t="s">
        <v>2196</v>
      </c>
      <c r="D2936" s="122" t="s">
        <v>2095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1997</v>
      </c>
      <c r="B2937" s="122">
        <v>1</v>
      </c>
      <c r="C2937" s="122" t="s">
        <v>2196</v>
      </c>
      <c r="D2937" s="122" t="s">
        <v>2096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1997</v>
      </c>
      <c r="B2938" s="122">
        <v>1</v>
      </c>
      <c r="C2938" s="122" t="s">
        <v>2196</v>
      </c>
      <c r="D2938" s="122" t="s">
        <v>2097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1997</v>
      </c>
      <c r="B2939" s="122">
        <v>1</v>
      </c>
      <c r="C2939" s="122" t="s">
        <v>2196</v>
      </c>
      <c r="D2939" s="122" t="s">
        <v>2098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1997</v>
      </c>
      <c r="B2940" s="122">
        <v>1</v>
      </c>
      <c r="C2940" s="122" t="s">
        <v>2196</v>
      </c>
      <c r="D2940" s="122" t="s">
        <v>2099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1997</v>
      </c>
      <c r="B2941" s="122">
        <v>1</v>
      </c>
      <c r="C2941" s="122" t="s">
        <v>2196</v>
      </c>
      <c r="D2941" s="122" t="s">
        <v>2100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1997</v>
      </c>
      <c r="B2942" s="122">
        <v>1</v>
      </c>
      <c r="C2942" s="122" t="s">
        <v>2196</v>
      </c>
      <c r="D2942" s="122" t="s">
        <v>2101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1997</v>
      </c>
      <c r="B2943" s="122">
        <v>1</v>
      </c>
      <c r="C2943" s="122" t="s">
        <v>2196</v>
      </c>
      <c r="D2943" s="122" t="s">
        <v>2102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1997</v>
      </c>
      <c r="B2944" s="122">
        <v>1</v>
      </c>
      <c r="C2944" s="122" t="s">
        <v>2196</v>
      </c>
      <c r="D2944" s="122" t="s">
        <v>2103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1997</v>
      </c>
      <c r="B2945" s="122">
        <v>1</v>
      </c>
      <c r="C2945" s="122" t="s">
        <v>2196</v>
      </c>
      <c r="D2945" s="122" t="s">
        <v>2137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1997</v>
      </c>
      <c r="B2946" s="122">
        <v>1</v>
      </c>
      <c r="C2946" s="122" t="s">
        <v>2196</v>
      </c>
      <c r="D2946" s="122" t="s">
        <v>2104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1997</v>
      </c>
      <c r="B2947" s="122">
        <v>1</v>
      </c>
      <c r="C2947" s="122" t="s">
        <v>2196</v>
      </c>
      <c r="D2947" s="122" t="s">
        <v>2105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1997</v>
      </c>
      <c r="B2948" s="122">
        <v>1</v>
      </c>
      <c r="C2948" s="122" t="s">
        <v>2196</v>
      </c>
      <c r="D2948" s="122" t="s">
        <v>2106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1997</v>
      </c>
      <c r="B2949" s="122">
        <v>1</v>
      </c>
      <c r="C2949" s="122" t="s">
        <v>2196</v>
      </c>
      <c r="D2949" s="122" t="s">
        <v>2107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1997</v>
      </c>
      <c r="B2950" s="122">
        <v>1</v>
      </c>
      <c r="C2950" s="122" t="s">
        <v>2196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1997</v>
      </c>
      <c r="B2951" s="122">
        <v>1</v>
      </c>
      <c r="C2951" s="122" t="s">
        <v>2196</v>
      </c>
      <c r="D2951" s="122" t="s">
        <v>2108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1997</v>
      </c>
      <c r="B2952" s="122">
        <v>1</v>
      </c>
      <c r="C2952" s="122" t="s">
        <v>2196</v>
      </c>
      <c r="D2952" s="122" t="s">
        <v>2109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1997</v>
      </c>
      <c r="B2953" s="122">
        <v>1</v>
      </c>
      <c r="C2953" s="122" t="s">
        <v>2196</v>
      </c>
      <c r="D2953" s="122" t="s">
        <v>2110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1997</v>
      </c>
      <c r="B2954" s="122">
        <v>1</v>
      </c>
      <c r="C2954" s="122" t="s">
        <v>2196</v>
      </c>
      <c r="D2954" s="122" t="s">
        <v>2111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1997</v>
      </c>
      <c r="B2955" s="122">
        <v>1</v>
      </c>
      <c r="C2955" s="122" t="s">
        <v>2196</v>
      </c>
      <c r="D2955" s="122" t="s">
        <v>2112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1997</v>
      </c>
      <c r="B2956" s="122">
        <v>1</v>
      </c>
      <c r="C2956" s="122" t="s">
        <v>2196</v>
      </c>
      <c r="D2956" s="122" t="s">
        <v>2113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1997</v>
      </c>
      <c r="B2957" s="122">
        <v>1</v>
      </c>
      <c r="C2957" s="122" t="s">
        <v>2196</v>
      </c>
      <c r="D2957" s="122" t="s">
        <v>2114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1997</v>
      </c>
      <c r="B2958" s="122">
        <v>1</v>
      </c>
      <c r="C2958" s="122" t="s">
        <v>2196</v>
      </c>
      <c r="D2958" s="122" t="s">
        <v>2115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1997</v>
      </c>
      <c r="B2959" s="122">
        <v>1</v>
      </c>
      <c r="C2959" s="122" t="s">
        <v>2196</v>
      </c>
      <c r="D2959" s="122" t="s">
        <v>2116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1997</v>
      </c>
      <c r="B2960" s="122">
        <v>1</v>
      </c>
      <c r="C2960" s="122" t="s">
        <v>2196</v>
      </c>
      <c r="D2960" s="122" t="s">
        <v>2138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1997</v>
      </c>
      <c r="B2961" s="122">
        <v>1</v>
      </c>
      <c r="C2961" s="122" t="s">
        <v>2196</v>
      </c>
      <c r="D2961" s="122" t="s">
        <v>2117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1997</v>
      </c>
      <c r="B2962" s="122">
        <v>1</v>
      </c>
      <c r="C2962" s="122" t="s">
        <v>2196</v>
      </c>
      <c r="D2962" s="122" t="s">
        <v>2118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1997</v>
      </c>
      <c r="B2963" s="122">
        <v>1</v>
      </c>
      <c r="C2963" s="122" t="s">
        <v>2196</v>
      </c>
      <c r="D2963" s="122" t="s">
        <v>2119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1997</v>
      </c>
      <c r="B2964" s="122">
        <v>1</v>
      </c>
      <c r="C2964" s="122" t="s">
        <v>2196</v>
      </c>
      <c r="D2964" s="122" t="s">
        <v>2120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1997</v>
      </c>
      <c r="B2965" s="122">
        <v>1</v>
      </c>
      <c r="C2965" s="122" t="s">
        <v>2196</v>
      </c>
      <c r="D2965" s="122" t="s">
        <v>2121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1997</v>
      </c>
      <c r="B2966" s="122">
        <v>1</v>
      </c>
      <c r="C2966" s="122" t="s">
        <v>2196</v>
      </c>
      <c r="D2966" s="122" t="s">
        <v>2139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1997</v>
      </c>
      <c r="B2967" s="122">
        <v>1</v>
      </c>
      <c r="C2967" s="122" t="s">
        <v>2196</v>
      </c>
      <c r="D2967" s="122" t="s">
        <v>2122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1997</v>
      </c>
      <c r="B2968" s="122">
        <v>1</v>
      </c>
      <c r="C2968" s="122" t="s">
        <v>2196</v>
      </c>
      <c r="D2968" s="122" t="s">
        <v>2123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1997</v>
      </c>
      <c r="B2969" s="122">
        <v>1</v>
      </c>
      <c r="C2969" s="122" t="s">
        <v>2196</v>
      </c>
      <c r="D2969" s="122" t="s">
        <v>2140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1997</v>
      </c>
      <c r="B2970" s="122">
        <v>1</v>
      </c>
      <c r="C2970" s="122" t="s">
        <v>2196</v>
      </c>
      <c r="D2970" s="122" t="s">
        <v>2124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1997</v>
      </c>
      <c r="B2971" s="122">
        <v>1</v>
      </c>
      <c r="C2971" s="122" t="s">
        <v>2196</v>
      </c>
      <c r="D2971" s="122" t="s">
        <v>2125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1997</v>
      </c>
      <c r="B2972" s="122">
        <v>1</v>
      </c>
      <c r="C2972" s="122" t="s">
        <v>2196</v>
      </c>
      <c r="D2972" s="122" t="s">
        <v>2126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1997</v>
      </c>
      <c r="B2973" s="122">
        <v>1</v>
      </c>
      <c r="C2973" s="122" t="s">
        <v>2196</v>
      </c>
      <c r="D2973" s="122" t="s">
        <v>2127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1997</v>
      </c>
      <c r="B2974" s="122">
        <v>1</v>
      </c>
      <c r="C2974" s="122" t="s">
        <v>2196</v>
      </c>
      <c r="D2974" s="122" t="s">
        <v>2128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2006</v>
      </c>
      <c r="B2975" s="122">
        <v>1</v>
      </c>
      <c r="C2975" s="122" t="s">
        <v>2197</v>
      </c>
      <c r="D2975" s="122" t="s">
        <v>2080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2006</v>
      </c>
      <c r="B2976" s="122">
        <v>1</v>
      </c>
      <c r="C2976" s="122" t="s">
        <v>2197</v>
      </c>
      <c r="D2976" s="122" t="s">
        <v>2081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2006</v>
      </c>
      <c r="B2977" s="122">
        <v>1</v>
      </c>
      <c r="C2977" s="122" t="s">
        <v>2197</v>
      </c>
      <c r="D2977" s="122" t="s">
        <v>2082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2006</v>
      </c>
      <c r="B2978" s="122">
        <v>1</v>
      </c>
      <c r="C2978" s="122" t="s">
        <v>2197</v>
      </c>
      <c r="D2978" s="122" t="s">
        <v>2135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2006</v>
      </c>
      <c r="B2979" s="122">
        <v>1</v>
      </c>
      <c r="C2979" s="122" t="s">
        <v>2197</v>
      </c>
      <c r="D2979" s="122" t="s">
        <v>2083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2006</v>
      </c>
      <c r="B2980" s="122">
        <v>1</v>
      </c>
      <c r="C2980" s="122" t="s">
        <v>2197</v>
      </c>
      <c r="D2980" s="122" t="s">
        <v>2084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2006</v>
      </c>
      <c r="B2981" s="122">
        <v>1</v>
      </c>
      <c r="C2981" s="122" t="s">
        <v>2197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2006</v>
      </c>
      <c r="B2982" s="122">
        <v>1</v>
      </c>
      <c r="C2982" s="122" t="s">
        <v>2197</v>
      </c>
      <c r="D2982" s="122" t="s">
        <v>2085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2006</v>
      </c>
      <c r="B2983" s="122">
        <v>1</v>
      </c>
      <c r="C2983" s="122" t="s">
        <v>2197</v>
      </c>
      <c r="D2983" s="122" t="s">
        <v>2086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2006</v>
      </c>
      <c r="B2984" s="122">
        <v>1</v>
      </c>
      <c r="C2984" s="122" t="s">
        <v>2197</v>
      </c>
      <c r="D2984" s="122" t="s">
        <v>2087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2006</v>
      </c>
      <c r="B2985" s="122">
        <v>1</v>
      </c>
      <c r="C2985" s="122" t="s">
        <v>2197</v>
      </c>
      <c r="D2985" s="122" t="s">
        <v>2088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2006</v>
      </c>
      <c r="B2986" s="122">
        <v>1</v>
      </c>
      <c r="C2986" s="122" t="s">
        <v>2197</v>
      </c>
      <c r="D2986" s="122" t="s">
        <v>2170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2006</v>
      </c>
      <c r="B2987" s="122">
        <v>1</v>
      </c>
      <c r="C2987" s="122" t="s">
        <v>2197</v>
      </c>
      <c r="D2987" s="122" t="s">
        <v>2089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2006</v>
      </c>
      <c r="B2988" s="122">
        <v>1</v>
      </c>
      <c r="C2988" s="122" t="s">
        <v>2197</v>
      </c>
      <c r="D2988" s="122" t="s">
        <v>2136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2006</v>
      </c>
      <c r="B2989" s="122">
        <v>1</v>
      </c>
      <c r="C2989" s="122" t="s">
        <v>2197</v>
      </c>
      <c r="D2989" s="122" t="s">
        <v>2090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2006</v>
      </c>
      <c r="B2990" s="122">
        <v>1</v>
      </c>
      <c r="C2990" s="122" t="s">
        <v>2197</v>
      </c>
      <c r="D2990" s="122" t="s">
        <v>2091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2006</v>
      </c>
      <c r="B2991" s="122">
        <v>1</v>
      </c>
      <c r="C2991" s="122" t="s">
        <v>2197</v>
      </c>
      <c r="D2991" s="122" t="s">
        <v>2092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2006</v>
      </c>
      <c r="B2992" s="122">
        <v>1</v>
      </c>
      <c r="C2992" s="122" t="s">
        <v>2197</v>
      </c>
      <c r="D2992" s="122" t="s">
        <v>2093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2006</v>
      </c>
      <c r="B2993" s="122">
        <v>1</v>
      </c>
      <c r="C2993" s="122" t="s">
        <v>2197</v>
      </c>
      <c r="D2993" s="122" t="s">
        <v>2094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2006</v>
      </c>
      <c r="B2994" s="122">
        <v>1</v>
      </c>
      <c r="C2994" s="122" t="s">
        <v>2197</v>
      </c>
      <c r="D2994" s="122" t="s">
        <v>2095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2006</v>
      </c>
      <c r="B2995" s="122">
        <v>1</v>
      </c>
      <c r="C2995" s="122" t="s">
        <v>2197</v>
      </c>
      <c r="D2995" s="122" t="s">
        <v>2096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2006</v>
      </c>
      <c r="B2996" s="122">
        <v>1</v>
      </c>
      <c r="C2996" s="122" t="s">
        <v>2197</v>
      </c>
      <c r="D2996" s="122" t="s">
        <v>2097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2006</v>
      </c>
      <c r="B2997" s="122">
        <v>1</v>
      </c>
      <c r="C2997" s="122" t="s">
        <v>2197</v>
      </c>
      <c r="D2997" s="122" t="s">
        <v>2098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2006</v>
      </c>
      <c r="B2998" s="122">
        <v>1</v>
      </c>
      <c r="C2998" s="122" t="s">
        <v>2197</v>
      </c>
      <c r="D2998" s="122" t="s">
        <v>2099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2006</v>
      </c>
      <c r="B2999" s="122">
        <v>1</v>
      </c>
      <c r="C2999" s="122" t="s">
        <v>2197</v>
      </c>
      <c r="D2999" s="122" t="s">
        <v>2100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2006</v>
      </c>
      <c r="B3000" s="122">
        <v>1</v>
      </c>
      <c r="C3000" s="122" t="s">
        <v>2197</v>
      </c>
      <c r="D3000" s="122" t="s">
        <v>2171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2006</v>
      </c>
      <c r="B3001" s="122">
        <v>1</v>
      </c>
      <c r="C3001" s="122" t="s">
        <v>2197</v>
      </c>
      <c r="D3001" s="122" t="s">
        <v>2101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2006</v>
      </c>
      <c r="B3002" s="122">
        <v>1</v>
      </c>
      <c r="C3002" s="122" t="s">
        <v>2197</v>
      </c>
      <c r="D3002" s="122" t="s">
        <v>2102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2006</v>
      </c>
      <c r="B3003" s="122">
        <v>1</v>
      </c>
      <c r="C3003" s="122" t="s">
        <v>2197</v>
      </c>
      <c r="D3003" s="122" t="s">
        <v>2103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2006</v>
      </c>
      <c r="B3004" s="122">
        <v>1</v>
      </c>
      <c r="C3004" s="122" t="s">
        <v>2197</v>
      </c>
      <c r="D3004" s="122" t="s">
        <v>2137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2006</v>
      </c>
      <c r="B3005" s="122">
        <v>1</v>
      </c>
      <c r="C3005" s="122" t="s">
        <v>2197</v>
      </c>
      <c r="D3005" s="122" t="s">
        <v>2104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2006</v>
      </c>
      <c r="B3006" s="122">
        <v>1</v>
      </c>
      <c r="C3006" s="122" t="s">
        <v>2197</v>
      </c>
      <c r="D3006" s="122" t="s">
        <v>2105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2006</v>
      </c>
      <c r="B3007" s="122">
        <v>1</v>
      </c>
      <c r="C3007" s="122" t="s">
        <v>2197</v>
      </c>
      <c r="D3007" s="122" t="s">
        <v>2106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2006</v>
      </c>
      <c r="B3008" s="122">
        <v>1</v>
      </c>
      <c r="C3008" s="122" t="s">
        <v>2197</v>
      </c>
      <c r="D3008" s="122" t="s">
        <v>2107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2006</v>
      </c>
      <c r="B3009" s="122">
        <v>1</v>
      </c>
      <c r="C3009" s="122" t="s">
        <v>2197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2006</v>
      </c>
      <c r="B3010" s="122">
        <v>1</v>
      </c>
      <c r="C3010" s="122" t="s">
        <v>2197</v>
      </c>
      <c r="D3010" s="122" t="s">
        <v>2108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2006</v>
      </c>
      <c r="B3011" s="122">
        <v>1</v>
      </c>
      <c r="C3011" s="122" t="s">
        <v>2197</v>
      </c>
      <c r="D3011" s="122" t="s">
        <v>2109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2006</v>
      </c>
      <c r="B3012" s="122">
        <v>1</v>
      </c>
      <c r="C3012" s="122" t="s">
        <v>2197</v>
      </c>
      <c r="D3012" s="122" t="s">
        <v>2110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2006</v>
      </c>
      <c r="B3013" s="122">
        <v>1</v>
      </c>
      <c r="C3013" s="122" t="s">
        <v>2197</v>
      </c>
      <c r="D3013" s="122" t="s">
        <v>2111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2006</v>
      </c>
      <c r="B3014" s="122">
        <v>1</v>
      </c>
      <c r="C3014" s="122" t="s">
        <v>2197</v>
      </c>
      <c r="D3014" s="122" t="s">
        <v>2112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2006</v>
      </c>
      <c r="B3015" s="122">
        <v>1</v>
      </c>
      <c r="C3015" s="122" t="s">
        <v>2197</v>
      </c>
      <c r="D3015" s="122" t="s">
        <v>2113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2006</v>
      </c>
      <c r="B3016" s="122">
        <v>1</v>
      </c>
      <c r="C3016" s="122" t="s">
        <v>2197</v>
      </c>
      <c r="D3016" s="122" t="s">
        <v>2114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2006</v>
      </c>
      <c r="B3017" s="122">
        <v>1</v>
      </c>
      <c r="C3017" s="122" t="s">
        <v>2197</v>
      </c>
      <c r="D3017" s="122" t="s">
        <v>2115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2006</v>
      </c>
      <c r="B3018" s="122">
        <v>1</v>
      </c>
      <c r="C3018" s="122" t="s">
        <v>2197</v>
      </c>
      <c r="D3018" s="122" t="s">
        <v>2116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2006</v>
      </c>
      <c r="B3019" s="122">
        <v>1</v>
      </c>
      <c r="C3019" s="122" t="s">
        <v>2197</v>
      </c>
      <c r="D3019" s="122" t="s">
        <v>2138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2006</v>
      </c>
      <c r="B3020" s="122">
        <v>1</v>
      </c>
      <c r="C3020" s="122" t="s">
        <v>2197</v>
      </c>
      <c r="D3020" s="122" t="s">
        <v>2172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2006</v>
      </c>
      <c r="B3021" s="122">
        <v>1</v>
      </c>
      <c r="C3021" s="122" t="s">
        <v>2197</v>
      </c>
      <c r="D3021" s="122" t="s">
        <v>2117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2006</v>
      </c>
      <c r="B3022" s="122">
        <v>1</v>
      </c>
      <c r="C3022" s="122" t="s">
        <v>2197</v>
      </c>
      <c r="D3022" s="122" t="s">
        <v>2118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2006</v>
      </c>
      <c r="B3023" s="122">
        <v>1</v>
      </c>
      <c r="C3023" s="122" t="s">
        <v>2197</v>
      </c>
      <c r="D3023" s="122" t="s">
        <v>2119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2006</v>
      </c>
      <c r="B3024" s="122">
        <v>1</v>
      </c>
      <c r="C3024" s="122" t="s">
        <v>2197</v>
      </c>
      <c r="D3024" s="122" t="s">
        <v>2120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2006</v>
      </c>
      <c r="B3025" s="122">
        <v>1</v>
      </c>
      <c r="C3025" s="122" t="s">
        <v>2197</v>
      </c>
      <c r="D3025" s="122" t="s">
        <v>2121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2006</v>
      </c>
      <c r="B3026" s="122">
        <v>1</v>
      </c>
      <c r="C3026" s="122" t="s">
        <v>2197</v>
      </c>
      <c r="D3026" s="122" t="s">
        <v>2122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2006</v>
      </c>
      <c r="B3027" s="122">
        <v>1</v>
      </c>
      <c r="C3027" s="122" t="s">
        <v>2197</v>
      </c>
      <c r="D3027" s="122" t="s">
        <v>2123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2006</v>
      </c>
      <c r="B3028" s="122">
        <v>1</v>
      </c>
      <c r="C3028" s="122" t="s">
        <v>2197</v>
      </c>
      <c r="D3028" s="122" t="s">
        <v>2140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2006</v>
      </c>
      <c r="B3029" s="122">
        <v>1</v>
      </c>
      <c r="C3029" s="122" t="s">
        <v>2197</v>
      </c>
      <c r="D3029" s="122" t="s">
        <v>2124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2006</v>
      </c>
      <c r="B3030" s="122">
        <v>1</v>
      </c>
      <c r="C3030" s="122" t="s">
        <v>2197</v>
      </c>
      <c r="D3030" s="122" t="s">
        <v>2125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2006</v>
      </c>
      <c r="B3031" s="122">
        <v>1</v>
      </c>
      <c r="C3031" s="122" t="s">
        <v>2197</v>
      </c>
      <c r="D3031" s="122" t="s">
        <v>2126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2006</v>
      </c>
      <c r="B3032" s="122">
        <v>1</v>
      </c>
      <c r="C3032" s="122" t="s">
        <v>2197</v>
      </c>
      <c r="D3032" s="122" t="s">
        <v>2127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2006</v>
      </c>
      <c r="B3033" s="122">
        <v>1</v>
      </c>
      <c r="C3033" s="122" t="s">
        <v>2197</v>
      </c>
      <c r="D3033" s="122" t="s">
        <v>2128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2007</v>
      </c>
      <c r="B3034" s="122">
        <v>1</v>
      </c>
      <c r="C3034" s="122" t="s">
        <v>2198</v>
      </c>
      <c r="D3034" s="122" t="s">
        <v>2080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2007</v>
      </c>
      <c r="B3035" s="122">
        <v>1</v>
      </c>
      <c r="C3035" s="122" t="s">
        <v>2198</v>
      </c>
      <c r="D3035" s="122" t="s">
        <v>2081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2007</v>
      </c>
      <c r="B3036" s="122">
        <v>1</v>
      </c>
      <c r="C3036" s="122" t="s">
        <v>2198</v>
      </c>
      <c r="D3036" s="122" t="s">
        <v>2082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2007</v>
      </c>
      <c r="B3037" s="122">
        <v>1</v>
      </c>
      <c r="C3037" s="122" t="s">
        <v>2198</v>
      </c>
      <c r="D3037" s="122" t="s">
        <v>2083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2007</v>
      </c>
      <c r="B3038" s="122">
        <v>1</v>
      </c>
      <c r="C3038" s="122" t="s">
        <v>2198</v>
      </c>
      <c r="D3038" s="122" t="s">
        <v>2084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2007</v>
      </c>
      <c r="B3039" s="122">
        <v>1</v>
      </c>
      <c r="C3039" s="122" t="s">
        <v>2198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2007</v>
      </c>
      <c r="B3040" s="122">
        <v>1</v>
      </c>
      <c r="C3040" s="122" t="s">
        <v>2198</v>
      </c>
      <c r="D3040" s="122" t="s">
        <v>2085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2007</v>
      </c>
      <c r="B3041" s="122">
        <v>1</v>
      </c>
      <c r="C3041" s="122" t="s">
        <v>2198</v>
      </c>
      <c r="D3041" s="122" t="s">
        <v>2086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2007</v>
      </c>
      <c r="B3042" s="122">
        <v>1</v>
      </c>
      <c r="C3042" s="122" t="s">
        <v>2198</v>
      </c>
      <c r="D3042" s="122" t="s">
        <v>2087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2007</v>
      </c>
      <c r="B3043" s="122">
        <v>1</v>
      </c>
      <c r="C3043" s="122" t="s">
        <v>2198</v>
      </c>
      <c r="D3043" s="122" t="s">
        <v>2088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2007</v>
      </c>
      <c r="B3044" s="122">
        <v>1</v>
      </c>
      <c r="C3044" s="122" t="s">
        <v>2198</v>
      </c>
      <c r="D3044" s="122" t="s">
        <v>2089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2007</v>
      </c>
      <c r="B3045" s="122">
        <v>1</v>
      </c>
      <c r="C3045" s="122" t="s">
        <v>2198</v>
      </c>
      <c r="D3045" s="122" t="s">
        <v>2090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2007</v>
      </c>
      <c r="B3046" s="122">
        <v>1</v>
      </c>
      <c r="C3046" s="122" t="s">
        <v>2198</v>
      </c>
      <c r="D3046" s="122" t="s">
        <v>2091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2007</v>
      </c>
      <c r="B3047" s="122">
        <v>1</v>
      </c>
      <c r="C3047" s="122" t="s">
        <v>2198</v>
      </c>
      <c r="D3047" s="122" t="s">
        <v>2092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2007</v>
      </c>
      <c r="B3048" s="122">
        <v>1</v>
      </c>
      <c r="C3048" s="122" t="s">
        <v>2198</v>
      </c>
      <c r="D3048" s="122" t="s">
        <v>2093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2007</v>
      </c>
      <c r="B3049" s="122">
        <v>1</v>
      </c>
      <c r="C3049" s="122" t="s">
        <v>2198</v>
      </c>
      <c r="D3049" s="122" t="s">
        <v>2094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2007</v>
      </c>
      <c r="B3050" s="122">
        <v>1</v>
      </c>
      <c r="C3050" s="122" t="s">
        <v>2198</v>
      </c>
      <c r="D3050" s="122" t="s">
        <v>2095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2007</v>
      </c>
      <c r="B3051" s="122">
        <v>1</v>
      </c>
      <c r="C3051" s="122" t="s">
        <v>2198</v>
      </c>
      <c r="D3051" s="122" t="s">
        <v>2096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2007</v>
      </c>
      <c r="B3052" s="122">
        <v>1</v>
      </c>
      <c r="C3052" s="122" t="s">
        <v>2198</v>
      </c>
      <c r="D3052" s="122" t="s">
        <v>2097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2007</v>
      </c>
      <c r="B3053" s="122">
        <v>1</v>
      </c>
      <c r="C3053" s="122" t="s">
        <v>2198</v>
      </c>
      <c r="D3053" s="122" t="s">
        <v>2098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2007</v>
      </c>
      <c r="B3054" s="122">
        <v>1</v>
      </c>
      <c r="C3054" s="122" t="s">
        <v>2198</v>
      </c>
      <c r="D3054" s="122" t="s">
        <v>2099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2007</v>
      </c>
      <c r="B3055" s="122">
        <v>1</v>
      </c>
      <c r="C3055" s="122" t="s">
        <v>2198</v>
      </c>
      <c r="D3055" s="122" t="s">
        <v>2100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2007</v>
      </c>
      <c r="B3056" s="122">
        <v>1</v>
      </c>
      <c r="C3056" s="122" t="s">
        <v>2198</v>
      </c>
      <c r="D3056" s="122" t="s">
        <v>2101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2007</v>
      </c>
      <c r="B3057" s="122">
        <v>1</v>
      </c>
      <c r="C3057" s="122" t="s">
        <v>2198</v>
      </c>
      <c r="D3057" s="122" t="s">
        <v>2102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2007</v>
      </c>
      <c r="B3058" s="122">
        <v>1</v>
      </c>
      <c r="C3058" s="122" t="s">
        <v>2198</v>
      </c>
      <c r="D3058" s="122" t="s">
        <v>2103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2007</v>
      </c>
      <c r="B3059" s="122">
        <v>1</v>
      </c>
      <c r="C3059" s="122" t="s">
        <v>2198</v>
      </c>
      <c r="D3059" s="122" t="s">
        <v>2104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2007</v>
      </c>
      <c r="B3060" s="122">
        <v>1</v>
      </c>
      <c r="C3060" s="122" t="s">
        <v>2198</v>
      </c>
      <c r="D3060" s="122" t="s">
        <v>2105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2007</v>
      </c>
      <c r="B3061" s="122">
        <v>1</v>
      </c>
      <c r="C3061" s="122" t="s">
        <v>2198</v>
      </c>
      <c r="D3061" s="122" t="s">
        <v>2106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2007</v>
      </c>
      <c r="B3062" s="122">
        <v>1</v>
      </c>
      <c r="C3062" s="122" t="s">
        <v>2198</v>
      </c>
      <c r="D3062" s="122" t="s">
        <v>2107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2007</v>
      </c>
      <c r="B3063" s="122">
        <v>1</v>
      </c>
      <c r="C3063" s="122" t="s">
        <v>2198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2007</v>
      </c>
      <c r="B3064" s="122">
        <v>1</v>
      </c>
      <c r="C3064" s="122" t="s">
        <v>2198</v>
      </c>
      <c r="D3064" s="122" t="s">
        <v>2108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2007</v>
      </c>
      <c r="B3065" s="122">
        <v>1</v>
      </c>
      <c r="C3065" s="122" t="s">
        <v>2198</v>
      </c>
      <c r="D3065" s="122" t="s">
        <v>2109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2007</v>
      </c>
      <c r="B3066" s="122">
        <v>1</v>
      </c>
      <c r="C3066" s="122" t="s">
        <v>2198</v>
      </c>
      <c r="D3066" s="122" t="s">
        <v>2110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2007</v>
      </c>
      <c r="B3067" s="122">
        <v>1</v>
      </c>
      <c r="C3067" s="122" t="s">
        <v>2198</v>
      </c>
      <c r="D3067" s="122" t="s">
        <v>2111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2007</v>
      </c>
      <c r="B3068" s="122">
        <v>1</v>
      </c>
      <c r="C3068" s="122" t="s">
        <v>2198</v>
      </c>
      <c r="D3068" s="122" t="s">
        <v>2112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2007</v>
      </c>
      <c r="B3069" s="122">
        <v>1</v>
      </c>
      <c r="C3069" s="122" t="s">
        <v>2198</v>
      </c>
      <c r="D3069" s="122" t="s">
        <v>2113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2007</v>
      </c>
      <c r="B3070" s="122">
        <v>1</v>
      </c>
      <c r="C3070" s="122" t="s">
        <v>2198</v>
      </c>
      <c r="D3070" s="122" t="s">
        <v>2114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2007</v>
      </c>
      <c r="B3071" s="122">
        <v>1</v>
      </c>
      <c r="C3071" s="122" t="s">
        <v>2198</v>
      </c>
      <c r="D3071" s="122" t="s">
        <v>2115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2007</v>
      </c>
      <c r="B3072" s="122">
        <v>1</v>
      </c>
      <c r="C3072" s="122" t="s">
        <v>2198</v>
      </c>
      <c r="D3072" s="122" t="s">
        <v>2116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2007</v>
      </c>
      <c r="B3073" s="122">
        <v>1</v>
      </c>
      <c r="C3073" s="122" t="s">
        <v>2198</v>
      </c>
      <c r="D3073" s="122" t="s">
        <v>2117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2007</v>
      </c>
      <c r="B3074" s="122">
        <v>1</v>
      </c>
      <c r="C3074" s="122" t="s">
        <v>2198</v>
      </c>
      <c r="D3074" s="122" t="s">
        <v>2118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2007</v>
      </c>
      <c r="B3075" s="122">
        <v>1</v>
      </c>
      <c r="C3075" s="122" t="s">
        <v>2198</v>
      </c>
      <c r="D3075" s="122" t="s">
        <v>2119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2007</v>
      </c>
      <c r="B3076" s="122">
        <v>1</v>
      </c>
      <c r="C3076" s="122" t="s">
        <v>2198</v>
      </c>
      <c r="D3076" s="122" t="s">
        <v>2120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2007</v>
      </c>
      <c r="B3077" s="122">
        <v>1</v>
      </c>
      <c r="C3077" s="122" t="s">
        <v>2198</v>
      </c>
      <c r="D3077" s="122" t="s">
        <v>2121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2007</v>
      </c>
      <c r="B3078" s="122">
        <v>1</v>
      </c>
      <c r="C3078" s="122" t="s">
        <v>2198</v>
      </c>
      <c r="D3078" s="122" t="s">
        <v>2122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2007</v>
      </c>
      <c r="B3079" s="122">
        <v>1</v>
      </c>
      <c r="C3079" s="122" t="s">
        <v>2198</v>
      </c>
      <c r="D3079" s="122" t="s">
        <v>2123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2007</v>
      </c>
      <c r="B3080" s="122">
        <v>1</v>
      </c>
      <c r="C3080" s="122" t="s">
        <v>2198</v>
      </c>
      <c r="D3080" s="122" t="s">
        <v>2124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2007</v>
      </c>
      <c r="B3081" s="122">
        <v>1</v>
      </c>
      <c r="C3081" s="122" t="s">
        <v>2198</v>
      </c>
      <c r="D3081" s="122" t="s">
        <v>2125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2007</v>
      </c>
      <c r="B3082" s="122">
        <v>1</v>
      </c>
      <c r="C3082" s="122" t="s">
        <v>2198</v>
      </c>
      <c r="D3082" s="122" t="s">
        <v>2126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2007</v>
      </c>
      <c r="B3083" s="122">
        <v>1</v>
      </c>
      <c r="C3083" s="122" t="s">
        <v>2198</v>
      </c>
      <c r="D3083" s="122" t="s">
        <v>2127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2007</v>
      </c>
      <c r="B3084" s="122">
        <v>1</v>
      </c>
      <c r="C3084" s="122" t="s">
        <v>2198</v>
      </c>
      <c r="D3084" s="122" t="s">
        <v>2128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2199</v>
      </c>
      <c r="B3085" s="122">
        <v>1</v>
      </c>
      <c r="C3085" s="122" t="s">
        <v>2200</v>
      </c>
      <c r="D3085" s="122" t="s">
        <v>2080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2199</v>
      </c>
      <c r="B3086" s="122">
        <v>1</v>
      </c>
      <c r="C3086" s="122" t="s">
        <v>2200</v>
      </c>
      <c r="D3086" s="122" t="s">
        <v>2081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2199</v>
      </c>
      <c r="B3087" s="122">
        <v>1</v>
      </c>
      <c r="C3087" s="122" t="s">
        <v>2200</v>
      </c>
      <c r="D3087" s="122" t="s">
        <v>2082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2199</v>
      </c>
      <c r="B3088" s="122">
        <v>1</v>
      </c>
      <c r="C3088" s="122" t="s">
        <v>2200</v>
      </c>
      <c r="D3088" s="122" t="s">
        <v>2083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2199</v>
      </c>
      <c r="B3089" s="122">
        <v>1</v>
      </c>
      <c r="C3089" s="122" t="s">
        <v>2200</v>
      </c>
      <c r="D3089" s="122" t="s">
        <v>2084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2199</v>
      </c>
      <c r="B3090" s="122">
        <v>1</v>
      </c>
      <c r="C3090" s="122" t="s">
        <v>2200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2199</v>
      </c>
      <c r="B3091" s="122">
        <v>1</v>
      </c>
      <c r="C3091" s="122" t="s">
        <v>2200</v>
      </c>
      <c r="D3091" s="122" t="s">
        <v>2085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2199</v>
      </c>
      <c r="B3092" s="122">
        <v>1</v>
      </c>
      <c r="C3092" s="122" t="s">
        <v>2200</v>
      </c>
      <c r="D3092" s="122" t="s">
        <v>2086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2199</v>
      </c>
      <c r="B3093" s="122">
        <v>1</v>
      </c>
      <c r="C3093" s="122" t="s">
        <v>2200</v>
      </c>
      <c r="D3093" s="122" t="s">
        <v>2087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2199</v>
      </c>
      <c r="B3094" s="122">
        <v>1</v>
      </c>
      <c r="C3094" s="122" t="s">
        <v>2200</v>
      </c>
      <c r="D3094" s="122" t="s">
        <v>2088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2199</v>
      </c>
      <c r="B3095" s="122">
        <v>1</v>
      </c>
      <c r="C3095" s="122" t="s">
        <v>2200</v>
      </c>
      <c r="D3095" s="122" t="s">
        <v>2089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2199</v>
      </c>
      <c r="B3096" s="122">
        <v>1</v>
      </c>
      <c r="C3096" s="122" t="s">
        <v>2200</v>
      </c>
      <c r="D3096" s="122" t="s">
        <v>2090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2199</v>
      </c>
      <c r="B3097" s="122">
        <v>1</v>
      </c>
      <c r="C3097" s="122" t="s">
        <v>2200</v>
      </c>
      <c r="D3097" s="122" t="s">
        <v>2091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2199</v>
      </c>
      <c r="B3098" s="122">
        <v>1</v>
      </c>
      <c r="C3098" s="122" t="s">
        <v>2200</v>
      </c>
      <c r="D3098" s="122" t="s">
        <v>2092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2199</v>
      </c>
      <c r="B3099" s="122">
        <v>1</v>
      </c>
      <c r="C3099" s="122" t="s">
        <v>2200</v>
      </c>
      <c r="D3099" s="122" t="s">
        <v>2093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2199</v>
      </c>
      <c r="B3100" s="122">
        <v>1</v>
      </c>
      <c r="C3100" s="122" t="s">
        <v>2200</v>
      </c>
      <c r="D3100" s="122" t="s">
        <v>2094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2199</v>
      </c>
      <c r="B3101" s="122">
        <v>1</v>
      </c>
      <c r="C3101" s="122" t="s">
        <v>2200</v>
      </c>
      <c r="D3101" s="122" t="s">
        <v>2095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2199</v>
      </c>
      <c r="B3102" s="122">
        <v>1</v>
      </c>
      <c r="C3102" s="122" t="s">
        <v>2200</v>
      </c>
      <c r="D3102" s="122" t="s">
        <v>2096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2199</v>
      </c>
      <c r="B3103" s="122">
        <v>1</v>
      </c>
      <c r="C3103" s="122" t="s">
        <v>2200</v>
      </c>
      <c r="D3103" s="122" t="s">
        <v>2097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2199</v>
      </c>
      <c r="B3104" s="122">
        <v>1</v>
      </c>
      <c r="C3104" s="122" t="s">
        <v>2200</v>
      </c>
      <c r="D3104" s="122" t="s">
        <v>2098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2199</v>
      </c>
      <c r="B3105" s="122">
        <v>1</v>
      </c>
      <c r="C3105" s="122" t="s">
        <v>2200</v>
      </c>
      <c r="D3105" s="122" t="s">
        <v>2099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2199</v>
      </c>
      <c r="B3106" s="122">
        <v>1</v>
      </c>
      <c r="C3106" s="122" t="s">
        <v>2200</v>
      </c>
      <c r="D3106" s="122" t="s">
        <v>2100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2199</v>
      </c>
      <c r="B3107" s="122">
        <v>1</v>
      </c>
      <c r="C3107" s="122" t="s">
        <v>2200</v>
      </c>
      <c r="D3107" s="122" t="s">
        <v>2101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2199</v>
      </c>
      <c r="B3108" s="122">
        <v>1</v>
      </c>
      <c r="C3108" s="122" t="s">
        <v>2200</v>
      </c>
      <c r="D3108" s="122" t="s">
        <v>2102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2199</v>
      </c>
      <c r="B3109" s="122">
        <v>1</v>
      </c>
      <c r="C3109" s="122" t="s">
        <v>2200</v>
      </c>
      <c r="D3109" s="122" t="s">
        <v>2103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2199</v>
      </c>
      <c r="B3110" s="122">
        <v>1</v>
      </c>
      <c r="C3110" s="122" t="s">
        <v>2200</v>
      </c>
      <c r="D3110" s="122" t="s">
        <v>2104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2199</v>
      </c>
      <c r="B3111" s="122">
        <v>1</v>
      </c>
      <c r="C3111" s="122" t="s">
        <v>2200</v>
      </c>
      <c r="D3111" s="122" t="s">
        <v>2105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2199</v>
      </c>
      <c r="B3112" s="122">
        <v>1</v>
      </c>
      <c r="C3112" s="122" t="s">
        <v>2200</v>
      </c>
      <c r="D3112" s="122" t="s">
        <v>2106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2199</v>
      </c>
      <c r="B3113" s="122">
        <v>1</v>
      </c>
      <c r="C3113" s="122" t="s">
        <v>2200</v>
      </c>
      <c r="D3113" s="122" t="s">
        <v>2107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2199</v>
      </c>
      <c r="B3114" s="122">
        <v>1</v>
      </c>
      <c r="C3114" s="122" t="s">
        <v>2200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2199</v>
      </c>
      <c r="B3115" s="122">
        <v>1</v>
      </c>
      <c r="C3115" s="122" t="s">
        <v>2200</v>
      </c>
      <c r="D3115" s="122" t="s">
        <v>2108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2199</v>
      </c>
      <c r="B3116" s="122">
        <v>1</v>
      </c>
      <c r="C3116" s="122" t="s">
        <v>2200</v>
      </c>
      <c r="D3116" s="122" t="s">
        <v>2109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2199</v>
      </c>
      <c r="B3117" s="122">
        <v>1</v>
      </c>
      <c r="C3117" s="122" t="s">
        <v>2200</v>
      </c>
      <c r="D3117" s="122" t="s">
        <v>2110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2199</v>
      </c>
      <c r="B3118" s="122">
        <v>1</v>
      </c>
      <c r="C3118" s="122" t="s">
        <v>2200</v>
      </c>
      <c r="D3118" s="122" t="s">
        <v>2111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2199</v>
      </c>
      <c r="B3119" s="122">
        <v>1</v>
      </c>
      <c r="C3119" s="122" t="s">
        <v>2200</v>
      </c>
      <c r="D3119" s="122" t="s">
        <v>2112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2199</v>
      </c>
      <c r="B3120" s="122">
        <v>1</v>
      </c>
      <c r="C3120" s="122" t="s">
        <v>2200</v>
      </c>
      <c r="D3120" s="122" t="s">
        <v>2113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2199</v>
      </c>
      <c r="B3121" s="122">
        <v>1</v>
      </c>
      <c r="C3121" s="122" t="s">
        <v>2200</v>
      </c>
      <c r="D3121" s="122" t="s">
        <v>2114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2199</v>
      </c>
      <c r="B3122" s="122">
        <v>1</v>
      </c>
      <c r="C3122" s="122" t="s">
        <v>2200</v>
      </c>
      <c r="D3122" s="122" t="s">
        <v>2115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2199</v>
      </c>
      <c r="B3123" s="122">
        <v>1</v>
      </c>
      <c r="C3123" s="122" t="s">
        <v>2200</v>
      </c>
      <c r="D3123" s="122" t="s">
        <v>2116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2199</v>
      </c>
      <c r="B3124" s="122">
        <v>1</v>
      </c>
      <c r="C3124" s="122" t="s">
        <v>2200</v>
      </c>
      <c r="D3124" s="122" t="s">
        <v>2117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2199</v>
      </c>
      <c r="B3125" s="122">
        <v>1</v>
      </c>
      <c r="C3125" s="122" t="s">
        <v>2200</v>
      </c>
      <c r="D3125" s="122" t="s">
        <v>2118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2199</v>
      </c>
      <c r="B3126" s="122">
        <v>1</v>
      </c>
      <c r="C3126" s="122" t="s">
        <v>2200</v>
      </c>
      <c r="D3126" s="122" t="s">
        <v>2119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2199</v>
      </c>
      <c r="B3127" s="122">
        <v>1</v>
      </c>
      <c r="C3127" s="122" t="s">
        <v>2200</v>
      </c>
      <c r="D3127" s="122" t="s">
        <v>2120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2199</v>
      </c>
      <c r="B3128" s="122">
        <v>1</v>
      </c>
      <c r="C3128" s="122" t="s">
        <v>2200</v>
      </c>
      <c r="D3128" s="122" t="s">
        <v>2121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2199</v>
      </c>
      <c r="B3129" s="122">
        <v>1</v>
      </c>
      <c r="C3129" s="122" t="s">
        <v>2200</v>
      </c>
      <c r="D3129" s="122" t="s">
        <v>2122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2199</v>
      </c>
      <c r="B3130" s="122">
        <v>1</v>
      </c>
      <c r="C3130" s="122" t="s">
        <v>2200</v>
      </c>
      <c r="D3130" s="122" t="s">
        <v>2123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2199</v>
      </c>
      <c r="B3131" s="122">
        <v>1</v>
      </c>
      <c r="C3131" s="122" t="s">
        <v>2200</v>
      </c>
      <c r="D3131" s="122" t="s">
        <v>2124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2199</v>
      </c>
      <c r="B3132" s="122">
        <v>1</v>
      </c>
      <c r="C3132" s="122" t="s">
        <v>2200</v>
      </c>
      <c r="D3132" s="122" t="s">
        <v>2125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2199</v>
      </c>
      <c r="B3133" s="122">
        <v>1</v>
      </c>
      <c r="C3133" s="122" t="s">
        <v>2200</v>
      </c>
      <c r="D3133" s="122" t="s">
        <v>2126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2199</v>
      </c>
      <c r="B3134" s="122">
        <v>1</v>
      </c>
      <c r="C3134" s="122" t="s">
        <v>2200</v>
      </c>
      <c r="D3134" s="122" t="s">
        <v>2127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2199</v>
      </c>
      <c r="B3135" s="122">
        <v>1</v>
      </c>
      <c r="C3135" s="122" t="s">
        <v>2200</v>
      </c>
      <c r="D3135" s="122" t="s">
        <v>2128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2014</v>
      </c>
      <c r="B3136" s="122">
        <v>1</v>
      </c>
      <c r="C3136" s="122" t="s">
        <v>2201</v>
      </c>
      <c r="D3136" s="122" t="s">
        <v>2080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2014</v>
      </c>
      <c r="B3137" s="122">
        <v>1</v>
      </c>
      <c r="C3137" s="122" t="s">
        <v>2201</v>
      </c>
      <c r="D3137" s="122" t="s">
        <v>2081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2014</v>
      </c>
      <c r="B3138" s="122">
        <v>1</v>
      </c>
      <c r="C3138" s="122" t="s">
        <v>2201</v>
      </c>
      <c r="D3138" s="122" t="s">
        <v>2082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2014</v>
      </c>
      <c r="B3139" s="122">
        <v>1</v>
      </c>
      <c r="C3139" s="122" t="s">
        <v>2201</v>
      </c>
      <c r="D3139" s="122" t="s">
        <v>2135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2014</v>
      </c>
      <c r="B3140" s="122">
        <v>1</v>
      </c>
      <c r="C3140" s="122" t="s">
        <v>2201</v>
      </c>
      <c r="D3140" s="122" t="s">
        <v>2083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2014</v>
      </c>
      <c r="B3141" s="122">
        <v>1</v>
      </c>
      <c r="C3141" s="122" t="s">
        <v>2201</v>
      </c>
      <c r="D3141" s="122" t="s">
        <v>2084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2014</v>
      </c>
      <c r="B3142" s="122">
        <v>1</v>
      </c>
      <c r="C3142" s="122" t="s">
        <v>2201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2014</v>
      </c>
      <c r="B3143" s="122">
        <v>1</v>
      </c>
      <c r="C3143" s="122" t="s">
        <v>2201</v>
      </c>
      <c r="D3143" s="122" t="s">
        <v>2085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2014</v>
      </c>
      <c r="B3144" s="122">
        <v>1</v>
      </c>
      <c r="C3144" s="122" t="s">
        <v>2201</v>
      </c>
      <c r="D3144" s="122" t="s">
        <v>2086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2014</v>
      </c>
      <c r="B3145" s="122">
        <v>1</v>
      </c>
      <c r="C3145" s="122" t="s">
        <v>2201</v>
      </c>
      <c r="D3145" s="122" t="s">
        <v>2087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2014</v>
      </c>
      <c r="B3146" s="122">
        <v>1</v>
      </c>
      <c r="C3146" s="122" t="s">
        <v>2201</v>
      </c>
      <c r="D3146" s="122" t="s">
        <v>2088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2014</v>
      </c>
      <c r="B3147" s="122">
        <v>1</v>
      </c>
      <c r="C3147" s="122" t="s">
        <v>2201</v>
      </c>
      <c r="D3147" s="122" t="s">
        <v>2089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2014</v>
      </c>
      <c r="B3148" s="122">
        <v>1</v>
      </c>
      <c r="C3148" s="122" t="s">
        <v>2201</v>
      </c>
      <c r="D3148" s="122" t="s">
        <v>2136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2014</v>
      </c>
      <c r="B3149" s="122">
        <v>1</v>
      </c>
      <c r="C3149" s="122" t="s">
        <v>2201</v>
      </c>
      <c r="D3149" s="122" t="s">
        <v>2090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2014</v>
      </c>
      <c r="B3150" s="122">
        <v>1</v>
      </c>
      <c r="C3150" s="122" t="s">
        <v>2201</v>
      </c>
      <c r="D3150" s="122" t="s">
        <v>2091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2014</v>
      </c>
      <c r="B3151" s="122">
        <v>1</v>
      </c>
      <c r="C3151" s="122" t="s">
        <v>2201</v>
      </c>
      <c r="D3151" s="122" t="s">
        <v>2092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2014</v>
      </c>
      <c r="B3152" s="122">
        <v>1</v>
      </c>
      <c r="C3152" s="122" t="s">
        <v>2201</v>
      </c>
      <c r="D3152" s="122" t="s">
        <v>2093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2014</v>
      </c>
      <c r="B3153" s="122">
        <v>1</v>
      </c>
      <c r="C3153" s="122" t="s">
        <v>2201</v>
      </c>
      <c r="D3153" s="122" t="s">
        <v>2094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2014</v>
      </c>
      <c r="B3154" s="122">
        <v>1</v>
      </c>
      <c r="C3154" s="122" t="s">
        <v>2201</v>
      </c>
      <c r="D3154" s="122" t="s">
        <v>2095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2014</v>
      </c>
      <c r="B3155" s="122">
        <v>1</v>
      </c>
      <c r="C3155" s="122" t="s">
        <v>2201</v>
      </c>
      <c r="D3155" s="122" t="s">
        <v>2096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2014</v>
      </c>
      <c r="B3156" s="122">
        <v>1</v>
      </c>
      <c r="C3156" s="122" t="s">
        <v>2201</v>
      </c>
      <c r="D3156" s="122" t="s">
        <v>2097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2014</v>
      </c>
      <c r="B3157" s="122">
        <v>1</v>
      </c>
      <c r="C3157" s="122" t="s">
        <v>2201</v>
      </c>
      <c r="D3157" s="122" t="s">
        <v>2098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2014</v>
      </c>
      <c r="B3158" s="122">
        <v>1</v>
      </c>
      <c r="C3158" s="122" t="s">
        <v>2201</v>
      </c>
      <c r="D3158" s="122" t="s">
        <v>2099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2014</v>
      </c>
      <c r="B3159" s="122">
        <v>1</v>
      </c>
      <c r="C3159" s="122" t="s">
        <v>2201</v>
      </c>
      <c r="D3159" s="122" t="s">
        <v>2100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2014</v>
      </c>
      <c r="B3160" s="122">
        <v>1</v>
      </c>
      <c r="C3160" s="122" t="s">
        <v>2201</v>
      </c>
      <c r="D3160" s="122" t="s">
        <v>2101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2014</v>
      </c>
      <c r="B3161" s="122">
        <v>1</v>
      </c>
      <c r="C3161" s="122" t="s">
        <v>2201</v>
      </c>
      <c r="D3161" s="122" t="s">
        <v>2102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2014</v>
      </c>
      <c r="B3162" s="122">
        <v>1</v>
      </c>
      <c r="C3162" s="122" t="s">
        <v>2201</v>
      </c>
      <c r="D3162" s="122" t="s">
        <v>2103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2014</v>
      </c>
      <c r="B3163" s="122">
        <v>1</v>
      </c>
      <c r="C3163" s="122" t="s">
        <v>2201</v>
      </c>
      <c r="D3163" s="122" t="s">
        <v>2137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2014</v>
      </c>
      <c r="B3164" s="122">
        <v>1</v>
      </c>
      <c r="C3164" s="122" t="s">
        <v>2201</v>
      </c>
      <c r="D3164" s="122" t="s">
        <v>2104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2014</v>
      </c>
      <c r="B3165" s="122">
        <v>1</v>
      </c>
      <c r="C3165" s="122" t="s">
        <v>2201</v>
      </c>
      <c r="D3165" s="122" t="s">
        <v>2105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2014</v>
      </c>
      <c r="B3166" s="122">
        <v>1</v>
      </c>
      <c r="C3166" s="122" t="s">
        <v>2201</v>
      </c>
      <c r="D3166" s="122" t="s">
        <v>2106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2014</v>
      </c>
      <c r="B3167" s="122">
        <v>1</v>
      </c>
      <c r="C3167" s="122" t="s">
        <v>2201</v>
      </c>
      <c r="D3167" s="122" t="s">
        <v>2107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2014</v>
      </c>
      <c r="B3168" s="122">
        <v>1</v>
      </c>
      <c r="C3168" s="122" t="s">
        <v>2201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2014</v>
      </c>
      <c r="B3169" s="122">
        <v>1</v>
      </c>
      <c r="C3169" s="122" t="s">
        <v>2201</v>
      </c>
      <c r="D3169" s="122" t="s">
        <v>2108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2014</v>
      </c>
      <c r="B3170" s="122">
        <v>1</v>
      </c>
      <c r="C3170" s="122" t="s">
        <v>2201</v>
      </c>
      <c r="D3170" s="122" t="s">
        <v>2109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2014</v>
      </c>
      <c r="B3171" s="122">
        <v>1</v>
      </c>
      <c r="C3171" s="122" t="s">
        <v>2201</v>
      </c>
      <c r="D3171" s="122" t="s">
        <v>2110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2014</v>
      </c>
      <c r="B3172" s="122">
        <v>1</v>
      </c>
      <c r="C3172" s="122" t="s">
        <v>2201</v>
      </c>
      <c r="D3172" s="122" t="s">
        <v>2111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2014</v>
      </c>
      <c r="B3173" s="122">
        <v>1</v>
      </c>
      <c r="C3173" s="122" t="s">
        <v>2201</v>
      </c>
      <c r="D3173" s="122" t="s">
        <v>2112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2014</v>
      </c>
      <c r="B3174" s="122">
        <v>1</v>
      </c>
      <c r="C3174" s="122" t="s">
        <v>2201</v>
      </c>
      <c r="D3174" s="122" t="s">
        <v>2113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2014</v>
      </c>
      <c r="B3175" s="122">
        <v>1</v>
      </c>
      <c r="C3175" s="122" t="s">
        <v>2201</v>
      </c>
      <c r="D3175" s="122" t="s">
        <v>2114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2014</v>
      </c>
      <c r="B3176" s="122">
        <v>1</v>
      </c>
      <c r="C3176" s="122" t="s">
        <v>2201</v>
      </c>
      <c r="D3176" s="122" t="s">
        <v>2115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2014</v>
      </c>
      <c r="B3177" s="122">
        <v>1</v>
      </c>
      <c r="C3177" s="122" t="s">
        <v>2201</v>
      </c>
      <c r="D3177" s="122" t="s">
        <v>2116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2014</v>
      </c>
      <c r="B3178" s="122">
        <v>1</v>
      </c>
      <c r="C3178" s="122" t="s">
        <v>2201</v>
      </c>
      <c r="D3178" s="122" t="s">
        <v>2138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2014</v>
      </c>
      <c r="B3179" s="122">
        <v>1</v>
      </c>
      <c r="C3179" s="122" t="s">
        <v>2201</v>
      </c>
      <c r="D3179" s="122" t="s">
        <v>2117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2014</v>
      </c>
      <c r="B3180" s="122">
        <v>1</v>
      </c>
      <c r="C3180" s="122" t="s">
        <v>2201</v>
      </c>
      <c r="D3180" s="122" t="s">
        <v>2118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2014</v>
      </c>
      <c r="B3181" s="122">
        <v>1</v>
      </c>
      <c r="C3181" s="122" t="s">
        <v>2201</v>
      </c>
      <c r="D3181" s="122" t="s">
        <v>2119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2014</v>
      </c>
      <c r="B3182" s="122">
        <v>1</v>
      </c>
      <c r="C3182" s="122" t="s">
        <v>2201</v>
      </c>
      <c r="D3182" s="122" t="s">
        <v>2120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2014</v>
      </c>
      <c r="B3183" s="122">
        <v>1</v>
      </c>
      <c r="C3183" s="122" t="s">
        <v>2201</v>
      </c>
      <c r="D3183" s="122" t="s">
        <v>2121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2014</v>
      </c>
      <c r="B3184" s="122">
        <v>1</v>
      </c>
      <c r="C3184" s="122" t="s">
        <v>2201</v>
      </c>
      <c r="D3184" s="122" t="s">
        <v>2139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2014</v>
      </c>
      <c r="B3185" s="122">
        <v>1</v>
      </c>
      <c r="C3185" s="122" t="s">
        <v>2201</v>
      </c>
      <c r="D3185" s="122" t="s">
        <v>2122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2014</v>
      </c>
      <c r="B3186" s="122">
        <v>1</v>
      </c>
      <c r="C3186" s="122" t="s">
        <v>2201</v>
      </c>
      <c r="D3186" s="122" t="s">
        <v>2123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2014</v>
      </c>
      <c r="B3187" s="122">
        <v>1</v>
      </c>
      <c r="C3187" s="122" t="s">
        <v>2201</v>
      </c>
      <c r="D3187" s="122" t="s">
        <v>2140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2014</v>
      </c>
      <c r="B3188" s="122">
        <v>1</v>
      </c>
      <c r="C3188" s="122" t="s">
        <v>2201</v>
      </c>
      <c r="D3188" s="122" t="s">
        <v>2124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2014</v>
      </c>
      <c r="B3189" s="122">
        <v>1</v>
      </c>
      <c r="C3189" s="122" t="s">
        <v>2201</v>
      </c>
      <c r="D3189" s="122" t="s">
        <v>2125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2014</v>
      </c>
      <c r="B3190" s="122">
        <v>1</v>
      </c>
      <c r="C3190" s="122" t="s">
        <v>2201</v>
      </c>
      <c r="D3190" s="122" t="s">
        <v>2126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2014</v>
      </c>
      <c r="B3191" s="122">
        <v>1</v>
      </c>
      <c r="C3191" s="122" t="s">
        <v>2201</v>
      </c>
      <c r="D3191" s="122" t="s">
        <v>2127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2014</v>
      </c>
      <c r="B3192" s="122">
        <v>1</v>
      </c>
      <c r="C3192" s="122" t="s">
        <v>2201</v>
      </c>
      <c r="D3192" s="122" t="s">
        <v>2128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2009</v>
      </c>
      <c r="B3193" s="122">
        <v>1</v>
      </c>
      <c r="C3193" s="122" t="s">
        <v>2202</v>
      </c>
      <c r="D3193" s="122" t="s">
        <v>2080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2009</v>
      </c>
      <c r="B3194" s="122">
        <v>1</v>
      </c>
      <c r="C3194" s="122" t="s">
        <v>2202</v>
      </c>
      <c r="D3194" s="122" t="s">
        <v>2081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2009</v>
      </c>
      <c r="B3195" s="122">
        <v>1</v>
      </c>
      <c r="C3195" s="122" t="s">
        <v>2202</v>
      </c>
      <c r="D3195" s="122" t="s">
        <v>2082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2009</v>
      </c>
      <c r="B3196" s="122">
        <v>1</v>
      </c>
      <c r="C3196" s="122" t="s">
        <v>2202</v>
      </c>
      <c r="D3196" s="122" t="s">
        <v>2135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2009</v>
      </c>
      <c r="B3197" s="122">
        <v>1</v>
      </c>
      <c r="C3197" s="122" t="s">
        <v>2202</v>
      </c>
      <c r="D3197" s="122" t="s">
        <v>2083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2009</v>
      </c>
      <c r="B3198" s="122">
        <v>1</v>
      </c>
      <c r="C3198" s="122" t="s">
        <v>2202</v>
      </c>
      <c r="D3198" s="122" t="s">
        <v>2084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2009</v>
      </c>
      <c r="B3199" s="122">
        <v>1</v>
      </c>
      <c r="C3199" s="122" t="s">
        <v>2202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2009</v>
      </c>
      <c r="B3200" s="122">
        <v>1</v>
      </c>
      <c r="C3200" s="122" t="s">
        <v>2202</v>
      </c>
      <c r="D3200" s="122" t="s">
        <v>2085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2009</v>
      </c>
      <c r="B3201" s="122">
        <v>1</v>
      </c>
      <c r="C3201" s="122" t="s">
        <v>2202</v>
      </c>
      <c r="D3201" s="122" t="s">
        <v>2086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2009</v>
      </c>
      <c r="B3202" s="122">
        <v>1</v>
      </c>
      <c r="C3202" s="122" t="s">
        <v>2202</v>
      </c>
      <c r="D3202" s="122" t="s">
        <v>2087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2009</v>
      </c>
      <c r="B3203" s="122">
        <v>1</v>
      </c>
      <c r="C3203" s="122" t="s">
        <v>2202</v>
      </c>
      <c r="D3203" s="122" t="s">
        <v>2088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2009</v>
      </c>
      <c r="B3204" s="122">
        <v>1</v>
      </c>
      <c r="C3204" s="122" t="s">
        <v>2202</v>
      </c>
      <c r="D3204" s="122" t="s">
        <v>2089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2009</v>
      </c>
      <c r="B3205" s="122">
        <v>1</v>
      </c>
      <c r="C3205" s="122" t="s">
        <v>2202</v>
      </c>
      <c r="D3205" s="122" t="s">
        <v>2136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2009</v>
      </c>
      <c r="B3206" s="122">
        <v>1</v>
      </c>
      <c r="C3206" s="122" t="s">
        <v>2202</v>
      </c>
      <c r="D3206" s="122" t="s">
        <v>2090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2009</v>
      </c>
      <c r="B3207" s="122">
        <v>1</v>
      </c>
      <c r="C3207" s="122" t="s">
        <v>2202</v>
      </c>
      <c r="D3207" s="122" t="s">
        <v>2091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2009</v>
      </c>
      <c r="B3208" s="122">
        <v>1</v>
      </c>
      <c r="C3208" s="122" t="s">
        <v>2202</v>
      </c>
      <c r="D3208" s="122" t="s">
        <v>2092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2009</v>
      </c>
      <c r="B3209" s="122">
        <v>1</v>
      </c>
      <c r="C3209" s="122" t="s">
        <v>2202</v>
      </c>
      <c r="D3209" s="122" t="s">
        <v>2093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2009</v>
      </c>
      <c r="B3210" s="122">
        <v>1</v>
      </c>
      <c r="C3210" s="122" t="s">
        <v>2202</v>
      </c>
      <c r="D3210" s="122" t="s">
        <v>2094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2009</v>
      </c>
      <c r="B3211" s="122">
        <v>1</v>
      </c>
      <c r="C3211" s="122" t="s">
        <v>2202</v>
      </c>
      <c r="D3211" s="122" t="s">
        <v>2095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2009</v>
      </c>
      <c r="B3212" s="122">
        <v>1</v>
      </c>
      <c r="C3212" s="122" t="s">
        <v>2202</v>
      </c>
      <c r="D3212" s="122" t="s">
        <v>2096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2009</v>
      </c>
      <c r="B3213" s="122">
        <v>1</v>
      </c>
      <c r="C3213" s="122" t="s">
        <v>2202</v>
      </c>
      <c r="D3213" s="122" t="s">
        <v>2097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2009</v>
      </c>
      <c r="B3214" s="122">
        <v>1</v>
      </c>
      <c r="C3214" s="122" t="s">
        <v>2202</v>
      </c>
      <c r="D3214" s="122" t="s">
        <v>2098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2009</v>
      </c>
      <c r="B3215" s="122">
        <v>1</v>
      </c>
      <c r="C3215" s="122" t="s">
        <v>2202</v>
      </c>
      <c r="D3215" s="122" t="s">
        <v>2099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2009</v>
      </c>
      <c r="B3216" s="122">
        <v>1</v>
      </c>
      <c r="C3216" s="122" t="s">
        <v>2202</v>
      </c>
      <c r="D3216" s="122" t="s">
        <v>2100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2009</v>
      </c>
      <c r="B3217" s="122">
        <v>1</v>
      </c>
      <c r="C3217" s="122" t="s">
        <v>2202</v>
      </c>
      <c r="D3217" s="122" t="s">
        <v>2101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2009</v>
      </c>
      <c r="B3218" s="122">
        <v>1</v>
      </c>
      <c r="C3218" s="122" t="s">
        <v>2202</v>
      </c>
      <c r="D3218" s="122" t="s">
        <v>2102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2009</v>
      </c>
      <c r="B3219" s="122">
        <v>1</v>
      </c>
      <c r="C3219" s="122" t="s">
        <v>2202</v>
      </c>
      <c r="D3219" s="122" t="s">
        <v>2103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2009</v>
      </c>
      <c r="B3220" s="122">
        <v>1</v>
      </c>
      <c r="C3220" s="122" t="s">
        <v>2202</v>
      </c>
      <c r="D3220" s="122" t="s">
        <v>2137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2009</v>
      </c>
      <c r="B3221" s="122">
        <v>1</v>
      </c>
      <c r="C3221" s="122" t="s">
        <v>2202</v>
      </c>
      <c r="D3221" s="122" t="s">
        <v>2104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2009</v>
      </c>
      <c r="B3222" s="122">
        <v>1</v>
      </c>
      <c r="C3222" s="122" t="s">
        <v>2202</v>
      </c>
      <c r="D3222" s="122" t="s">
        <v>2105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2009</v>
      </c>
      <c r="B3223" s="122">
        <v>1</v>
      </c>
      <c r="C3223" s="122" t="s">
        <v>2202</v>
      </c>
      <c r="D3223" s="122" t="s">
        <v>2106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2009</v>
      </c>
      <c r="B3224" s="122">
        <v>1</v>
      </c>
      <c r="C3224" s="122" t="s">
        <v>2202</v>
      </c>
      <c r="D3224" s="122" t="s">
        <v>2107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2009</v>
      </c>
      <c r="B3225" s="122">
        <v>1</v>
      </c>
      <c r="C3225" s="122" t="s">
        <v>2202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2009</v>
      </c>
      <c r="B3226" s="122">
        <v>1</v>
      </c>
      <c r="C3226" s="122" t="s">
        <v>2202</v>
      </c>
      <c r="D3226" s="122" t="s">
        <v>2108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2009</v>
      </c>
      <c r="B3227" s="122">
        <v>1</v>
      </c>
      <c r="C3227" s="122" t="s">
        <v>2202</v>
      </c>
      <c r="D3227" s="122" t="s">
        <v>2109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2009</v>
      </c>
      <c r="B3228" s="122">
        <v>1</v>
      </c>
      <c r="C3228" s="122" t="s">
        <v>2202</v>
      </c>
      <c r="D3228" s="122" t="s">
        <v>2110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2009</v>
      </c>
      <c r="B3229" s="122">
        <v>1</v>
      </c>
      <c r="C3229" s="122" t="s">
        <v>2202</v>
      </c>
      <c r="D3229" s="122" t="s">
        <v>2111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2009</v>
      </c>
      <c r="B3230" s="122">
        <v>1</v>
      </c>
      <c r="C3230" s="122" t="s">
        <v>2202</v>
      </c>
      <c r="D3230" s="122" t="s">
        <v>2112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2009</v>
      </c>
      <c r="B3231" s="122">
        <v>1</v>
      </c>
      <c r="C3231" s="122" t="s">
        <v>2202</v>
      </c>
      <c r="D3231" s="122" t="s">
        <v>2113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2009</v>
      </c>
      <c r="B3232" s="122">
        <v>1</v>
      </c>
      <c r="C3232" s="122" t="s">
        <v>2202</v>
      </c>
      <c r="D3232" s="122" t="s">
        <v>2114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2009</v>
      </c>
      <c r="B3233" s="122">
        <v>1</v>
      </c>
      <c r="C3233" s="122" t="s">
        <v>2202</v>
      </c>
      <c r="D3233" s="122" t="s">
        <v>2115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2009</v>
      </c>
      <c r="B3234" s="122">
        <v>1</v>
      </c>
      <c r="C3234" s="122" t="s">
        <v>2202</v>
      </c>
      <c r="D3234" s="122" t="s">
        <v>2116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2009</v>
      </c>
      <c r="B3235" s="122">
        <v>1</v>
      </c>
      <c r="C3235" s="122" t="s">
        <v>2202</v>
      </c>
      <c r="D3235" s="122" t="s">
        <v>2138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2009</v>
      </c>
      <c r="B3236" s="122">
        <v>1</v>
      </c>
      <c r="C3236" s="122" t="s">
        <v>2202</v>
      </c>
      <c r="D3236" s="122" t="s">
        <v>2117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2009</v>
      </c>
      <c r="B3237" s="122">
        <v>1</v>
      </c>
      <c r="C3237" s="122" t="s">
        <v>2202</v>
      </c>
      <c r="D3237" s="122" t="s">
        <v>2118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2009</v>
      </c>
      <c r="B3238" s="122">
        <v>1</v>
      </c>
      <c r="C3238" s="122" t="s">
        <v>2202</v>
      </c>
      <c r="D3238" s="122" t="s">
        <v>2119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2009</v>
      </c>
      <c r="B3239" s="122">
        <v>1</v>
      </c>
      <c r="C3239" s="122" t="s">
        <v>2202</v>
      </c>
      <c r="D3239" s="122" t="s">
        <v>2120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2009</v>
      </c>
      <c r="B3240" s="122">
        <v>1</v>
      </c>
      <c r="C3240" s="122" t="s">
        <v>2202</v>
      </c>
      <c r="D3240" s="122" t="s">
        <v>2121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2009</v>
      </c>
      <c r="B3241" s="122">
        <v>1</v>
      </c>
      <c r="C3241" s="122" t="s">
        <v>2202</v>
      </c>
      <c r="D3241" s="122" t="s">
        <v>2139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2009</v>
      </c>
      <c r="B3242" s="122">
        <v>1</v>
      </c>
      <c r="C3242" s="122" t="s">
        <v>2202</v>
      </c>
      <c r="D3242" s="122" t="s">
        <v>2122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2009</v>
      </c>
      <c r="B3243" s="122">
        <v>1</v>
      </c>
      <c r="C3243" s="122" t="s">
        <v>2202</v>
      </c>
      <c r="D3243" s="122" t="s">
        <v>2123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2009</v>
      </c>
      <c r="B3244" s="122">
        <v>1</v>
      </c>
      <c r="C3244" s="122" t="s">
        <v>2202</v>
      </c>
      <c r="D3244" s="122" t="s">
        <v>2140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2009</v>
      </c>
      <c r="B3245" s="122">
        <v>1</v>
      </c>
      <c r="C3245" s="122" t="s">
        <v>2202</v>
      </c>
      <c r="D3245" s="122" t="s">
        <v>2124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2009</v>
      </c>
      <c r="B3246" s="122">
        <v>1</v>
      </c>
      <c r="C3246" s="122" t="s">
        <v>2202</v>
      </c>
      <c r="D3246" s="122" t="s">
        <v>2125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2009</v>
      </c>
      <c r="B3247" s="122">
        <v>1</v>
      </c>
      <c r="C3247" s="122" t="s">
        <v>2202</v>
      </c>
      <c r="D3247" s="122" t="s">
        <v>2126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2009</v>
      </c>
      <c r="B3248" s="122">
        <v>1</v>
      </c>
      <c r="C3248" s="122" t="s">
        <v>2202</v>
      </c>
      <c r="D3248" s="122" t="s">
        <v>2127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2009</v>
      </c>
      <c r="B3249" s="122">
        <v>1</v>
      </c>
      <c r="C3249" s="122" t="s">
        <v>2202</v>
      </c>
      <c r="D3249" s="122" t="s">
        <v>2128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2009</v>
      </c>
      <c r="B3250" s="122">
        <v>-1</v>
      </c>
      <c r="C3250" s="122" t="s">
        <v>2203</v>
      </c>
      <c r="D3250" s="122" t="s">
        <v>2080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2009</v>
      </c>
      <c r="B3251" s="122">
        <v>-1</v>
      </c>
      <c r="C3251" s="122" t="s">
        <v>2203</v>
      </c>
      <c r="D3251" s="122" t="s">
        <v>2081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2009</v>
      </c>
      <c r="B3252" s="122">
        <v>-1</v>
      </c>
      <c r="C3252" s="122" t="s">
        <v>2203</v>
      </c>
      <c r="D3252" s="122" t="s">
        <v>2082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2009</v>
      </c>
      <c r="B3253" s="122">
        <v>-1</v>
      </c>
      <c r="C3253" s="122" t="s">
        <v>2203</v>
      </c>
      <c r="D3253" s="122" t="s">
        <v>2083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2009</v>
      </c>
      <c r="B3254" s="122">
        <v>-1</v>
      </c>
      <c r="C3254" s="122" t="s">
        <v>2203</v>
      </c>
      <c r="D3254" s="122" t="s">
        <v>2084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2009</v>
      </c>
      <c r="B3255" s="122">
        <v>-1</v>
      </c>
      <c r="C3255" s="122" t="s">
        <v>2203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2009</v>
      </c>
      <c r="B3256" s="122">
        <v>-1</v>
      </c>
      <c r="C3256" s="122" t="s">
        <v>2203</v>
      </c>
      <c r="D3256" s="122" t="s">
        <v>2085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2009</v>
      </c>
      <c r="B3257" s="122">
        <v>-1</v>
      </c>
      <c r="C3257" s="122" t="s">
        <v>2203</v>
      </c>
      <c r="D3257" s="122" t="s">
        <v>2086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2009</v>
      </c>
      <c r="B3258" s="122">
        <v>-1</v>
      </c>
      <c r="C3258" s="122" t="s">
        <v>2203</v>
      </c>
      <c r="D3258" s="122" t="s">
        <v>2087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2009</v>
      </c>
      <c r="B3259" s="122">
        <v>-1</v>
      </c>
      <c r="C3259" s="122" t="s">
        <v>2203</v>
      </c>
      <c r="D3259" s="122" t="s">
        <v>2088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2009</v>
      </c>
      <c r="B3260" s="122">
        <v>-1</v>
      </c>
      <c r="C3260" s="122" t="s">
        <v>2203</v>
      </c>
      <c r="D3260" s="122" t="s">
        <v>2089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2009</v>
      </c>
      <c r="B3261" s="122">
        <v>-1</v>
      </c>
      <c r="C3261" s="122" t="s">
        <v>2203</v>
      </c>
      <c r="D3261" s="122" t="s">
        <v>2090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2009</v>
      </c>
      <c r="B3262" s="122">
        <v>-1</v>
      </c>
      <c r="C3262" s="122" t="s">
        <v>2203</v>
      </c>
      <c r="D3262" s="122" t="s">
        <v>2091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2009</v>
      </c>
      <c r="B3263" s="122">
        <v>-1</v>
      </c>
      <c r="C3263" s="122" t="s">
        <v>2203</v>
      </c>
      <c r="D3263" s="122" t="s">
        <v>2092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2009</v>
      </c>
      <c r="B3264" s="122">
        <v>-1</v>
      </c>
      <c r="C3264" s="122" t="s">
        <v>2203</v>
      </c>
      <c r="D3264" s="122" t="s">
        <v>2093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2009</v>
      </c>
      <c r="B3265" s="122">
        <v>-1</v>
      </c>
      <c r="C3265" s="122" t="s">
        <v>2203</v>
      </c>
      <c r="D3265" s="122" t="s">
        <v>2094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2009</v>
      </c>
      <c r="B3266" s="122">
        <v>-1</v>
      </c>
      <c r="C3266" s="122" t="s">
        <v>2203</v>
      </c>
      <c r="D3266" s="122" t="s">
        <v>2095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2009</v>
      </c>
      <c r="B3267" s="122">
        <v>-1</v>
      </c>
      <c r="C3267" s="122" t="s">
        <v>2203</v>
      </c>
      <c r="D3267" s="122" t="s">
        <v>2096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2009</v>
      </c>
      <c r="B3268" s="122">
        <v>-1</v>
      </c>
      <c r="C3268" s="122" t="s">
        <v>2203</v>
      </c>
      <c r="D3268" s="122" t="s">
        <v>2097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2009</v>
      </c>
      <c r="B3269" s="122">
        <v>-1</v>
      </c>
      <c r="C3269" s="122" t="s">
        <v>2203</v>
      </c>
      <c r="D3269" s="122" t="s">
        <v>2098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2009</v>
      </c>
      <c r="B3270" s="122">
        <v>-1</v>
      </c>
      <c r="C3270" s="122" t="s">
        <v>2203</v>
      </c>
      <c r="D3270" s="122" t="s">
        <v>2099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2009</v>
      </c>
      <c r="B3271" s="122">
        <v>-1</v>
      </c>
      <c r="C3271" s="122" t="s">
        <v>2203</v>
      </c>
      <c r="D3271" s="122" t="s">
        <v>2100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2009</v>
      </c>
      <c r="B3272" s="122">
        <v>-1</v>
      </c>
      <c r="C3272" s="122" t="s">
        <v>2203</v>
      </c>
      <c r="D3272" s="122" t="s">
        <v>2101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2009</v>
      </c>
      <c r="B3273" s="122">
        <v>-1</v>
      </c>
      <c r="C3273" s="122" t="s">
        <v>2203</v>
      </c>
      <c r="D3273" s="122" t="s">
        <v>2102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2009</v>
      </c>
      <c r="B3274" s="122">
        <v>-1</v>
      </c>
      <c r="C3274" s="122" t="s">
        <v>2203</v>
      </c>
      <c r="D3274" s="122" t="s">
        <v>2103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2009</v>
      </c>
      <c r="B3275" s="122">
        <v>-1</v>
      </c>
      <c r="C3275" s="122" t="s">
        <v>2203</v>
      </c>
      <c r="D3275" s="122" t="s">
        <v>2104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2009</v>
      </c>
      <c r="B3276" s="122">
        <v>-1</v>
      </c>
      <c r="C3276" s="122" t="s">
        <v>2203</v>
      </c>
      <c r="D3276" s="122" t="s">
        <v>2105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2009</v>
      </c>
      <c r="B3277" s="122">
        <v>-1</v>
      </c>
      <c r="C3277" s="122" t="s">
        <v>2203</v>
      </c>
      <c r="D3277" s="122" t="s">
        <v>2106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2009</v>
      </c>
      <c r="B3278" s="122">
        <v>-1</v>
      </c>
      <c r="C3278" s="122" t="s">
        <v>2203</v>
      </c>
      <c r="D3278" s="122" t="s">
        <v>2107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2009</v>
      </c>
      <c r="B3279" s="122">
        <v>-1</v>
      </c>
      <c r="C3279" s="122" t="s">
        <v>2203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2009</v>
      </c>
      <c r="B3280" s="122">
        <v>-1</v>
      </c>
      <c r="C3280" s="122" t="s">
        <v>2203</v>
      </c>
      <c r="D3280" s="122" t="s">
        <v>2108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2009</v>
      </c>
      <c r="B3281" s="122">
        <v>-1</v>
      </c>
      <c r="C3281" s="122" t="s">
        <v>2203</v>
      </c>
      <c r="D3281" s="122" t="s">
        <v>2109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2009</v>
      </c>
      <c r="B3282" s="122">
        <v>-1</v>
      </c>
      <c r="C3282" s="122" t="s">
        <v>2203</v>
      </c>
      <c r="D3282" s="122" t="s">
        <v>2110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2009</v>
      </c>
      <c r="B3283" s="122">
        <v>-1</v>
      </c>
      <c r="C3283" s="122" t="s">
        <v>2203</v>
      </c>
      <c r="D3283" s="122" t="s">
        <v>2111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2009</v>
      </c>
      <c r="B3284" s="122">
        <v>-1</v>
      </c>
      <c r="C3284" s="122" t="s">
        <v>2203</v>
      </c>
      <c r="D3284" s="122" t="s">
        <v>2112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2009</v>
      </c>
      <c r="B3285" s="122">
        <v>-1</v>
      </c>
      <c r="C3285" s="122" t="s">
        <v>2203</v>
      </c>
      <c r="D3285" s="122" t="s">
        <v>2113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2009</v>
      </c>
      <c r="B3286" s="122">
        <v>-1</v>
      </c>
      <c r="C3286" s="122" t="s">
        <v>2203</v>
      </c>
      <c r="D3286" s="122" t="s">
        <v>2114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2009</v>
      </c>
      <c r="B3287" s="122">
        <v>-1</v>
      </c>
      <c r="C3287" s="122" t="s">
        <v>2203</v>
      </c>
      <c r="D3287" s="122" t="s">
        <v>2115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2009</v>
      </c>
      <c r="B3288" s="122">
        <v>-1</v>
      </c>
      <c r="C3288" s="122" t="s">
        <v>2203</v>
      </c>
      <c r="D3288" s="122" t="s">
        <v>2116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2009</v>
      </c>
      <c r="B3289" s="122">
        <v>-1</v>
      </c>
      <c r="C3289" s="122" t="s">
        <v>2203</v>
      </c>
      <c r="D3289" s="122" t="s">
        <v>2117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2009</v>
      </c>
      <c r="B3290" s="122">
        <v>-1</v>
      </c>
      <c r="C3290" s="122" t="s">
        <v>2203</v>
      </c>
      <c r="D3290" s="122" t="s">
        <v>2118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2009</v>
      </c>
      <c r="B3291" s="122">
        <v>-1</v>
      </c>
      <c r="C3291" s="122" t="s">
        <v>2203</v>
      </c>
      <c r="D3291" s="122" t="s">
        <v>2119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2009</v>
      </c>
      <c r="B3292" s="122">
        <v>-1</v>
      </c>
      <c r="C3292" s="122" t="s">
        <v>2203</v>
      </c>
      <c r="D3292" s="122" t="s">
        <v>2120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2009</v>
      </c>
      <c r="B3293" s="122">
        <v>-1</v>
      </c>
      <c r="C3293" s="122" t="s">
        <v>2203</v>
      </c>
      <c r="D3293" s="122" t="s">
        <v>2121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2009</v>
      </c>
      <c r="B3294" s="122">
        <v>-1</v>
      </c>
      <c r="C3294" s="122" t="s">
        <v>2203</v>
      </c>
      <c r="D3294" s="122" t="s">
        <v>2122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2009</v>
      </c>
      <c r="B3295" s="122">
        <v>-1</v>
      </c>
      <c r="C3295" s="122" t="s">
        <v>2203</v>
      </c>
      <c r="D3295" s="122" t="s">
        <v>2123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2009</v>
      </c>
      <c r="B3296" s="122">
        <v>-1</v>
      </c>
      <c r="C3296" s="122" t="s">
        <v>2203</v>
      </c>
      <c r="D3296" s="122" t="s">
        <v>2124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2009</v>
      </c>
      <c r="B3297" s="122">
        <v>-1</v>
      </c>
      <c r="C3297" s="122" t="s">
        <v>2203</v>
      </c>
      <c r="D3297" s="122" t="s">
        <v>2125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2009</v>
      </c>
      <c r="B3298" s="122">
        <v>-1</v>
      </c>
      <c r="C3298" s="122" t="s">
        <v>2203</v>
      </c>
      <c r="D3298" s="122" t="s">
        <v>2126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2009</v>
      </c>
      <c r="B3299" s="122">
        <v>-1</v>
      </c>
      <c r="C3299" s="122" t="s">
        <v>2203</v>
      </c>
      <c r="D3299" s="122" t="s">
        <v>2127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2009</v>
      </c>
      <c r="B3300" s="122">
        <v>-1</v>
      </c>
      <c r="C3300" s="122" t="s">
        <v>2203</v>
      </c>
      <c r="D3300" s="122" t="s">
        <v>2128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2013</v>
      </c>
      <c r="B3301" s="122">
        <v>1</v>
      </c>
      <c r="C3301" s="122" t="s">
        <v>2204</v>
      </c>
      <c r="D3301" s="122" t="s">
        <v>2080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2013</v>
      </c>
      <c r="B3302" s="122">
        <v>1</v>
      </c>
      <c r="C3302" s="122" t="s">
        <v>2204</v>
      </c>
      <c r="D3302" s="122" t="s">
        <v>2081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2013</v>
      </c>
      <c r="B3303" s="122">
        <v>1</v>
      </c>
      <c r="C3303" s="122" t="s">
        <v>2204</v>
      </c>
      <c r="D3303" s="122" t="s">
        <v>2082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2013</v>
      </c>
      <c r="B3304" s="122">
        <v>1</v>
      </c>
      <c r="C3304" s="122" t="s">
        <v>2204</v>
      </c>
      <c r="D3304" s="122" t="s">
        <v>2135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2013</v>
      </c>
      <c r="B3305" s="122">
        <v>1</v>
      </c>
      <c r="C3305" s="122" t="s">
        <v>2204</v>
      </c>
      <c r="D3305" s="122" t="s">
        <v>2083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2013</v>
      </c>
      <c r="B3306" s="122">
        <v>1</v>
      </c>
      <c r="C3306" s="122" t="s">
        <v>2204</v>
      </c>
      <c r="D3306" s="122" t="s">
        <v>2084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2013</v>
      </c>
      <c r="B3307" s="122">
        <v>1</v>
      </c>
      <c r="C3307" s="122" t="s">
        <v>2204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2013</v>
      </c>
      <c r="B3308" s="122">
        <v>1</v>
      </c>
      <c r="C3308" s="122" t="s">
        <v>2204</v>
      </c>
      <c r="D3308" s="122" t="s">
        <v>2085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2013</v>
      </c>
      <c r="B3309" s="122">
        <v>1</v>
      </c>
      <c r="C3309" s="122" t="s">
        <v>2204</v>
      </c>
      <c r="D3309" s="122" t="s">
        <v>2087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2013</v>
      </c>
      <c r="B3310" s="122">
        <v>1</v>
      </c>
      <c r="C3310" s="122" t="s">
        <v>2204</v>
      </c>
      <c r="D3310" s="122" t="s">
        <v>2088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2013</v>
      </c>
      <c r="B3311" s="122">
        <v>1</v>
      </c>
      <c r="C3311" s="122" t="s">
        <v>2204</v>
      </c>
      <c r="D3311" s="122" t="s">
        <v>2089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2013</v>
      </c>
      <c r="B3312" s="122">
        <v>1</v>
      </c>
      <c r="C3312" s="122" t="s">
        <v>2204</v>
      </c>
      <c r="D3312" s="122" t="s">
        <v>2136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2013</v>
      </c>
      <c r="B3313" s="122">
        <v>1</v>
      </c>
      <c r="C3313" s="122" t="s">
        <v>2204</v>
      </c>
      <c r="D3313" s="122" t="s">
        <v>2090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2013</v>
      </c>
      <c r="B3314" s="122">
        <v>1</v>
      </c>
      <c r="C3314" s="122" t="s">
        <v>2204</v>
      </c>
      <c r="D3314" s="122" t="s">
        <v>2091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2013</v>
      </c>
      <c r="B3315" s="122">
        <v>1</v>
      </c>
      <c r="C3315" s="122" t="s">
        <v>2204</v>
      </c>
      <c r="D3315" s="122" t="s">
        <v>2092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2013</v>
      </c>
      <c r="B3316" s="122">
        <v>1</v>
      </c>
      <c r="C3316" s="122" t="s">
        <v>2204</v>
      </c>
      <c r="D3316" s="122" t="s">
        <v>2093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2013</v>
      </c>
      <c r="B3317" s="122">
        <v>1</v>
      </c>
      <c r="C3317" s="122" t="s">
        <v>2204</v>
      </c>
      <c r="D3317" s="122" t="s">
        <v>2094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2013</v>
      </c>
      <c r="B3318" s="122">
        <v>1</v>
      </c>
      <c r="C3318" s="122" t="s">
        <v>2204</v>
      </c>
      <c r="D3318" s="122" t="s">
        <v>2095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2013</v>
      </c>
      <c r="B3319" s="122">
        <v>1</v>
      </c>
      <c r="C3319" s="122" t="s">
        <v>2204</v>
      </c>
      <c r="D3319" s="122" t="s">
        <v>2096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2013</v>
      </c>
      <c r="B3320" s="122">
        <v>1</v>
      </c>
      <c r="C3320" s="122" t="s">
        <v>2204</v>
      </c>
      <c r="D3320" s="122" t="s">
        <v>2097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2013</v>
      </c>
      <c r="B3321" s="122">
        <v>1</v>
      </c>
      <c r="C3321" s="122" t="s">
        <v>2204</v>
      </c>
      <c r="D3321" s="122" t="s">
        <v>2098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2013</v>
      </c>
      <c r="B3322" s="122">
        <v>1</v>
      </c>
      <c r="C3322" s="122" t="s">
        <v>2204</v>
      </c>
      <c r="D3322" s="122" t="s">
        <v>2099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2013</v>
      </c>
      <c r="B3323" s="122">
        <v>1</v>
      </c>
      <c r="C3323" s="122" t="s">
        <v>2204</v>
      </c>
      <c r="D3323" s="122" t="s">
        <v>2100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2013</v>
      </c>
      <c r="B3324" s="122">
        <v>1</v>
      </c>
      <c r="C3324" s="122" t="s">
        <v>2204</v>
      </c>
      <c r="D3324" s="122" t="s">
        <v>2101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2013</v>
      </c>
      <c r="B3325" s="122">
        <v>1</v>
      </c>
      <c r="C3325" s="122" t="s">
        <v>2204</v>
      </c>
      <c r="D3325" s="122" t="s">
        <v>2102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2013</v>
      </c>
      <c r="B3326" s="122">
        <v>1</v>
      </c>
      <c r="C3326" s="122" t="s">
        <v>2204</v>
      </c>
      <c r="D3326" s="122" t="s">
        <v>2103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2013</v>
      </c>
      <c r="B3327" s="122">
        <v>1</v>
      </c>
      <c r="C3327" s="122" t="s">
        <v>2204</v>
      </c>
      <c r="D3327" s="122" t="s">
        <v>2137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2013</v>
      </c>
      <c r="B3328" s="122">
        <v>1</v>
      </c>
      <c r="C3328" s="122" t="s">
        <v>2204</v>
      </c>
      <c r="D3328" s="122" t="s">
        <v>2104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2013</v>
      </c>
      <c r="B3329" s="122">
        <v>1</v>
      </c>
      <c r="C3329" s="122" t="s">
        <v>2204</v>
      </c>
      <c r="D3329" s="122" t="s">
        <v>2105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2013</v>
      </c>
      <c r="B3330" s="122">
        <v>1</v>
      </c>
      <c r="C3330" s="122" t="s">
        <v>2204</v>
      </c>
      <c r="D3330" s="122" t="s">
        <v>2106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2013</v>
      </c>
      <c r="B3331" s="122">
        <v>1</v>
      </c>
      <c r="C3331" s="122" t="s">
        <v>2204</v>
      </c>
      <c r="D3331" s="122" t="s">
        <v>2107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2013</v>
      </c>
      <c r="B3332" s="122">
        <v>1</v>
      </c>
      <c r="C3332" s="122" t="s">
        <v>2204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2013</v>
      </c>
      <c r="B3333" s="122">
        <v>1</v>
      </c>
      <c r="C3333" s="122" t="s">
        <v>2204</v>
      </c>
      <c r="D3333" s="122" t="s">
        <v>2108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2013</v>
      </c>
      <c r="B3334" s="122">
        <v>1</v>
      </c>
      <c r="C3334" s="122" t="s">
        <v>2204</v>
      </c>
      <c r="D3334" s="122" t="s">
        <v>2109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2013</v>
      </c>
      <c r="B3335" s="122">
        <v>1</v>
      </c>
      <c r="C3335" s="122" t="s">
        <v>2204</v>
      </c>
      <c r="D3335" s="122" t="s">
        <v>2110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2013</v>
      </c>
      <c r="B3336" s="122">
        <v>1</v>
      </c>
      <c r="C3336" s="122" t="s">
        <v>2204</v>
      </c>
      <c r="D3336" s="122" t="s">
        <v>2111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2013</v>
      </c>
      <c r="B3337" s="122">
        <v>1</v>
      </c>
      <c r="C3337" s="122" t="s">
        <v>2204</v>
      </c>
      <c r="D3337" s="122" t="s">
        <v>2112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2013</v>
      </c>
      <c r="B3338" s="122">
        <v>1</v>
      </c>
      <c r="C3338" s="122" t="s">
        <v>2204</v>
      </c>
      <c r="D3338" s="122" t="s">
        <v>2113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2013</v>
      </c>
      <c r="B3339" s="122">
        <v>1</v>
      </c>
      <c r="C3339" s="122" t="s">
        <v>2204</v>
      </c>
      <c r="D3339" s="122" t="s">
        <v>2114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2013</v>
      </c>
      <c r="B3340" s="122">
        <v>1</v>
      </c>
      <c r="C3340" s="122" t="s">
        <v>2204</v>
      </c>
      <c r="D3340" s="122" t="s">
        <v>2115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2013</v>
      </c>
      <c r="B3341" s="122">
        <v>1</v>
      </c>
      <c r="C3341" s="122" t="s">
        <v>2204</v>
      </c>
      <c r="D3341" s="122" t="s">
        <v>2116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2013</v>
      </c>
      <c r="B3342" s="122">
        <v>1</v>
      </c>
      <c r="C3342" s="122" t="s">
        <v>2204</v>
      </c>
      <c r="D3342" s="122" t="s">
        <v>2138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2013</v>
      </c>
      <c r="B3343" s="122">
        <v>1</v>
      </c>
      <c r="C3343" s="122" t="s">
        <v>2204</v>
      </c>
      <c r="D3343" s="122" t="s">
        <v>2117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2013</v>
      </c>
      <c r="B3344" s="122">
        <v>1</v>
      </c>
      <c r="C3344" s="122" t="s">
        <v>2204</v>
      </c>
      <c r="D3344" s="122" t="s">
        <v>2118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2013</v>
      </c>
      <c r="B3345" s="122">
        <v>1</v>
      </c>
      <c r="C3345" s="122" t="s">
        <v>2204</v>
      </c>
      <c r="D3345" s="122" t="s">
        <v>2119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2013</v>
      </c>
      <c r="B3346" s="122">
        <v>1</v>
      </c>
      <c r="C3346" s="122" t="s">
        <v>2204</v>
      </c>
      <c r="D3346" s="122" t="s">
        <v>2120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2013</v>
      </c>
      <c r="B3347" s="122">
        <v>1</v>
      </c>
      <c r="C3347" s="122" t="s">
        <v>2204</v>
      </c>
      <c r="D3347" s="122" t="s">
        <v>2121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2013</v>
      </c>
      <c r="B3348" s="122">
        <v>1</v>
      </c>
      <c r="C3348" s="122" t="s">
        <v>2204</v>
      </c>
      <c r="D3348" s="122" t="s">
        <v>2139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2013</v>
      </c>
      <c r="B3349" s="122">
        <v>1</v>
      </c>
      <c r="C3349" s="122" t="s">
        <v>2204</v>
      </c>
      <c r="D3349" s="122" t="s">
        <v>2122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2013</v>
      </c>
      <c r="B3350" s="122">
        <v>1</v>
      </c>
      <c r="C3350" s="122" t="s">
        <v>2204</v>
      </c>
      <c r="D3350" s="122" t="s">
        <v>2123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2013</v>
      </c>
      <c r="B3351" s="122">
        <v>1</v>
      </c>
      <c r="C3351" s="122" t="s">
        <v>2204</v>
      </c>
      <c r="D3351" s="122" t="s">
        <v>2140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2013</v>
      </c>
      <c r="B3352" s="122">
        <v>1</v>
      </c>
      <c r="C3352" s="122" t="s">
        <v>2204</v>
      </c>
      <c r="D3352" s="122" t="s">
        <v>2124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2013</v>
      </c>
      <c r="B3353" s="122">
        <v>1</v>
      </c>
      <c r="C3353" s="122" t="s">
        <v>2204</v>
      </c>
      <c r="D3353" s="122" t="s">
        <v>2125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2013</v>
      </c>
      <c r="B3354" s="122">
        <v>1</v>
      </c>
      <c r="C3354" s="122" t="s">
        <v>2204</v>
      </c>
      <c r="D3354" s="122" t="s">
        <v>2126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2013</v>
      </c>
      <c r="B3355" s="122">
        <v>1</v>
      </c>
      <c r="C3355" s="122" t="s">
        <v>2204</v>
      </c>
      <c r="D3355" s="122" t="s">
        <v>2127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2013</v>
      </c>
      <c r="B3356" s="122">
        <v>1</v>
      </c>
      <c r="C3356" s="122" t="s">
        <v>2204</v>
      </c>
      <c r="D3356" s="122" t="s">
        <v>2128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2010</v>
      </c>
      <c r="B3357" s="122">
        <v>1</v>
      </c>
      <c r="C3357" s="122" t="s">
        <v>2203</v>
      </c>
      <c r="D3357" s="122" t="s">
        <v>2080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2010</v>
      </c>
      <c r="B3358" s="122">
        <v>1</v>
      </c>
      <c r="C3358" s="122" t="s">
        <v>2203</v>
      </c>
      <c r="D3358" s="122" t="s">
        <v>2081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2010</v>
      </c>
      <c r="B3359" s="122">
        <v>1</v>
      </c>
      <c r="C3359" s="122" t="s">
        <v>2203</v>
      </c>
      <c r="D3359" s="122" t="s">
        <v>2082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2010</v>
      </c>
      <c r="B3360" s="122">
        <v>1</v>
      </c>
      <c r="C3360" s="122" t="s">
        <v>2203</v>
      </c>
      <c r="D3360" s="122" t="s">
        <v>2083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2010</v>
      </c>
      <c r="B3361" s="122">
        <v>1</v>
      </c>
      <c r="C3361" s="122" t="s">
        <v>2203</v>
      </c>
      <c r="D3361" s="122" t="s">
        <v>2084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2010</v>
      </c>
      <c r="B3362" s="122">
        <v>1</v>
      </c>
      <c r="C3362" s="122" t="s">
        <v>2203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2010</v>
      </c>
      <c r="B3363" s="122">
        <v>1</v>
      </c>
      <c r="C3363" s="122" t="s">
        <v>2203</v>
      </c>
      <c r="D3363" s="122" t="s">
        <v>2085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2010</v>
      </c>
      <c r="B3364" s="122">
        <v>1</v>
      </c>
      <c r="C3364" s="122" t="s">
        <v>2203</v>
      </c>
      <c r="D3364" s="122" t="s">
        <v>2086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2010</v>
      </c>
      <c r="B3365" s="122">
        <v>1</v>
      </c>
      <c r="C3365" s="122" t="s">
        <v>2203</v>
      </c>
      <c r="D3365" s="122" t="s">
        <v>2087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2010</v>
      </c>
      <c r="B3366" s="122">
        <v>1</v>
      </c>
      <c r="C3366" s="122" t="s">
        <v>2203</v>
      </c>
      <c r="D3366" s="122" t="s">
        <v>2088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2010</v>
      </c>
      <c r="B3367" s="122">
        <v>1</v>
      </c>
      <c r="C3367" s="122" t="s">
        <v>2203</v>
      </c>
      <c r="D3367" s="122" t="s">
        <v>2089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2010</v>
      </c>
      <c r="B3368" s="122">
        <v>1</v>
      </c>
      <c r="C3368" s="122" t="s">
        <v>2203</v>
      </c>
      <c r="D3368" s="122" t="s">
        <v>2090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2010</v>
      </c>
      <c r="B3369" s="122">
        <v>1</v>
      </c>
      <c r="C3369" s="122" t="s">
        <v>2203</v>
      </c>
      <c r="D3369" s="122" t="s">
        <v>2091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2010</v>
      </c>
      <c r="B3370" s="122">
        <v>1</v>
      </c>
      <c r="C3370" s="122" t="s">
        <v>2203</v>
      </c>
      <c r="D3370" s="122" t="s">
        <v>2092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2010</v>
      </c>
      <c r="B3371" s="122">
        <v>1</v>
      </c>
      <c r="C3371" s="122" t="s">
        <v>2203</v>
      </c>
      <c r="D3371" s="122" t="s">
        <v>2093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2010</v>
      </c>
      <c r="B3372" s="122">
        <v>1</v>
      </c>
      <c r="C3372" s="122" t="s">
        <v>2203</v>
      </c>
      <c r="D3372" s="122" t="s">
        <v>2094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2010</v>
      </c>
      <c r="B3373" s="122">
        <v>1</v>
      </c>
      <c r="C3373" s="122" t="s">
        <v>2203</v>
      </c>
      <c r="D3373" s="122" t="s">
        <v>2095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2010</v>
      </c>
      <c r="B3374" s="122">
        <v>1</v>
      </c>
      <c r="C3374" s="122" t="s">
        <v>2203</v>
      </c>
      <c r="D3374" s="122" t="s">
        <v>2096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2010</v>
      </c>
      <c r="B3375" s="122">
        <v>1</v>
      </c>
      <c r="C3375" s="122" t="s">
        <v>2203</v>
      </c>
      <c r="D3375" s="122" t="s">
        <v>2097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2010</v>
      </c>
      <c r="B3376" s="122">
        <v>1</v>
      </c>
      <c r="C3376" s="122" t="s">
        <v>2203</v>
      </c>
      <c r="D3376" s="122" t="s">
        <v>2098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2010</v>
      </c>
      <c r="B3377" s="122">
        <v>1</v>
      </c>
      <c r="C3377" s="122" t="s">
        <v>2203</v>
      </c>
      <c r="D3377" s="122" t="s">
        <v>2099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2010</v>
      </c>
      <c r="B3378" s="122">
        <v>1</v>
      </c>
      <c r="C3378" s="122" t="s">
        <v>2203</v>
      </c>
      <c r="D3378" s="122" t="s">
        <v>2100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2010</v>
      </c>
      <c r="B3379" s="122">
        <v>1</v>
      </c>
      <c r="C3379" s="122" t="s">
        <v>2203</v>
      </c>
      <c r="D3379" s="122" t="s">
        <v>2101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2010</v>
      </c>
      <c r="B3380" s="122">
        <v>1</v>
      </c>
      <c r="C3380" s="122" t="s">
        <v>2203</v>
      </c>
      <c r="D3380" s="122" t="s">
        <v>2102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2010</v>
      </c>
      <c r="B3381" s="122">
        <v>1</v>
      </c>
      <c r="C3381" s="122" t="s">
        <v>2203</v>
      </c>
      <c r="D3381" s="122" t="s">
        <v>2103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2010</v>
      </c>
      <c r="B3382" s="122">
        <v>1</v>
      </c>
      <c r="C3382" s="122" t="s">
        <v>2203</v>
      </c>
      <c r="D3382" s="122" t="s">
        <v>2104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2010</v>
      </c>
      <c r="B3383" s="122">
        <v>1</v>
      </c>
      <c r="C3383" s="122" t="s">
        <v>2203</v>
      </c>
      <c r="D3383" s="122" t="s">
        <v>2105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2010</v>
      </c>
      <c r="B3384" s="122">
        <v>1</v>
      </c>
      <c r="C3384" s="122" t="s">
        <v>2203</v>
      </c>
      <c r="D3384" s="122" t="s">
        <v>2106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2010</v>
      </c>
      <c r="B3385" s="122">
        <v>1</v>
      </c>
      <c r="C3385" s="122" t="s">
        <v>2203</v>
      </c>
      <c r="D3385" s="122" t="s">
        <v>2107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2010</v>
      </c>
      <c r="B3386" s="122">
        <v>1</v>
      </c>
      <c r="C3386" s="122" t="s">
        <v>2203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2010</v>
      </c>
      <c r="B3387" s="122">
        <v>1</v>
      </c>
      <c r="C3387" s="122" t="s">
        <v>2203</v>
      </c>
      <c r="D3387" s="122" t="s">
        <v>2108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2010</v>
      </c>
      <c r="B3388" s="122">
        <v>1</v>
      </c>
      <c r="C3388" s="122" t="s">
        <v>2203</v>
      </c>
      <c r="D3388" s="122" t="s">
        <v>2109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2010</v>
      </c>
      <c r="B3389" s="122">
        <v>1</v>
      </c>
      <c r="C3389" s="122" t="s">
        <v>2203</v>
      </c>
      <c r="D3389" s="122" t="s">
        <v>2110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2010</v>
      </c>
      <c r="B3390" s="122">
        <v>1</v>
      </c>
      <c r="C3390" s="122" t="s">
        <v>2203</v>
      </c>
      <c r="D3390" s="122" t="s">
        <v>2111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2010</v>
      </c>
      <c r="B3391" s="122">
        <v>1</v>
      </c>
      <c r="C3391" s="122" t="s">
        <v>2203</v>
      </c>
      <c r="D3391" s="122" t="s">
        <v>2112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2010</v>
      </c>
      <c r="B3392" s="122">
        <v>1</v>
      </c>
      <c r="C3392" s="122" t="s">
        <v>2203</v>
      </c>
      <c r="D3392" s="122" t="s">
        <v>2113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2010</v>
      </c>
      <c r="B3393" s="122">
        <v>1</v>
      </c>
      <c r="C3393" s="122" t="s">
        <v>2203</v>
      </c>
      <c r="D3393" s="122" t="s">
        <v>2114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2010</v>
      </c>
      <c r="B3394" s="122">
        <v>1</v>
      </c>
      <c r="C3394" s="122" t="s">
        <v>2203</v>
      </c>
      <c r="D3394" s="122" t="s">
        <v>2115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2010</v>
      </c>
      <c r="B3395" s="122">
        <v>1</v>
      </c>
      <c r="C3395" s="122" t="s">
        <v>2203</v>
      </c>
      <c r="D3395" s="122" t="s">
        <v>2116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2010</v>
      </c>
      <c r="B3396" s="122">
        <v>1</v>
      </c>
      <c r="C3396" s="122" t="s">
        <v>2203</v>
      </c>
      <c r="D3396" s="122" t="s">
        <v>2117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2010</v>
      </c>
      <c r="B3397" s="122">
        <v>1</v>
      </c>
      <c r="C3397" s="122" t="s">
        <v>2203</v>
      </c>
      <c r="D3397" s="122" t="s">
        <v>2118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2010</v>
      </c>
      <c r="B3398" s="122">
        <v>1</v>
      </c>
      <c r="C3398" s="122" t="s">
        <v>2203</v>
      </c>
      <c r="D3398" s="122" t="s">
        <v>2119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2010</v>
      </c>
      <c r="B3399" s="122">
        <v>1</v>
      </c>
      <c r="C3399" s="122" t="s">
        <v>2203</v>
      </c>
      <c r="D3399" s="122" t="s">
        <v>2120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2010</v>
      </c>
      <c r="B3400" s="122">
        <v>1</v>
      </c>
      <c r="C3400" s="122" t="s">
        <v>2203</v>
      </c>
      <c r="D3400" s="122" t="s">
        <v>2121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2010</v>
      </c>
      <c r="B3401" s="122">
        <v>1</v>
      </c>
      <c r="C3401" s="122" t="s">
        <v>2203</v>
      </c>
      <c r="D3401" s="122" t="s">
        <v>2122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2010</v>
      </c>
      <c r="B3402" s="122">
        <v>1</v>
      </c>
      <c r="C3402" s="122" t="s">
        <v>2203</v>
      </c>
      <c r="D3402" s="122" t="s">
        <v>2123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2010</v>
      </c>
      <c r="B3403" s="122">
        <v>1</v>
      </c>
      <c r="C3403" s="122" t="s">
        <v>2203</v>
      </c>
      <c r="D3403" s="122" t="s">
        <v>2124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2010</v>
      </c>
      <c r="B3404" s="122">
        <v>1</v>
      </c>
      <c r="C3404" s="122" t="s">
        <v>2203</v>
      </c>
      <c r="D3404" s="122" t="s">
        <v>2125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2010</v>
      </c>
      <c r="B3405" s="122">
        <v>1</v>
      </c>
      <c r="C3405" s="122" t="s">
        <v>2203</v>
      </c>
      <c r="D3405" s="122" t="s">
        <v>2126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2010</v>
      </c>
      <c r="B3406" s="122">
        <v>1</v>
      </c>
      <c r="C3406" s="122" t="s">
        <v>2203</v>
      </c>
      <c r="D3406" s="122" t="s">
        <v>2127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2010</v>
      </c>
      <c r="B3407" s="122">
        <v>1</v>
      </c>
      <c r="C3407" s="122" t="s">
        <v>2203</v>
      </c>
      <c r="D3407" s="122" t="s">
        <v>2128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2011</v>
      </c>
      <c r="B3408" s="122">
        <v>1</v>
      </c>
      <c r="C3408" s="122" t="s">
        <v>2205</v>
      </c>
      <c r="D3408" s="122" t="s">
        <v>2080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2011</v>
      </c>
      <c r="B3409" s="122">
        <v>1</v>
      </c>
      <c r="C3409" s="122" t="s">
        <v>2205</v>
      </c>
      <c r="D3409" s="122" t="s">
        <v>2081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2011</v>
      </c>
      <c r="B3410" s="122">
        <v>1</v>
      </c>
      <c r="C3410" s="122" t="s">
        <v>2205</v>
      </c>
      <c r="D3410" s="122" t="s">
        <v>2082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2011</v>
      </c>
      <c r="B3411" s="122">
        <v>1</v>
      </c>
      <c r="C3411" s="122" t="s">
        <v>2205</v>
      </c>
      <c r="D3411" s="122" t="s">
        <v>2135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2011</v>
      </c>
      <c r="B3412" s="122">
        <v>1</v>
      </c>
      <c r="C3412" s="122" t="s">
        <v>2205</v>
      </c>
      <c r="D3412" s="122" t="s">
        <v>2083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2011</v>
      </c>
      <c r="B3413" s="122">
        <v>1</v>
      </c>
      <c r="C3413" s="122" t="s">
        <v>2205</v>
      </c>
      <c r="D3413" s="122" t="s">
        <v>2084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2011</v>
      </c>
      <c r="B3414" s="122">
        <v>1</v>
      </c>
      <c r="C3414" s="122" t="s">
        <v>2205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2011</v>
      </c>
      <c r="B3415" s="122">
        <v>1</v>
      </c>
      <c r="C3415" s="122" t="s">
        <v>2205</v>
      </c>
      <c r="D3415" s="122" t="s">
        <v>2085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2011</v>
      </c>
      <c r="B3416" s="122">
        <v>1</v>
      </c>
      <c r="C3416" s="122" t="s">
        <v>2205</v>
      </c>
      <c r="D3416" s="122" t="s">
        <v>2086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2011</v>
      </c>
      <c r="B3417" s="122">
        <v>1</v>
      </c>
      <c r="C3417" s="122" t="s">
        <v>2205</v>
      </c>
      <c r="D3417" s="122" t="s">
        <v>2087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2011</v>
      </c>
      <c r="B3418" s="122">
        <v>1</v>
      </c>
      <c r="C3418" s="122" t="s">
        <v>2205</v>
      </c>
      <c r="D3418" s="122" t="s">
        <v>2088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2011</v>
      </c>
      <c r="B3419" s="122">
        <v>1</v>
      </c>
      <c r="C3419" s="122" t="s">
        <v>2205</v>
      </c>
      <c r="D3419" s="122" t="s">
        <v>2089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2011</v>
      </c>
      <c r="B3420" s="122">
        <v>1</v>
      </c>
      <c r="C3420" s="122" t="s">
        <v>2205</v>
      </c>
      <c r="D3420" s="122" t="s">
        <v>2136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2011</v>
      </c>
      <c r="B3421" s="122">
        <v>1</v>
      </c>
      <c r="C3421" s="122" t="s">
        <v>2205</v>
      </c>
      <c r="D3421" s="122" t="s">
        <v>2090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2011</v>
      </c>
      <c r="B3422" s="122">
        <v>1</v>
      </c>
      <c r="C3422" s="122" t="s">
        <v>2205</v>
      </c>
      <c r="D3422" s="122" t="s">
        <v>2091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2011</v>
      </c>
      <c r="B3423" s="122">
        <v>1</v>
      </c>
      <c r="C3423" s="122" t="s">
        <v>2205</v>
      </c>
      <c r="D3423" s="122" t="s">
        <v>2092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2011</v>
      </c>
      <c r="B3424" s="122">
        <v>1</v>
      </c>
      <c r="C3424" s="122" t="s">
        <v>2205</v>
      </c>
      <c r="D3424" s="122" t="s">
        <v>2093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2011</v>
      </c>
      <c r="B3425" s="122">
        <v>1</v>
      </c>
      <c r="C3425" s="122" t="s">
        <v>2205</v>
      </c>
      <c r="D3425" s="122" t="s">
        <v>2094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2011</v>
      </c>
      <c r="B3426" s="122">
        <v>1</v>
      </c>
      <c r="C3426" s="122" t="s">
        <v>2205</v>
      </c>
      <c r="D3426" s="122" t="s">
        <v>2095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2011</v>
      </c>
      <c r="B3427" s="122">
        <v>1</v>
      </c>
      <c r="C3427" s="122" t="s">
        <v>2205</v>
      </c>
      <c r="D3427" s="122" t="s">
        <v>2096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2011</v>
      </c>
      <c r="B3428" s="122">
        <v>1</v>
      </c>
      <c r="C3428" s="122" t="s">
        <v>2205</v>
      </c>
      <c r="D3428" s="122" t="s">
        <v>2097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2011</v>
      </c>
      <c r="B3429" s="122">
        <v>1</v>
      </c>
      <c r="C3429" s="122" t="s">
        <v>2205</v>
      </c>
      <c r="D3429" s="122" t="s">
        <v>2098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2011</v>
      </c>
      <c r="B3430" s="122">
        <v>1</v>
      </c>
      <c r="C3430" s="122" t="s">
        <v>2205</v>
      </c>
      <c r="D3430" s="122" t="s">
        <v>2099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2011</v>
      </c>
      <c r="B3431" s="122">
        <v>1</v>
      </c>
      <c r="C3431" s="122" t="s">
        <v>2205</v>
      </c>
      <c r="D3431" s="122" t="s">
        <v>2100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2011</v>
      </c>
      <c r="B3432" s="122">
        <v>1</v>
      </c>
      <c r="C3432" s="122" t="s">
        <v>2205</v>
      </c>
      <c r="D3432" s="122" t="s">
        <v>2101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2011</v>
      </c>
      <c r="B3433" s="122">
        <v>1</v>
      </c>
      <c r="C3433" s="122" t="s">
        <v>2205</v>
      </c>
      <c r="D3433" s="122" t="s">
        <v>2102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2011</v>
      </c>
      <c r="B3434" s="122">
        <v>1</v>
      </c>
      <c r="C3434" s="122" t="s">
        <v>2205</v>
      </c>
      <c r="D3434" s="122" t="s">
        <v>2103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2011</v>
      </c>
      <c r="B3435" s="122">
        <v>1</v>
      </c>
      <c r="C3435" s="122" t="s">
        <v>2205</v>
      </c>
      <c r="D3435" s="122" t="s">
        <v>2137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2011</v>
      </c>
      <c r="B3436" s="122">
        <v>1</v>
      </c>
      <c r="C3436" s="122" t="s">
        <v>2205</v>
      </c>
      <c r="D3436" s="122" t="s">
        <v>2104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2011</v>
      </c>
      <c r="B3437" s="122">
        <v>1</v>
      </c>
      <c r="C3437" s="122" t="s">
        <v>2205</v>
      </c>
      <c r="D3437" s="122" t="s">
        <v>2105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2011</v>
      </c>
      <c r="B3438" s="122">
        <v>1</v>
      </c>
      <c r="C3438" s="122" t="s">
        <v>2205</v>
      </c>
      <c r="D3438" s="122" t="s">
        <v>2106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2011</v>
      </c>
      <c r="B3439" s="122">
        <v>1</v>
      </c>
      <c r="C3439" s="122" t="s">
        <v>2205</v>
      </c>
      <c r="D3439" s="122" t="s">
        <v>2107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2011</v>
      </c>
      <c r="B3440" s="122">
        <v>1</v>
      </c>
      <c r="C3440" s="122" t="s">
        <v>2205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2011</v>
      </c>
      <c r="B3441" s="122">
        <v>1</v>
      </c>
      <c r="C3441" s="122" t="s">
        <v>2205</v>
      </c>
      <c r="D3441" s="122" t="s">
        <v>2108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2011</v>
      </c>
      <c r="B3442" s="122">
        <v>1</v>
      </c>
      <c r="C3442" s="122" t="s">
        <v>2205</v>
      </c>
      <c r="D3442" s="122" t="s">
        <v>2109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2011</v>
      </c>
      <c r="B3443" s="122">
        <v>1</v>
      </c>
      <c r="C3443" s="122" t="s">
        <v>2205</v>
      </c>
      <c r="D3443" s="122" t="s">
        <v>2110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2011</v>
      </c>
      <c r="B3444" s="122">
        <v>1</v>
      </c>
      <c r="C3444" s="122" t="s">
        <v>2205</v>
      </c>
      <c r="D3444" s="122" t="s">
        <v>2111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2011</v>
      </c>
      <c r="B3445" s="122">
        <v>1</v>
      </c>
      <c r="C3445" s="122" t="s">
        <v>2205</v>
      </c>
      <c r="D3445" s="122" t="s">
        <v>2112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2011</v>
      </c>
      <c r="B3446" s="122">
        <v>1</v>
      </c>
      <c r="C3446" s="122" t="s">
        <v>2205</v>
      </c>
      <c r="D3446" s="122" t="s">
        <v>2113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2011</v>
      </c>
      <c r="B3447" s="122">
        <v>1</v>
      </c>
      <c r="C3447" s="122" t="s">
        <v>2205</v>
      </c>
      <c r="D3447" s="122" t="s">
        <v>2114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2011</v>
      </c>
      <c r="B3448" s="122">
        <v>1</v>
      </c>
      <c r="C3448" s="122" t="s">
        <v>2205</v>
      </c>
      <c r="D3448" s="122" t="s">
        <v>2115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2011</v>
      </c>
      <c r="B3449" s="122">
        <v>1</v>
      </c>
      <c r="C3449" s="122" t="s">
        <v>2205</v>
      </c>
      <c r="D3449" s="122" t="s">
        <v>2116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2011</v>
      </c>
      <c r="B3450" s="122">
        <v>1</v>
      </c>
      <c r="C3450" s="122" t="s">
        <v>2205</v>
      </c>
      <c r="D3450" s="122" t="s">
        <v>2138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2011</v>
      </c>
      <c r="B3451" s="122">
        <v>1</v>
      </c>
      <c r="C3451" s="122" t="s">
        <v>2205</v>
      </c>
      <c r="D3451" s="122" t="s">
        <v>2117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2011</v>
      </c>
      <c r="B3452" s="122">
        <v>1</v>
      </c>
      <c r="C3452" s="122" t="s">
        <v>2205</v>
      </c>
      <c r="D3452" s="122" t="s">
        <v>2118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2011</v>
      </c>
      <c r="B3453" s="122">
        <v>1</v>
      </c>
      <c r="C3453" s="122" t="s">
        <v>2205</v>
      </c>
      <c r="D3453" s="122" t="s">
        <v>2119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2011</v>
      </c>
      <c r="B3454" s="122">
        <v>1</v>
      </c>
      <c r="C3454" s="122" t="s">
        <v>2205</v>
      </c>
      <c r="D3454" s="122" t="s">
        <v>2120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2011</v>
      </c>
      <c r="B3455" s="122">
        <v>1</v>
      </c>
      <c r="C3455" s="122" t="s">
        <v>2205</v>
      </c>
      <c r="D3455" s="122" t="s">
        <v>2121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2011</v>
      </c>
      <c r="B3456" s="122">
        <v>1</v>
      </c>
      <c r="C3456" s="122" t="s">
        <v>2205</v>
      </c>
      <c r="D3456" s="122" t="s">
        <v>2139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2011</v>
      </c>
      <c r="B3457" s="122">
        <v>1</v>
      </c>
      <c r="C3457" s="122" t="s">
        <v>2205</v>
      </c>
      <c r="D3457" s="122" t="s">
        <v>2122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2011</v>
      </c>
      <c r="B3458" s="122">
        <v>1</v>
      </c>
      <c r="C3458" s="122" t="s">
        <v>2205</v>
      </c>
      <c r="D3458" s="122" t="s">
        <v>2123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2011</v>
      </c>
      <c r="B3459" s="122">
        <v>1</v>
      </c>
      <c r="C3459" s="122" t="s">
        <v>2205</v>
      </c>
      <c r="D3459" s="122" t="s">
        <v>2140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2011</v>
      </c>
      <c r="B3460" s="122">
        <v>1</v>
      </c>
      <c r="C3460" s="122" t="s">
        <v>2205</v>
      </c>
      <c r="D3460" s="122" t="s">
        <v>2124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2011</v>
      </c>
      <c r="B3461" s="122">
        <v>1</v>
      </c>
      <c r="C3461" s="122" t="s">
        <v>2205</v>
      </c>
      <c r="D3461" s="122" t="s">
        <v>2125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2011</v>
      </c>
      <c r="B3462" s="122">
        <v>1</v>
      </c>
      <c r="C3462" s="122" t="s">
        <v>2205</v>
      </c>
      <c r="D3462" s="122" t="s">
        <v>2126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2011</v>
      </c>
      <c r="B3463" s="122">
        <v>1</v>
      </c>
      <c r="C3463" s="122" t="s">
        <v>2205</v>
      </c>
      <c r="D3463" s="122" t="s">
        <v>2127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2011</v>
      </c>
      <c r="B3464" s="122">
        <v>1</v>
      </c>
      <c r="C3464" s="122" t="s">
        <v>2205</v>
      </c>
      <c r="D3464" s="122" t="s">
        <v>2128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2012</v>
      </c>
      <c r="B3465" s="122">
        <v>1</v>
      </c>
      <c r="C3465" s="122" t="s">
        <v>2206</v>
      </c>
      <c r="D3465" s="122" t="s">
        <v>2080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2012</v>
      </c>
      <c r="B3466" s="122">
        <v>1</v>
      </c>
      <c r="C3466" s="122" t="s">
        <v>2206</v>
      </c>
      <c r="D3466" s="122" t="s">
        <v>2081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2012</v>
      </c>
      <c r="B3467" s="122">
        <v>1</v>
      </c>
      <c r="C3467" s="122" t="s">
        <v>2206</v>
      </c>
      <c r="D3467" s="122" t="s">
        <v>2082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2012</v>
      </c>
      <c r="B3468" s="122">
        <v>1</v>
      </c>
      <c r="C3468" s="122" t="s">
        <v>2206</v>
      </c>
      <c r="D3468" s="122" t="s">
        <v>2135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2012</v>
      </c>
      <c r="B3469" s="122">
        <v>1</v>
      </c>
      <c r="C3469" s="122" t="s">
        <v>2206</v>
      </c>
      <c r="D3469" s="122" t="s">
        <v>2083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2012</v>
      </c>
      <c r="B3470" s="122">
        <v>1</v>
      </c>
      <c r="C3470" s="122" t="s">
        <v>2206</v>
      </c>
      <c r="D3470" s="122" t="s">
        <v>2084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2012</v>
      </c>
      <c r="B3471" s="122">
        <v>1</v>
      </c>
      <c r="C3471" s="122" t="s">
        <v>2206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2012</v>
      </c>
      <c r="B3472" s="122">
        <v>1</v>
      </c>
      <c r="C3472" s="122" t="s">
        <v>2206</v>
      </c>
      <c r="D3472" s="122" t="s">
        <v>2085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2012</v>
      </c>
      <c r="B3473" s="122">
        <v>1</v>
      </c>
      <c r="C3473" s="122" t="s">
        <v>2206</v>
      </c>
      <c r="D3473" s="122" t="s">
        <v>2086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2012</v>
      </c>
      <c r="B3474" s="122">
        <v>1</v>
      </c>
      <c r="C3474" s="122" t="s">
        <v>2206</v>
      </c>
      <c r="D3474" s="122" t="s">
        <v>2087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2012</v>
      </c>
      <c r="B3475" s="122">
        <v>1</v>
      </c>
      <c r="C3475" s="122" t="s">
        <v>2206</v>
      </c>
      <c r="D3475" s="122" t="s">
        <v>2088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2012</v>
      </c>
      <c r="B3476" s="122">
        <v>1</v>
      </c>
      <c r="C3476" s="122" t="s">
        <v>2206</v>
      </c>
      <c r="D3476" s="122" t="s">
        <v>2089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2012</v>
      </c>
      <c r="B3477" s="122">
        <v>1</v>
      </c>
      <c r="C3477" s="122" t="s">
        <v>2206</v>
      </c>
      <c r="D3477" s="122" t="s">
        <v>2136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2012</v>
      </c>
      <c r="B3478" s="122">
        <v>1</v>
      </c>
      <c r="C3478" s="122" t="s">
        <v>2206</v>
      </c>
      <c r="D3478" s="122" t="s">
        <v>2090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2012</v>
      </c>
      <c r="B3479" s="122">
        <v>1</v>
      </c>
      <c r="C3479" s="122" t="s">
        <v>2206</v>
      </c>
      <c r="D3479" s="122" t="s">
        <v>2091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2012</v>
      </c>
      <c r="B3480" s="122">
        <v>1</v>
      </c>
      <c r="C3480" s="122" t="s">
        <v>2206</v>
      </c>
      <c r="D3480" s="122" t="s">
        <v>2092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2012</v>
      </c>
      <c r="B3481" s="122">
        <v>1</v>
      </c>
      <c r="C3481" s="122" t="s">
        <v>2206</v>
      </c>
      <c r="D3481" s="122" t="s">
        <v>2093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2012</v>
      </c>
      <c r="B3482" s="122">
        <v>1</v>
      </c>
      <c r="C3482" s="122" t="s">
        <v>2206</v>
      </c>
      <c r="D3482" s="122" t="s">
        <v>2094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2012</v>
      </c>
      <c r="B3483" s="122">
        <v>1</v>
      </c>
      <c r="C3483" s="122" t="s">
        <v>2206</v>
      </c>
      <c r="D3483" s="122" t="s">
        <v>2095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2012</v>
      </c>
      <c r="B3484" s="122">
        <v>1</v>
      </c>
      <c r="C3484" s="122" t="s">
        <v>2206</v>
      </c>
      <c r="D3484" s="122" t="s">
        <v>2096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2012</v>
      </c>
      <c r="B3485" s="122">
        <v>1</v>
      </c>
      <c r="C3485" s="122" t="s">
        <v>2206</v>
      </c>
      <c r="D3485" s="122" t="s">
        <v>2097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2012</v>
      </c>
      <c r="B3486" s="122">
        <v>1</v>
      </c>
      <c r="C3486" s="122" t="s">
        <v>2206</v>
      </c>
      <c r="D3486" s="122" t="s">
        <v>2098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2012</v>
      </c>
      <c r="B3487" s="122">
        <v>1</v>
      </c>
      <c r="C3487" s="122" t="s">
        <v>2206</v>
      </c>
      <c r="D3487" s="122" t="s">
        <v>2099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2012</v>
      </c>
      <c r="B3488" s="122">
        <v>1</v>
      </c>
      <c r="C3488" s="122" t="s">
        <v>2206</v>
      </c>
      <c r="D3488" s="122" t="s">
        <v>2100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2012</v>
      </c>
      <c r="B3489" s="122">
        <v>1</v>
      </c>
      <c r="C3489" s="122" t="s">
        <v>2206</v>
      </c>
      <c r="D3489" s="122" t="s">
        <v>2101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2012</v>
      </c>
      <c r="B3490" s="122">
        <v>1</v>
      </c>
      <c r="C3490" s="122" t="s">
        <v>2206</v>
      </c>
      <c r="D3490" s="122" t="s">
        <v>2102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2012</v>
      </c>
      <c r="B3491" s="122">
        <v>1</v>
      </c>
      <c r="C3491" s="122" t="s">
        <v>2206</v>
      </c>
      <c r="D3491" s="122" t="s">
        <v>2103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2012</v>
      </c>
      <c r="B3492" s="122">
        <v>1</v>
      </c>
      <c r="C3492" s="122" t="s">
        <v>2206</v>
      </c>
      <c r="D3492" s="122" t="s">
        <v>2137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2012</v>
      </c>
      <c r="B3493" s="122">
        <v>1</v>
      </c>
      <c r="C3493" s="122" t="s">
        <v>2206</v>
      </c>
      <c r="D3493" s="122" t="s">
        <v>2104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2012</v>
      </c>
      <c r="B3494" s="122">
        <v>1</v>
      </c>
      <c r="C3494" s="122" t="s">
        <v>2206</v>
      </c>
      <c r="D3494" s="122" t="s">
        <v>2105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2012</v>
      </c>
      <c r="B3495" s="122">
        <v>1</v>
      </c>
      <c r="C3495" s="122" t="s">
        <v>2206</v>
      </c>
      <c r="D3495" s="122" t="s">
        <v>2106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2012</v>
      </c>
      <c r="B3496" s="122">
        <v>1</v>
      </c>
      <c r="C3496" s="122" t="s">
        <v>2206</v>
      </c>
      <c r="D3496" s="122" t="s">
        <v>2107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2012</v>
      </c>
      <c r="B3497" s="122">
        <v>1</v>
      </c>
      <c r="C3497" s="122" t="s">
        <v>2206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2012</v>
      </c>
      <c r="B3498" s="122">
        <v>1</v>
      </c>
      <c r="C3498" s="122" t="s">
        <v>2206</v>
      </c>
      <c r="D3498" s="122" t="s">
        <v>2108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2012</v>
      </c>
      <c r="B3499" s="122">
        <v>1</v>
      </c>
      <c r="C3499" s="122" t="s">
        <v>2206</v>
      </c>
      <c r="D3499" s="122" t="s">
        <v>2109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2012</v>
      </c>
      <c r="B3500" s="122">
        <v>1</v>
      </c>
      <c r="C3500" s="122" t="s">
        <v>2206</v>
      </c>
      <c r="D3500" s="122" t="s">
        <v>2110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2012</v>
      </c>
      <c r="B3501" s="122">
        <v>1</v>
      </c>
      <c r="C3501" s="122" t="s">
        <v>2206</v>
      </c>
      <c r="D3501" s="122" t="s">
        <v>2111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2012</v>
      </c>
      <c r="B3502" s="122">
        <v>1</v>
      </c>
      <c r="C3502" s="122" t="s">
        <v>2206</v>
      </c>
      <c r="D3502" s="122" t="s">
        <v>2112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2012</v>
      </c>
      <c r="B3503" s="122">
        <v>1</v>
      </c>
      <c r="C3503" s="122" t="s">
        <v>2206</v>
      </c>
      <c r="D3503" s="122" t="s">
        <v>2113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2012</v>
      </c>
      <c r="B3504" s="122">
        <v>1</v>
      </c>
      <c r="C3504" s="122" t="s">
        <v>2206</v>
      </c>
      <c r="D3504" s="122" t="s">
        <v>2114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2012</v>
      </c>
      <c r="B3505" s="122">
        <v>1</v>
      </c>
      <c r="C3505" s="122" t="s">
        <v>2206</v>
      </c>
      <c r="D3505" s="122" t="s">
        <v>2115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2012</v>
      </c>
      <c r="B3506" s="122">
        <v>1</v>
      </c>
      <c r="C3506" s="122" t="s">
        <v>2206</v>
      </c>
      <c r="D3506" s="122" t="s">
        <v>2116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2012</v>
      </c>
      <c r="B3507" s="122">
        <v>1</v>
      </c>
      <c r="C3507" s="122" t="s">
        <v>2206</v>
      </c>
      <c r="D3507" s="122" t="s">
        <v>2138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2012</v>
      </c>
      <c r="B3508" s="122">
        <v>1</v>
      </c>
      <c r="C3508" s="122" t="s">
        <v>2206</v>
      </c>
      <c r="D3508" s="122" t="s">
        <v>2117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2012</v>
      </c>
      <c r="B3509" s="122">
        <v>1</v>
      </c>
      <c r="C3509" s="122" t="s">
        <v>2206</v>
      </c>
      <c r="D3509" s="122" t="s">
        <v>2118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2012</v>
      </c>
      <c r="B3510" s="122">
        <v>1</v>
      </c>
      <c r="C3510" s="122" t="s">
        <v>2206</v>
      </c>
      <c r="D3510" s="122" t="s">
        <v>2119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2012</v>
      </c>
      <c r="B3511" s="122">
        <v>1</v>
      </c>
      <c r="C3511" s="122" t="s">
        <v>2206</v>
      </c>
      <c r="D3511" s="122" t="s">
        <v>2120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2012</v>
      </c>
      <c r="B3512" s="122">
        <v>1</v>
      </c>
      <c r="C3512" s="122" t="s">
        <v>2206</v>
      </c>
      <c r="D3512" s="122" t="s">
        <v>2121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2012</v>
      </c>
      <c r="B3513" s="122">
        <v>1</v>
      </c>
      <c r="C3513" s="122" t="s">
        <v>2206</v>
      </c>
      <c r="D3513" s="122" t="s">
        <v>2139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2012</v>
      </c>
      <c r="B3514" s="122">
        <v>1</v>
      </c>
      <c r="C3514" s="122" t="s">
        <v>2206</v>
      </c>
      <c r="D3514" s="122" t="s">
        <v>2122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2012</v>
      </c>
      <c r="B3515" s="122">
        <v>1</v>
      </c>
      <c r="C3515" s="122" t="s">
        <v>2206</v>
      </c>
      <c r="D3515" s="122" t="s">
        <v>2123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2012</v>
      </c>
      <c r="B3516" s="122">
        <v>1</v>
      </c>
      <c r="C3516" s="122" t="s">
        <v>2206</v>
      </c>
      <c r="D3516" s="122" t="s">
        <v>2140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2012</v>
      </c>
      <c r="B3517" s="122">
        <v>1</v>
      </c>
      <c r="C3517" s="122" t="s">
        <v>2206</v>
      </c>
      <c r="D3517" s="122" t="s">
        <v>2124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2012</v>
      </c>
      <c r="B3518" s="122">
        <v>1</v>
      </c>
      <c r="C3518" s="122" t="s">
        <v>2206</v>
      </c>
      <c r="D3518" s="122" t="s">
        <v>2125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2012</v>
      </c>
      <c r="B3519" s="122">
        <v>1</v>
      </c>
      <c r="C3519" s="122" t="s">
        <v>2206</v>
      </c>
      <c r="D3519" s="122" t="s">
        <v>2126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2012</v>
      </c>
      <c r="B3520" s="122">
        <v>1</v>
      </c>
      <c r="C3520" s="122" t="s">
        <v>2206</v>
      </c>
      <c r="D3520" s="122" t="s">
        <v>2127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2012</v>
      </c>
      <c r="B3521" s="122">
        <v>1</v>
      </c>
      <c r="C3521" s="122" t="s">
        <v>2206</v>
      </c>
      <c r="D3521" s="122" t="s">
        <v>2128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2016</v>
      </c>
      <c r="B3522" s="122">
        <v>1</v>
      </c>
      <c r="C3522" s="122" t="s">
        <v>2207</v>
      </c>
      <c r="D3522" s="122" t="s">
        <v>2080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2016</v>
      </c>
      <c r="B3523" s="122">
        <v>1</v>
      </c>
      <c r="C3523" s="122" t="s">
        <v>2207</v>
      </c>
      <c r="D3523" s="122" t="s">
        <v>2081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2016</v>
      </c>
      <c r="B3524" s="122">
        <v>1</v>
      </c>
      <c r="C3524" s="122" t="s">
        <v>2207</v>
      </c>
      <c r="D3524" s="122" t="s">
        <v>2082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2016</v>
      </c>
      <c r="B3525" s="122">
        <v>1</v>
      </c>
      <c r="C3525" s="122" t="s">
        <v>2207</v>
      </c>
      <c r="D3525" s="122" t="s">
        <v>2135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2016</v>
      </c>
      <c r="B3526" s="122">
        <v>1</v>
      </c>
      <c r="C3526" s="122" t="s">
        <v>2207</v>
      </c>
      <c r="D3526" s="122" t="s">
        <v>2083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2016</v>
      </c>
      <c r="B3527" s="122">
        <v>1</v>
      </c>
      <c r="C3527" s="122" t="s">
        <v>2207</v>
      </c>
      <c r="D3527" s="122" t="s">
        <v>2084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2016</v>
      </c>
      <c r="B3528" s="122">
        <v>1</v>
      </c>
      <c r="C3528" s="122" t="s">
        <v>2207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2016</v>
      </c>
      <c r="B3529" s="122">
        <v>1</v>
      </c>
      <c r="C3529" s="122" t="s">
        <v>2207</v>
      </c>
      <c r="D3529" s="122" t="s">
        <v>2085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2016</v>
      </c>
      <c r="B3530" s="122">
        <v>1</v>
      </c>
      <c r="C3530" s="122" t="s">
        <v>2207</v>
      </c>
      <c r="D3530" s="122" t="s">
        <v>2086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2016</v>
      </c>
      <c r="B3531" s="122">
        <v>1</v>
      </c>
      <c r="C3531" s="122" t="s">
        <v>2207</v>
      </c>
      <c r="D3531" s="122" t="s">
        <v>2087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2016</v>
      </c>
      <c r="B3532" s="122">
        <v>1</v>
      </c>
      <c r="C3532" s="122" t="s">
        <v>2207</v>
      </c>
      <c r="D3532" s="122" t="s">
        <v>2088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2016</v>
      </c>
      <c r="B3533" s="122">
        <v>1</v>
      </c>
      <c r="C3533" s="122" t="s">
        <v>2207</v>
      </c>
      <c r="D3533" s="122" t="s">
        <v>2089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2016</v>
      </c>
      <c r="B3534" s="122">
        <v>1</v>
      </c>
      <c r="C3534" s="122" t="s">
        <v>2207</v>
      </c>
      <c r="D3534" s="122" t="s">
        <v>2136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2016</v>
      </c>
      <c r="B3535" s="122">
        <v>1</v>
      </c>
      <c r="C3535" s="122" t="s">
        <v>2207</v>
      </c>
      <c r="D3535" s="122" t="s">
        <v>2090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2016</v>
      </c>
      <c r="B3536" s="122">
        <v>1</v>
      </c>
      <c r="C3536" s="122" t="s">
        <v>2207</v>
      </c>
      <c r="D3536" s="122" t="s">
        <v>2091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2016</v>
      </c>
      <c r="B3537" s="122">
        <v>1</v>
      </c>
      <c r="C3537" s="122" t="s">
        <v>2207</v>
      </c>
      <c r="D3537" s="122" t="s">
        <v>2092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2016</v>
      </c>
      <c r="B3538" s="122">
        <v>1</v>
      </c>
      <c r="C3538" s="122" t="s">
        <v>2207</v>
      </c>
      <c r="D3538" s="122" t="s">
        <v>2093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2016</v>
      </c>
      <c r="B3539" s="122">
        <v>1</v>
      </c>
      <c r="C3539" s="122" t="s">
        <v>2207</v>
      </c>
      <c r="D3539" s="122" t="s">
        <v>2094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2016</v>
      </c>
      <c r="B3540" s="122">
        <v>1</v>
      </c>
      <c r="C3540" s="122" t="s">
        <v>2207</v>
      </c>
      <c r="D3540" s="122" t="s">
        <v>2095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2016</v>
      </c>
      <c r="B3541" s="122">
        <v>1</v>
      </c>
      <c r="C3541" s="122" t="s">
        <v>2207</v>
      </c>
      <c r="D3541" s="122" t="s">
        <v>2096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2016</v>
      </c>
      <c r="B3542" s="122">
        <v>1</v>
      </c>
      <c r="C3542" s="122" t="s">
        <v>2207</v>
      </c>
      <c r="D3542" s="122" t="s">
        <v>2097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2016</v>
      </c>
      <c r="B3543" s="122">
        <v>1</v>
      </c>
      <c r="C3543" s="122" t="s">
        <v>2207</v>
      </c>
      <c r="D3543" s="122" t="s">
        <v>2098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2016</v>
      </c>
      <c r="B3544" s="122">
        <v>1</v>
      </c>
      <c r="C3544" s="122" t="s">
        <v>2207</v>
      </c>
      <c r="D3544" s="122" t="s">
        <v>2099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2016</v>
      </c>
      <c r="B3545" s="122">
        <v>1</v>
      </c>
      <c r="C3545" s="122" t="s">
        <v>2207</v>
      </c>
      <c r="D3545" s="122" t="s">
        <v>2100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2016</v>
      </c>
      <c r="B3546" s="122">
        <v>1</v>
      </c>
      <c r="C3546" s="122" t="s">
        <v>2207</v>
      </c>
      <c r="D3546" s="122" t="s">
        <v>2101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2016</v>
      </c>
      <c r="B3547" s="122">
        <v>1</v>
      </c>
      <c r="C3547" s="122" t="s">
        <v>2207</v>
      </c>
      <c r="D3547" s="122" t="s">
        <v>2102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2016</v>
      </c>
      <c r="B3548" s="122">
        <v>1</v>
      </c>
      <c r="C3548" s="122" t="s">
        <v>2207</v>
      </c>
      <c r="D3548" s="122" t="s">
        <v>2103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2016</v>
      </c>
      <c r="B3549" s="122">
        <v>1</v>
      </c>
      <c r="C3549" s="122" t="s">
        <v>2207</v>
      </c>
      <c r="D3549" s="122" t="s">
        <v>2137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2016</v>
      </c>
      <c r="B3550" s="122">
        <v>1</v>
      </c>
      <c r="C3550" s="122" t="s">
        <v>2207</v>
      </c>
      <c r="D3550" s="122" t="s">
        <v>2104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2016</v>
      </c>
      <c r="B3551" s="122">
        <v>1</v>
      </c>
      <c r="C3551" s="122" t="s">
        <v>2207</v>
      </c>
      <c r="D3551" s="122" t="s">
        <v>2105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2016</v>
      </c>
      <c r="B3552" s="122">
        <v>1</v>
      </c>
      <c r="C3552" s="122" t="s">
        <v>2207</v>
      </c>
      <c r="D3552" s="122" t="s">
        <v>2106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2016</v>
      </c>
      <c r="B3553" s="122">
        <v>1</v>
      </c>
      <c r="C3553" s="122" t="s">
        <v>2207</v>
      </c>
      <c r="D3553" s="122" t="s">
        <v>2107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2016</v>
      </c>
      <c r="B3554" s="122">
        <v>1</v>
      </c>
      <c r="C3554" s="122" t="s">
        <v>2207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2016</v>
      </c>
      <c r="B3555" s="122">
        <v>1</v>
      </c>
      <c r="C3555" s="122" t="s">
        <v>2207</v>
      </c>
      <c r="D3555" s="122" t="s">
        <v>2108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2016</v>
      </c>
      <c r="B3556" s="122">
        <v>1</v>
      </c>
      <c r="C3556" s="122" t="s">
        <v>2207</v>
      </c>
      <c r="D3556" s="122" t="s">
        <v>2109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2016</v>
      </c>
      <c r="B3557" s="122">
        <v>1</v>
      </c>
      <c r="C3557" s="122" t="s">
        <v>2207</v>
      </c>
      <c r="D3557" s="122" t="s">
        <v>2110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2016</v>
      </c>
      <c r="B3558" s="122">
        <v>1</v>
      </c>
      <c r="C3558" s="122" t="s">
        <v>2207</v>
      </c>
      <c r="D3558" s="122" t="s">
        <v>2111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2016</v>
      </c>
      <c r="B3559" s="122">
        <v>1</v>
      </c>
      <c r="C3559" s="122" t="s">
        <v>2207</v>
      </c>
      <c r="D3559" s="122" t="s">
        <v>2112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2016</v>
      </c>
      <c r="B3560" s="122">
        <v>1</v>
      </c>
      <c r="C3560" s="122" t="s">
        <v>2207</v>
      </c>
      <c r="D3560" s="122" t="s">
        <v>2113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2016</v>
      </c>
      <c r="B3561" s="122">
        <v>1</v>
      </c>
      <c r="C3561" s="122" t="s">
        <v>2207</v>
      </c>
      <c r="D3561" s="122" t="s">
        <v>2114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2016</v>
      </c>
      <c r="B3562" s="122">
        <v>1</v>
      </c>
      <c r="C3562" s="122" t="s">
        <v>2207</v>
      </c>
      <c r="D3562" s="122" t="s">
        <v>2115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2016</v>
      </c>
      <c r="B3563" s="122">
        <v>1</v>
      </c>
      <c r="C3563" s="122" t="s">
        <v>2207</v>
      </c>
      <c r="D3563" s="122" t="s">
        <v>2116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2016</v>
      </c>
      <c r="B3564" s="122">
        <v>1</v>
      </c>
      <c r="C3564" s="122" t="s">
        <v>2207</v>
      </c>
      <c r="D3564" s="122" t="s">
        <v>2138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2016</v>
      </c>
      <c r="B3565" s="122">
        <v>1</v>
      </c>
      <c r="C3565" s="122" t="s">
        <v>2207</v>
      </c>
      <c r="D3565" s="122" t="s">
        <v>2117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2016</v>
      </c>
      <c r="B3566" s="122">
        <v>1</v>
      </c>
      <c r="C3566" s="122" t="s">
        <v>2207</v>
      </c>
      <c r="D3566" s="122" t="s">
        <v>2118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2016</v>
      </c>
      <c r="B3567" s="122">
        <v>1</v>
      </c>
      <c r="C3567" s="122" t="s">
        <v>2207</v>
      </c>
      <c r="D3567" s="122" t="s">
        <v>2119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2016</v>
      </c>
      <c r="B3568" s="122">
        <v>1</v>
      </c>
      <c r="C3568" s="122" t="s">
        <v>2207</v>
      </c>
      <c r="D3568" s="122" t="s">
        <v>2120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2016</v>
      </c>
      <c r="B3569" s="122">
        <v>1</v>
      </c>
      <c r="C3569" s="122" t="s">
        <v>2207</v>
      </c>
      <c r="D3569" s="122" t="s">
        <v>2121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2016</v>
      </c>
      <c r="B3570" s="122">
        <v>1</v>
      </c>
      <c r="C3570" s="122" t="s">
        <v>2207</v>
      </c>
      <c r="D3570" s="122" t="s">
        <v>2139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2016</v>
      </c>
      <c r="B3571" s="122">
        <v>1</v>
      </c>
      <c r="C3571" s="122" t="s">
        <v>2207</v>
      </c>
      <c r="D3571" s="122" t="s">
        <v>2122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2016</v>
      </c>
      <c r="B3572" s="122">
        <v>1</v>
      </c>
      <c r="C3572" s="122" t="s">
        <v>2207</v>
      </c>
      <c r="D3572" s="122" t="s">
        <v>2123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2016</v>
      </c>
      <c r="B3573" s="122">
        <v>1</v>
      </c>
      <c r="C3573" s="122" t="s">
        <v>2207</v>
      </c>
      <c r="D3573" s="122" t="s">
        <v>2140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2016</v>
      </c>
      <c r="B3574" s="122">
        <v>1</v>
      </c>
      <c r="C3574" s="122" t="s">
        <v>2207</v>
      </c>
      <c r="D3574" s="122" t="s">
        <v>2124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2016</v>
      </c>
      <c r="B3575" s="122">
        <v>1</v>
      </c>
      <c r="C3575" s="122" t="s">
        <v>2207</v>
      </c>
      <c r="D3575" s="122" t="s">
        <v>2125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2016</v>
      </c>
      <c r="B3576" s="122">
        <v>1</v>
      </c>
      <c r="C3576" s="122" t="s">
        <v>2207</v>
      </c>
      <c r="D3576" s="122" t="s">
        <v>2126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2016</v>
      </c>
      <c r="B3577" s="122">
        <v>1</v>
      </c>
      <c r="C3577" s="122" t="s">
        <v>2207</v>
      </c>
      <c r="D3577" s="122" t="s">
        <v>2127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2016</v>
      </c>
      <c r="B3578" s="122">
        <v>1</v>
      </c>
      <c r="C3578" s="122" t="s">
        <v>2207</v>
      </c>
      <c r="D3578" s="122" t="s">
        <v>2128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2208</v>
      </c>
      <c r="B3579" s="122">
        <v>1</v>
      </c>
      <c r="C3579" s="122" t="s">
        <v>2209</v>
      </c>
      <c r="D3579" s="122" t="s">
        <v>2080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2208</v>
      </c>
      <c r="B3580" s="122">
        <v>1</v>
      </c>
      <c r="C3580" s="122" t="s">
        <v>2209</v>
      </c>
      <c r="D3580" s="122" t="s">
        <v>2081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2208</v>
      </c>
      <c r="B3581" s="122">
        <v>1</v>
      </c>
      <c r="C3581" s="122" t="s">
        <v>2209</v>
      </c>
      <c r="D3581" s="122" t="s">
        <v>2082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2208</v>
      </c>
      <c r="B3582" s="122">
        <v>1</v>
      </c>
      <c r="C3582" s="122" t="s">
        <v>2209</v>
      </c>
      <c r="D3582" s="122" t="s">
        <v>2135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2208</v>
      </c>
      <c r="B3583" s="122">
        <v>1</v>
      </c>
      <c r="C3583" s="122" t="s">
        <v>2209</v>
      </c>
      <c r="D3583" s="122" t="s">
        <v>2083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2208</v>
      </c>
      <c r="B3584" s="122">
        <v>1</v>
      </c>
      <c r="C3584" s="122" t="s">
        <v>2209</v>
      </c>
      <c r="D3584" s="122" t="s">
        <v>2084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2208</v>
      </c>
      <c r="B3585" s="122">
        <v>1</v>
      </c>
      <c r="C3585" s="122" t="s">
        <v>2209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2208</v>
      </c>
      <c r="B3586" s="122">
        <v>1</v>
      </c>
      <c r="C3586" s="122" t="s">
        <v>2209</v>
      </c>
      <c r="D3586" s="122" t="s">
        <v>2085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2208</v>
      </c>
      <c r="B3587" s="122">
        <v>1</v>
      </c>
      <c r="C3587" s="122" t="s">
        <v>2209</v>
      </c>
      <c r="D3587" s="122" t="s">
        <v>2086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2208</v>
      </c>
      <c r="B3588" s="122">
        <v>1</v>
      </c>
      <c r="C3588" s="122" t="s">
        <v>2209</v>
      </c>
      <c r="D3588" s="122" t="s">
        <v>2087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2208</v>
      </c>
      <c r="B3589" s="122">
        <v>1</v>
      </c>
      <c r="C3589" s="122" t="s">
        <v>2209</v>
      </c>
      <c r="D3589" s="122" t="s">
        <v>2088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2208</v>
      </c>
      <c r="B3590" s="122">
        <v>1</v>
      </c>
      <c r="C3590" s="122" t="s">
        <v>2209</v>
      </c>
      <c r="D3590" s="122" t="s">
        <v>2089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2208</v>
      </c>
      <c r="B3591" s="122">
        <v>1</v>
      </c>
      <c r="C3591" s="122" t="s">
        <v>2209</v>
      </c>
      <c r="D3591" s="122" t="s">
        <v>2136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2208</v>
      </c>
      <c r="B3592" s="122">
        <v>1</v>
      </c>
      <c r="C3592" s="122" t="s">
        <v>2209</v>
      </c>
      <c r="D3592" s="122" t="s">
        <v>2090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2208</v>
      </c>
      <c r="B3593" s="122">
        <v>1</v>
      </c>
      <c r="C3593" s="122" t="s">
        <v>2209</v>
      </c>
      <c r="D3593" s="122" t="s">
        <v>2091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2208</v>
      </c>
      <c r="B3594" s="122">
        <v>1</v>
      </c>
      <c r="C3594" s="122" t="s">
        <v>2209</v>
      </c>
      <c r="D3594" s="122" t="s">
        <v>2092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2208</v>
      </c>
      <c r="B3595" s="122">
        <v>1</v>
      </c>
      <c r="C3595" s="122" t="s">
        <v>2209</v>
      </c>
      <c r="D3595" s="122" t="s">
        <v>2093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2208</v>
      </c>
      <c r="B3596" s="122">
        <v>1</v>
      </c>
      <c r="C3596" s="122" t="s">
        <v>2209</v>
      </c>
      <c r="D3596" s="122" t="s">
        <v>2094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2208</v>
      </c>
      <c r="B3597" s="122">
        <v>1</v>
      </c>
      <c r="C3597" s="122" t="s">
        <v>2209</v>
      </c>
      <c r="D3597" s="122" t="s">
        <v>2095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2208</v>
      </c>
      <c r="B3598" s="122">
        <v>1</v>
      </c>
      <c r="C3598" s="122" t="s">
        <v>2209</v>
      </c>
      <c r="D3598" s="122" t="s">
        <v>2096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2208</v>
      </c>
      <c r="B3599" s="122">
        <v>1</v>
      </c>
      <c r="C3599" s="122" t="s">
        <v>2209</v>
      </c>
      <c r="D3599" s="122" t="s">
        <v>2097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2208</v>
      </c>
      <c r="B3600" s="122">
        <v>1</v>
      </c>
      <c r="C3600" s="122" t="s">
        <v>2209</v>
      </c>
      <c r="D3600" s="122" t="s">
        <v>2098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2208</v>
      </c>
      <c r="B3601" s="122">
        <v>1</v>
      </c>
      <c r="C3601" s="122" t="s">
        <v>2209</v>
      </c>
      <c r="D3601" s="122" t="s">
        <v>2099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2208</v>
      </c>
      <c r="B3602" s="122">
        <v>1</v>
      </c>
      <c r="C3602" s="122" t="s">
        <v>2209</v>
      </c>
      <c r="D3602" s="122" t="s">
        <v>2100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2208</v>
      </c>
      <c r="B3603" s="122">
        <v>1</v>
      </c>
      <c r="C3603" s="122" t="s">
        <v>2209</v>
      </c>
      <c r="D3603" s="122" t="s">
        <v>2101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2208</v>
      </c>
      <c r="B3604" s="122">
        <v>1</v>
      </c>
      <c r="C3604" s="122" t="s">
        <v>2209</v>
      </c>
      <c r="D3604" s="122" t="s">
        <v>2102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2208</v>
      </c>
      <c r="B3605" s="122">
        <v>1</v>
      </c>
      <c r="C3605" s="122" t="s">
        <v>2209</v>
      </c>
      <c r="D3605" s="122" t="s">
        <v>2103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2208</v>
      </c>
      <c r="B3606" s="122">
        <v>1</v>
      </c>
      <c r="C3606" s="122" t="s">
        <v>2209</v>
      </c>
      <c r="D3606" s="122" t="s">
        <v>2137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2208</v>
      </c>
      <c r="B3607" s="122">
        <v>1</v>
      </c>
      <c r="C3607" s="122" t="s">
        <v>2209</v>
      </c>
      <c r="D3607" s="122" t="s">
        <v>2104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2208</v>
      </c>
      <c r="B3608" s="122">
        <v>1</v>
      </c>
      <c r="C3608" s="122" t="s">
        <v>2209</v>
      </c>
      <c r="D3608" s="122" t="s">
        <v>2105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2208</v>
      </c>
      <c r="B3609" s="122">
        <v>1</v>
      </c>
      <c r="C3609" s="122" t="s">
        <v>2209</v>
      </c>
      <c r="D3609" s="122" t="s">
        <v>2106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2208</v>
      </c>
      <c r="B3610" s="122">
        <v>1</v>
      </c>
      <c r="C3610" s="122" t="s">
        <v>2209</v>
      </c>
      <c r="D3610" s="122" t="s">
        <v>2107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2208</v>
      </c>
      <c r="B3611" s="122">
        <v>1</v>
      </c>
      <c r="C3611" s="122" t="s">
        <v>2209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2208</v>
      </c>
      <c r="B3612" s="122">
        <v>1</v>
      </c>
      <c r="C3612" s="122" t="s">
        <v>2209</v>
      </c>
      <c r="D3612" s="122" t="s">
        <v>2108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2208</v>
      </c>
      <c r="B3613" s="122">
        <v>1</v>
      </c>
      <c r="C3613" s="122" t="s">
        <v>2209</v>
      </c>
      <c r="D3613" s="122" t="s">
        <v>2109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2208</v>
      </c>
      <c r="B3614" s="122">
        <v>1</v>
      </c>
      <c r="C3614" s="122" t="s">
        <v>2209</v>
      </c>
      <c r="D3614" s="122" t="s">
        <v>2110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2208</v>
      </c>
      <c r="B3615" s="122">
        <v>1</v>
      </c>
      <c r="C3615" s="122" t="s">
        <v>2209</v>
      </c>
      <c r="D3615" s="122" t="s">
        <v>2111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2208</v>
      </c>
      <c r="B3616" s="122">
        <v>1</v>
      </c>
      <c r="C3616" s="122" t="s">
        <v>2209</v>
      </c>
      <c r="D3616" s="122" t="s">
        <v>2112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2208</v>
      </c>
      <c r="B3617" s="122">
        <v>1</v>
      </c>
      <c r="C3617" s="122" t="s">
        <v>2209</v>
      </c>
      <c r="D3617" s="122" t="s">
        <v>2113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2208</v>
      </c>
      <c r="B3618" s="122">
        <v>1</v>
      </c>
      <c r="C3618" s="122" t="s">
        <v>2209</v>
      </c>
      <c r="D3618" s="122" t="s">
        <v>2114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2208</v>
      </c>
      <c r="B3619" s="122">
        <v>1</v>
      </c>
      <c r="C3619" s="122" t="s">
        <v>2209</v>
      </c>
      <c r="D3619" s="122" t="s">
        <v>2115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2208</v>
      </c>
      <c r="B3620" s="122">
        <v>1</v>
      </c>
      <c r="C3620" s="122" t="s">
        <v>2209</v>
      </c>
      <c r="D3620" s="122" t="s">
        <v>2116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2208</v>
      </c>
      <c r="B3621" s="122">
        <v>1</v>
      </c>
      <c r="C3621" s="122" t="s">
        <v>2209</v>
      </c>
      <c r="D3621" s="122" t="s">
        <v>2138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2208</v>
      </c>
      <c r="B3622" s="122">
        <v>1</v>
      </c>
      <c r="C3622" s="122" t="s">
        <v>2209</v>
      </c>
      <c r="D3622" s="122" t="s">
        <v>2117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2208</v>
      </c>
      <c r="B3623" s="122">
        <v>1</v>
      </c>
      <c r="C3623" s="122" t="s">
        <v>2209</v>
      </c>
      <c r="D3623" s="122" t="s">
        <v>2118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2208</v>
      </c>
      <c r="B3624" s="122">
        <v>1</v>
      </c>
      <c r="C3624" s="122" t="s">
        <v>2209</v>
      </c>
      <c r="D3624" s="122" t="s">
        <v>2119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2208</v>
      </c>
      <c r="B3625" s="122">
        <v>1</v>
      </c>
      <c r="C3625" s="122" t="s">
        <v>2209</v>
      </c>
      <c r="D3625" s="122" t="s">
        <v>2120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2208</v>
      </c>
      <c r="B3626" s="122">
        <v>1</v>
      </c>
      <c r="C3626" s="122" t="s">
        <v>2209</v>
      </c>
      <c r="D3626" s="122" t="s">
        <v>2121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2208</v>
      </c>
      <c r="B3627" s="122">
        <v>1</v>
      </c>
      <c r="C3627" s="122" t="s">
        <v>2209</v>
      </c>
      <c r="D3627" s="122" t="s">
        <v>2139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2208</v>
      </c>
      <c r="B3628" s="122">
        <v>1</v>
      </c>
      <c r="C3628" s="122" t="s">
        <v>2209</v>
      </c>
      <c r="D3628" s="122" t="s">
        <v>2122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2208</v>
      </c>
      <c r="B3629" s="122">
        <v>1</v>
      </c>
      <c r="C3629" s="122" t="s">
        <v>2209</v>
      </c>
      <c r="D3629" s="122" t="s">
        <v>2123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2208</v>
      </c>
      <c r="B3630" s="122">
        <v>1</v>
      </c>
      <c r="C3630" s="122" t="s">
        <v>2209</v>
      </c>
      <c r="D3630" s="122" t="s">
        <v>2140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2208</v>
      </c>
      <c r="B3631" s="122">
        <v>1</v>
      </c>
      <c r="C3631" s="122" t="s">
        <v>2209</v>
      </c>
      <c r="D3631" s="122" t="s">
        <v>2124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2208</v>
      </c>
      <c r="B3632" s="122">
        <v>1</v>
      </c>
      <c r="C3632" s="122" t="s">
        <v>2209</v>
      </c>
      <c r="D3632" s="122" t="s">
        <v>2125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2208</v>
      </c>
      <c r="B3633" s="122">
        <v>1</v>
      </c>
      <c r="C3633" s="122" t="s">
        <v>2209</v>
      </c>
      <c r="D3633" s="122" t="s">
        <v>2126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2208</v>
      </c>
      <c r="B3634" s="122">
        <v>1</v>
      </c>
      <c r="C3634" s="122" t="s">
        <v>2209</v>
      </c>
      <c r="D3634" s="122" t="s">
        <v>2127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2208</v>
      </c>
      <c r="B3635" s="122">
        <v>1</v>
      </c>
      <c r="C3635" s="122" t="s">
        <v>2209</v>
      </c>
      <c r="D3635" s="122" t="s">
        <v>2128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2020</v>
      </c>
      <c r="B3636" s="122">
        <v>1</v>
      </c>
      <c r="C3636" s="122" t="s">
        <v>2210</v>
      </c>
      <c r="D3636" s="122" t="s">
        <v>2080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2020</v>
      </c>
      <c r="B3637" s="122">
        <v>1</v>
      </c>
      <c r="C3637" s="122" t="s">
        <v>2210</v>
      </c>
      <c r="D3637" s="122" t="s">
        <v>2081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2020</v>
      </c>
      <c r="B3638" s="122">
        <v>1</v>
      </c>
      <c r="C3638" s="122" t="s">
        <v>2210</v>
      </c>
      <c r="D3638" s="122" t="s">
        <v>2082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2020</v>
      </c>
      <c r="B3639" s="122">
        <v>1</v>
      </c>
      <c r="C3639" s="122" t="s">
        <v>2210</v>
      </c>
      <c r="D3639" s="122" t="s">
        <v>2135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2020</v>
      </c>
      <c r="B3640" s="122">
        <v>1</v>
      </c>
      <c r="C3640" s="122" t="s">
        <v>2210</v>
      </c>
      <c r="D3640" s="122" t="s">
        <v>2083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2020</v>
      </c>
      <c r="B3641" s="122">
        <v>1</v>
      </c>
      <c r="C3641" s="122" t="s">
        <v>2210</v>
      </c>
      <c r="D3641" s="122" t="s">
        <v>2084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2020</v>
      </c>
      <c r="B3642" s="122">
        <v>1</v>
      </c>
      <c r="C3642" s="122" t="s">
        <v>2210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2020</v>
      </c>
      <c r="B3643" s="122">
        <v>1</v>
      </c>
      <c r="C3643" s="122" t="s">
        <v>2210</v>
      </c>
      <c r="D3643" s="122" t="s">
        <v>2085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2020</v>
      </c>
      <c r="B3644" s="122">
        <v>1</v>
      </c>
      <c r="C3644" s="122" t="s">
        <v>2210</v>
      </c>
      <c r="D3644" s="122" t="s">
        <v>2086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2020</v>
      </c>
      <c r="B3645" s="122">
        <v>1</v>
      </c>
      <c r="C3645" s="122" t="s">
        <v>2210</v>
      </c>
      <c r="D3645" s="122" t="s">
        <v>2087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2020</v>
      </c>
      <c r="B3646" s="122">
        <v>1</v>
      </c>
      <c r="C3646" s="122" t="s">
        <v>2210</v>
      </c>
      <c r="D3646" s="122" t="s">
        <v>2088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2020</v>
      </c>
      <c r="B3647" s="122">
        <v>1</v>
      </c>
      <c r="C3647" s="122" t="s">
        <v>2210</v>
      </c>
      <c r="D3647" s="122" t="s">
        <v>2170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2020</v>
      </c>
      <c r="B3648" s="122">
        <v>1</v>
      </c>
      <c r="C3648" s="122" t="s">
        <v>2210</v>
      </c>
      <c r="D3648" s="122" t="s">
        <v>2089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2020</v>
      </c>
      <c r="B3649" s="122">
        <v>1</v>
      </c>
      <c r="C3649" s="122" t="s">
        <v>2210</v>
      </c>
      <c r="D3649" s="122" t="s">
        <v>2136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2020</v>
      </c>
      <c r="B3650" s="122">
        <v>1</v>
      </c>
      <c r="C3650" s="122" t="s">
        <v>2210</v>
      </c>
      <c r="D3650" s="122" t="s">
        <v>2090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2020</v>
      </c>
      <c r="B3651" s="122">
        <v>1</v>
      </c>
      <c r="C3651" s="122" t="s">
        <v>2210</v>
      </c>
      <c r="D3651" s="122" t="s">
        <v>2091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2020</v>
      </c>
      <c r="B3652" s="122">
        <v>1</v>
      </c>
      <c r="C3652" s="122" t="s">
        <v>2210</v>
      </c>
      <c r="D3652" s="122" t="s">
        <v>2092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2020</v>
      </c>
      <c r="B3653" s="122">
        <v>1</v>
      </c>
      <c r="C3653" s="122" t="s">
        <v>2210</v>
      </c>
      <c r="D3653" s="122" t="s">
        <v>2093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2020</v>
      </c>
      <c r="B3654" s="122">
        <v>1</v>
      </c>
      <c r="C3654" s="122" t="s">
        <v>2210</v>
      </c>
      <c r="D3654" s="122" t="s">
        <v>2094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2020</v>
      </c>
      <c r="B3655" s="122">
        <v>1</v>
      </c>
      <c r="C3655" s="122" t="s">
        <v>2210</v>
      </c>
      <c r="D3655" s="122" t="s">
        <v>2095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2020</v>
      </c>
      <c r="B3656" s="122">
        <v>1</v>
      </c>
      <c r="C3656" s="122" t="s">
        <v>2210</v>
      </c>
      <c r="D3656" s="122" t="s">
        <v>2096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2020</v>
      </c>
      <c r="B3657" s="122">
        <v>1</v>
      </c>
      <c r="C3657" s="122" t="s">
        <v>2210</v>
      </c>
      <c r="D3657" s="122" t="s">
        <v>2097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2020</v>
      </c>
      <c r="B3658" s="122">
        <v>1</v>
      </c>
      <c r="C3658" s="122" t="s">
        <v>2210</v>
      </c>
      <c r="D3658" s="122" t="s">
        <v>2098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2020</v>
      </c>
      <c r="B3659" s="122">
        <v>1</v>
      </c>
      <c r="C3659" s="122" t="s">
        <v>2210</v>
      </c>
      <c r="D3659" s="122" t="s">
        <v>2099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2020</v>
      </c>
      <c r="B3660" s="122">
        <v>1</v>
      </c>
      <c r="C3660" s="122" t="s">
        <v>2210</v>
      </c>
      <c r="D3660" s="122" t="s">
        <v>2100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2020</v>
      </c>
      <c r="B3661" s="122">
        <v>1</v>
      </c>
      <c r="C3661" s="122" t="s">
        <v>2210</v>
      </c>
      <c r="D3661" s="122" t="s">
        <v>2171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2020</v>
      </c>
      <c r="B3662" s="122">
        <v>1</v>
      </c>
      <c r="C3662" s="122" t="s">
        <v>2210</v>
      </c>
      <c r="D3662" s="122" t="s">
        <v>2101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2020</v>
      </c>
      <c r="B3663" s="122">
        <v>1</v>
      </c>
      <c r="C3663" s="122" t="s">
        <v>2210</v>
      </c>
      <c r="D3663" s="122" t="s">
        <v>2102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2020</v>
      </c>
      <c r="B3664" s="122">
        <v>1</v>
      </c>
      <c r="C3664" s="122" t="s">
        <v>2210</v>
      </c>
      <c r="D3664" s="122" t="s">
        <v>2103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2020</v>
      </c>
      <c r="B3665" s="122">
        <v>1</v>
      </c>
      <c r="C3665" s="122" t="s">
        <v>2210</v>
      </c>
      <c r="D3665" s="122" t="s">
        <v>2137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2020</v>
      </c>
      <c r="B3666" s="122">
        <v>1</v>
      </c>
      <c r="C3666" s="122" t="s">
        <v>2210</v>
      </c>
      <c r="D3666" s="122" t="s">
        <v>2104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2020</v>
      </c>
      <c r="B3667" s="122">
        <v>1</v>
      </c>
      <c r="C3667" s="122" t="s">
        <v>2210</v>
      </c>
      <c r="D3667" s="122" t="s">
        <v>2105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2020</v>
      </c>
      <c r="B3668" s="122">
        <v>1</v>
      </c>
      <c r="C3668" s="122" t="s">
        <v>2210</v>
      </c>
      <c r="D3668" s="122" t="s">
        <v>2106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2020</v>
      </c>
      <c r="B3669" s="122">
        <v>1</v>
      </c>
      <c r="C3669" s="122" t="s">
        <v>2210</v>
      </c>
      <c r="D3669" s="122" t="s">
        <v>2107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2020</v>
      </c>
      <c r="B3670" s="122">
        <v>1</v>
      </c>
      <c r="C3670" s="122" t="s">
        <v>2210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2020</v>
      </c>
      <c r="B3671" s="122">
        <v>1</v>
      </c>
      <c r="C3671" s="122" t="s">
        <v>2210</v>
      </c>
      <c r="D3671" s="122" t="s">
        <v>2108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2020</v>
      </c>
      <c r="B3672" s="122">
        <v>1</v>
      </c>
      <c r="C3672" s="122" t="s">
        <v>2210</v>
      </c>
      <c r="D3672" s="122" t="s">
        <v>2109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2020</v>
      </c>
      <c r="B3673" s="122">
        <v>1</v>
      </c>
      <c r="C3673" s="122" t="s">
        <v>2210</v>
      </c>
      <c r="D3673" s="122" t="s">
        <v>2110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2020</v>
      </c>
      <c r="B3674" s="122">
        <v>1</v>
      </c>
      <c r="C3674" s="122" t="s">
        <v>2210</v>
      </c>
      <c r="D3674" s="122" t="s">
        <v>2111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2020</v>
      </c>
      <c r="B3675" s="122">
        <v>1</v>
      </c>
      <c r="C3675" s="122" t="s">
        <v>2210</v>
      </c>
      <c r="D3675" s="122" t="s">
        <v>2112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2020</v>
      </c>
      <c r="B3676" s="122">
        <v>1</v>
      </c>
      <c r="C3676" s="122" t="s">
        <v>2210</v>
      </c>
      <c r="D3676" s="122" t="s">
        <v>2113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2020</v>
      </c>
      <c r="B3677" s="122">
        <v>1</v>
      </c>
      <c r="C3677" s="122" t="s">
        <v>2210</v>
      </c>
      <c r="D3677" s="122" t="s">
        <v>2114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2020</v>
      </c>
      <c r="B3678" s="122">
        <v>1</v>
      </c>
      <c r="C3678" s="122" t="s">
        <v>2210</v>
      </c>
      <c r="D3678" s="122" t="s">
        <v>2115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2020</v>
      </c>
      <c r="B3679" s="122">
        <v>1</v>
      </c>
      <c r="C3679" s="122" t="s">
        <v>2210</v>
      </c>
      <c r="D3679" s="122" t="s">
        <v>2116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2020</v>
      </c>
      <c r="B3680" s="122">
        <v>1</v>
      </c>
      <c r="C3680" s="122" t="s">
        <v>2210</v>
      </c>
      <c r="D3680" s="122" t="s">
        <v>2138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2020</v>
      </c>
      <c r="B3681" s="122">
        <v>1</v>
      </c>
      <c r="C3681" s="122" t="s">
        <v>2210</v>
      </c>
      <c r="D3681" s="122" t="s">
        <v>2172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2020</v>
      </c>
      <c r="B3682" s="122">
        <v>1</v>
      </c>
      <c r="C3682" s="122" t="s">
        <v>2210</v>
      </c>
      <c r="D3682" s="122" t="s">
        <v>2117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2020</v>
      </c>
      <c r="B3683" s="122">
        <v>1</v>
      </c>
      <c r="C3683" s="122" t="s">
        <v>2210</v>
      </c>
      <c r="D3683" s="122" t="s">
        <v>2118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2020</v>
      </c>
      <c r="B3684" s="122">
        <v>1</v>
      </c>
      <c r="C3684" s="122" t="s">
        <v>2210</v>
      </c>
      <c r="D3684" s="122" t="s">
        <v>2119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2020</v>
      </c>
      <c r="B3685" s="122">
        <v>1</v>
      </c>
      <c r="C3685" s="122" t="s">
        <v>2210</v>
      </c>
      <c r="D3685" s="122" t="s">
        <v>2120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2020</v>
      </c>
      <c r="B3686" s="122">
        <v>1</v>
      </c>
      <c r="C3686" s="122" t="s">
        <v>2210</v>
      </c>
      <c r="D3686" s="122" t="s">
        <v>2121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2020</v>
      </c>
      <c r="B3687" s="122">
        <v>1</v>
      </c>
      <c r="C3687" s="122" t="s">
        <v>2210</v>
      </c>
      <c r="D3687" s="122" t="s">
        <v>2122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2020</v>
      </c>
      <c r="B3688" s="122">
        <v>1</v>
      </c>
      <c r="C3688" s="122" t="s">
        <v>2210</v>
      </c>
      <c r="D3688" s="122" t="s">
        <v>2123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2020</v>
      </c>
      <c r="B3689" s="122">
        <v>1</v>
      </c>
      <c r="C3689" s="122" t="s">
        <v>2210</v>
      </c>
      <c r="D3689" s="122" t="s">
        <v>2140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2020</v>
      </c>
      <c r="B3690" s="122">
        <v>1</v>
      </c>
      <c r="C3690" s="122" t="s">
        <v>2210</v>
      </c>
      <c r="D3690" s="122" t="s">
        <v>2124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2020</v>
      </c>
      <c r="B3691" s="122">
        <v>1</v>
      </c>
      <c r="C3691" s="122" t="s">
        <v>2210</v>
      </c>
      <c r="D3691" s="122" t="s">
        <v>2125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2020</v>
      </c>
      <c r="B3692" s="122">
        <v>1</v>
      </c>
      <c r="C3692" s="122" t="s">
        <v>2210</v>
      </c>
      <c r="D3692" s="122" t="s">
        <v>2126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2020</v>
      </c>
      <c r="B3693" s="122">
        <v>1</v>
      </c>
      <c r="C3693" s="122" t="s">
        <v>2210</v>
      </c>
      <c r="D3693" s="122" t="s">
        <v>2127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2020</v>
      </c>
      <c r="B3694" s="122">
        <v>1</v>
      </c>
      <c r="C3694" s="122" t="s">
        <v>2210</v>
      </c>
      <c r="D3694" s="122" t="s">
        <v>2128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2018</v>
      </c>
      <c r="B3695" s="122">
        <v>1</v>
      </c>
      <c r="C3695" s="122" t="s">
        <v>2211</v>
      </c>
      <c r="D3695" s="122" t="s">
        <v>2080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2018</v>
      </c>
      <c r="B3696" s="122">
        <v>1</v>
      </c>
      <c r="C3696" s="122" t="s">
        <v>2211</v>
      </c>
      <c r="D3696" s="122" t="s">
        <v>2081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2018</v>
      </c>
      <c r="B3697" s="122">
        <v>1</v>
      </c>
      <c r="C3697" s="122" t="s">
        <v>2211</v>
      </c>
      <c r="D3697" s="122" t="s">
        <v>2082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2018</v>
      </c>
      <c r="B3698" s="122">
        <v>1</v>
      </c>
      <c r="C3698" s="122" t="s">
        <v>2211</v>
      </c>
      <c r="D3698" s="122" t="s">
        <v>2135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2018</v>
      </c>
      <c r="B3699" s="122">
        <v>1</v>
      </c>
      <c r="C3699" s="122" t="s">
        <v>2211</v>
      </c>
      <c r="D3699" s="122" t="s">
        <v>2083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2018</v>
      </c>
      <c r="B3700" s="122">
        <v>1</v>
      </c>
      <c r="C3700" s="122" t="s">
        <v>2211</v>
      </c>
      <c r="D3700" s="122" t="s">
        <v>2084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2018</v>
      </c>
      <c r="B3701" s="122">
        <v>1</v>
      </c>
      <c r="C3701" s="122" t="s">
        <v>2211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2018</v>
      </c>
      <c r="B3702" s="122">
        <v>1</v>
      </c>
      <c r="C3702" s="122" t="s">
        <v>2211</v>
      </c>
      <c r="D3702" s="122" t="s">
        <v>2085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2018</v>
      </c>
      <c r="B3703" s="122">
        <v>1</v>
      </c>
      <c r="C3703" s="122" t="s">
        <v>2211</v>
      </c>
      <c r="D3703" s="122" t="s">
        <v>2086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2018</v>
      </c>
      <c r="B3704" s="122">
        <v>1</v>
      </c>
      <c r="C3704" s="122" t="s">
        <v>2211</v>
      </c>
      <c r="D3704" s="122" t="s">
        <v>2087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2018</v>
      </c>
      <c r="B3705" s="122">
        <v>1</v>
      </c>
      <c r="C3705" s="122" t="s">
        <v>2211</v>
      </c>
      <c r="D3705" s="122" t="s">
        <v>2088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2018</v>
      </c>
      <c r="B3706" s="122">
        <v>1</v>
      </c>
      <c r="C3706" s="122" t="s">
        <v>2211</v>
      </c>
      <c r="D3706" s="122" t="s">
        <v>2089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2018</v>
      </c>
      <c r="B3707" s="122">
        <v>1</v>
      </c>
      <c r="C3707" s="122" t="s">
        <v>2211</v>
      </c>
      <c r="D3707" s="122" t="s">
        <v>2136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2018</v>
      </c>
      <c r="B3708" s="122">
        <v>1</v>
      </c>
      <c r="C3708" s="122" t="s">
        <v>2211</v>
      </c>
      <c r="D3708" s="122" t="s">
        <v>2090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2018</v>
      </c>
      <c r="B3709" s="122">
        <v>1</v>
      </c>
      <c r="C3709" s="122" t="s">
        <v>2211</v>
      </c>
      <c r="D3709" s="122" t="s">
        <v>2091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2018</v>
      </c>
      <c r="B3710" s="122">
        <v>1</v>
      </c>
      <c r="C3710" s="122" t="s">
        <v>2211</v>
      </c>
      <c r="D3710" s="122" t="s">
        <v>2092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2018</v>
      </c>
      <c r="B3711" s="122">
        <v>1</v>
      </c>
      <c r="C3711" s="122" t="s">
        <v>2211</v>
      </c>
      <c r="D3711" s="122" t="s">
        <v>2093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2018</v>
      </c>
      <c r="B3712" s="122">
        <v>1</v>
      </c>
      <c r="C3712" s="122" t="s">
        <v>2211</v>
      </c>
      <c r="D3712" s="122" t="s">
        <v>2094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2018</v>
      </c>
      <c r="B3713" s="122">
        <v>1</v>
      </c>
      <c r="C3713" s="122" t="s">
        <v>2211</v>
      </c>
      <c r="D3713" s="122" t="s">
        <v>2095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2018</v>
      </c>
      <c r="B3714" s="122">
        <v>1</v>
      </c>
      <c r="C3714" s="122" t="s">
        <v>2211</v>
      </c>
      <c r="D3714" s="122" t="s">
        <v>2096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2018</v>
      </c>
      <c r="B3715" s="122">
        <v>1</v>
      </c>
      <c r="C3715" s="122" t="s">
        <v>2211</v>
      </c>
      <c r="D3715" s="122" t="s">
        <v>2097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2018</v>
      </c>
      <c r="B3716" s="122">
        <v>1</v>
      </c>
      <c r="C3716" s="122" t="s">
        <v>2211</v>
      </c>
      <c r="D3716" s="122" t="s">
        <v>2098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2018</v>
      </c>
      <c r="B3717" s="122">
        <v>1</v>
      </c>
      <c r="C3717" s="122" t="s">
        <v>2211</v>
      </c>
      <c r="D3717" s="122" t="s">
        <v>2099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2018</v>
      </c>
      <c r="B3718" s="122">
        <v>1</v>
      </c>
      <c r="C3718" s="122" t="s">
        <v>2211</v>
      </c>
      <c r="D3718" s="122" t="s">
        <v>2100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2018</v>
      </c>
      <c r="B3719" s="122">
        <v>1</v>
      </c>
      <c r="C3719" s="122" t="s">
        <v>2211</v>
      </c>
      <c r="D3719" s="122" t="s">
        <v>2101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2018</v>
      </c>
      <c r="B3720" s="122">
        <v>1</v>
      </c>
      <c r="C3720" s="122" t="s">
        <v>2211</v>
      </c>
      <c r="D3720" s="122" t="s">
        <v>2102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2018</v>
      </c>
      <c r="B3721" s="122">
        <v>1</v>
      </c>
      <c r="C3721" s="122" t="s">
        <v>2211</v>
      </c>
      <c r="D3721" s="122" t="s">
        <v>2103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2018</v>
      </c>
      <c r="B3722" s="122">
        <v>1</v>
      </c>
      <c r="C3722" s="122" t="s">
        <v>2211</v>
      </c>
      <c r="D3722" s="122" t="s">
        <v>2137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2018</v>
      </c>
      <c r="B3723" s="122">
        <v>1</v>
      </c>
      <c r="C3723" s="122" t="s">
        <v>2211</v>
      </c>
      <c r="D3723" s="122" t="s">
        <v>2104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2018</v>
      </c>
      <c r="B3724" s="122">
        <v>1</v>
      </c>
      <c r="C3724" s="122" t="s">
        <v>2211</v>
      </c>
      <c r="D3724" s="122" t="s">
        <v>2105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2018</v>
      </c>
      <c r="B3725" s="122">
        <v>1</v>
      </c>
      <c r="C3725" s="122" t="s">
        <v>2211</v>
      </c>
      <c r="D3725" s="122" t="s">
        <v>2106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2018</v>
      </c>
      <c r="B3726" s="122">
        <v>1</v>
      </c>
      <c r="C3726" s="122" t="s">
        <v>2211</v>
      </c>
      <c r="D3726" s="122" t="s">
        <v>2107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2018</v>
      </c>
      <c r="B3727" s="122">
        <v>1</v>
      </c>
      <c r="C3727" s="122" t="s">
        <v>2211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2018</v>
      </c>
      <c r="B3728" s="122">
        <v>1</v>
      </c>
      <c r="C3728" s="122" t="s">
        <v>2211</v>
      </c>
      <c r="D3728" s="122" t="s">
        <v>2108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2018</v>
      </c>
      <c r="B3729" s="122">
        <v>1</v>
      </c>
      <c r="C3729" s="122" t="s">
        <v>2211</v>
      </c>
      <c r="D3729" s="122" t="s">
        <v>2109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2018</v>
      </c>
      <c r="B3730" s="122">
        <v>1</v>
      </c>
      <c r="C3730" s="122" t="s">
        <v>2211</v>
      </c>
      <c r="D3730" s="122" t="s">
        <v>2110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2018</v>
      </c>
      <c r="B3731" s="122">
        <v>1</v>
      </c>
      <c r="C3731" s="122" t="s">
        <v>2211</v>
      </c>
      <c r="D3731" s="122" t="s">
        <v>2111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2018</v>
      </c>
      <c r="B3732" s="122">
        <v>1</v>
      </c>
      <c r="C3732" s="122" t="s">
        <v>2211</v>
      </c>
      <c r="D3732" s="122" t="s">
        <v>2112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2018</v>
      </c>
      <c r="B3733" s="122">
        <v>1</v>
      </c>
      <c r="C3733" s="122" t="s">
        <v>2211</v>
      </c>
      <c r="D3733" s="122" t="s">
        <v>2113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2018</v>
      </c>
      <c r="B3734" s="122">
        <v>1</v>
      </c>
      <c r="C3734" s="122" t="s">
        <v>2211</v>
      </c>
      <c r="D3734" s="122" t="s">
        <v>2114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2018</v>
      </c>
      <c r="B3735" s="122">
        <v>1</v>
      </c>
      <c r="C3735" s="122" t="s">
        <v>2211</v>
      </c>
      <c r="D3735" s="122" t="s">
        <v>2115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2018</v>
      </c>
      <c r="B3736" s="122">
        <v>1</v>
      </c>
      <c r="C3736" s="122" t="s">
        <v>2211</v>
      </c>
      <c r="D3736" s="122" t="s">
        <v>2116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2018</v>
      </c>
      <c r="B3737" s="122">
        <v>1</v>
      </c>
      <c r="C3737" s="122" t="s">
        <v>2211</v>
      </c>
      <c r="D3737" s="122" t="s">
        <v>2138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2018</v>
      </c>
      <c r="B3738" s="122">
        <v>1</v>
      </c>
      <c r="C3738" s="122" t="s">
        <v>2211</v>
      </c>
      <c r="D3738" s="122" t="s">
        <v>2117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2018</v>
      </c>
      <c r="B3739" s="122">
        <v>1</v>
      </c>
      <c r="C3739" s="122" t="s">
        <v>2211</v>
      </c>
      <c r="D3739" s="122" t="s">
        <v>2118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2018</v>
      </c>
      <c r="B3740" s="122">
        <v>1</v>
      </c>
      <c r="C3740" s="122" t="s">
        <v>2211</v>
      </c>
      <c r="D3740" s="122" t="s">
        <v>2119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2018</v>
      </c>
      <c r="B3741" s="122">
        <v>1</v>
      </c>
      <c r="C3741" s="122" t="s">
        <v>2211</v>
      </c>
      <c r="D3741" s="122" t="s">
        <v>2120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2018</v>
      </c>
      <c r="B3742" s="122">
        <v>1</v>
      </c>
      <c r="C3742" s="122" t="s">
        <v>2211</v>
      </c>
      <c r="D3742" s="122" t="s">
        <v>2121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2018</v>
      </c>
      <c r="B3743" s="122">
        <v>1</v>
      </c>
      <c r="C3743" s="122" t="s">
        <v>2211</v>
      </c>
      <c r="D3743" s="122" t="s">
        <v>2139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2018</v>
      </c>
      <c r="B3744" s="122">
        <v>1</v>
      </c>
      <c r="C3744" s="122" t="s">
        <v>2211</v>
      </c>
      <c r="D3744" s="122" t="s">
        <v>2122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2018</v>
      </c>
      <c r="B3745" s="122">
        <v>1</v>
      </c>
      <c r="C3745" s="122" t="s">
        <v>2211</v>
      </c>
      <c r="D3745" s="122" t="s">
        <v>2123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2018</v>
      </c>
      <c r="B3746" s="122">
        <v>1</v>
      </c>
      <c r="C3746" s="122" t="s">
        <v>2211</v>
      </c>
      <c r="D3746" s="122" t="s">
        <v>2140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2018</v>
      </c>
      <c r="B3747" s="122">
        <v>1</v>
      </c>
      <c r="C3747" s="122" t="s">
        <v>2211</v>
      </c>
      <c r="D3747" s="122" t="s">
        <v>2124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2018</v>
      </c>
      <c r="B3748" s="122">
        <v>1</v>
      </c>
      <c r="C3748" s="122" t="s">
        <v>2211</v>
      </c>
      <c r="D3748" s="122" t="s">
        <v>2125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2018</v>
      </c>
      <c r="B3749" s="122">
        <v>1</v>
      </c>
      <c r="C3749" s="122" t="s">
        <v>2211</v>
      </c>
      <c r="D3749" s="122" t="s">
        <v>2126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2018</v>
      </c>
      <c r="B3750" s="122">
        <v>1</v>
      </c>
      <c r="C3750" s="122" t="s">
        <v>2211</v>
      </c>
      <c r="D3750" s="122" t="s">
        <v>2127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2018</v>
      </c>
      <c r="B3751" s="122">
        <v>1</v>
      </c>
      <c r="C3751" s="122" t="s">
        <v>2211</v>
      </c>
      <c r="D3751" s="122" t="s">
        <v>2128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2019</v>
      </c>
      <c r="B3752" s="122">
        <v>1</v>
      </c>
      <c r="C3752" s="122" t="s">
        <v>2212</v>
      </c>
      <c r="D3752" s="122" t="s">
        <v>2080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2019</v>
      </c>
      <c r="B3753" s="122">
        <v>1</v>
      </c>
      <c r="C3753" s="122" t="s">
        <v>2212</v>
      </c>
      <c r="D3753" s="122" t="s">
        <v>2081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2019</v>
      </c>
      <c r="B3754" s="122">
        <v>1</v>
      </c>
      <c r="C3754" s="122" t="s">
        <v>2212</v>
      </c>
      <c r="D3754" s="122" t="s">
        <v>2082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2019</v>
      </c>
      <c r="B3755" s="122">
        <v>1</v>
      </c>
      <c r="C3755" s="122" t="s">
        <v>2212</v>
      </c>
      <c r="D3755" s="122" t="s">
        <v>2083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2019</v>
      </c>
      <c r="B3756" s="122">
        <v>1</v>
      </c>
      <c r="C3756" s="122" t="s">
        <v>2212</v>
      </c>
      <c r="D3756" s="122" t="s">
        <v>2084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2019</v>
      </c>
      <c r="B3757" s="122">
        <v>1</v>
      </c>
      <c r="C3757" s="122" t="s">
        <v>2212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2019</v>
      </c>
      <c r="B3758" s="122">
        <v>1</v>
      </c>
      <c r="C3758" s="122" t="s">
        <v>2212</v>
      </c>
      <c r="D3758" s="122" t="s">
        <v>2085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2019</v>
      </c>
      <c r="B3759" s="122">
        <v>1</v>
      </c>
      <c r="C3759" s="122" t="s">
        <v>2212</v>
      </c>
      <c r="D3759" s="122" t="s">
        <v>2086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2019</v>
      </c>
      <c r="B3760" s="122">
        <v>1</v>
      </c>
      <c r="C3760" s="122" t="s">
        <v>2212</v>
      </c>
      <c r="D3760" s="122" t="s">
        <v>2087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2019</v>
      </c>
      <c r="B3761" s="122">
        <v>1</v>
      </c>
      <c r="C3761" s="122" t="s">
        <v>2212</v>
      </c>
      <c r="D3761" s="122" t="s">
        <v>2088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2019</v>
      </c>
      <c r="B3762" s="122">
        <v>1</v>
      </c>
      <c r="C3762" s="122" t="s">
        <v>2212</v>
      </c>
      <c r="D3762" s="122" t="s">
        <v>2089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2019</v>
      </c>
      <c r="B3763" s="122">
        <v>1</v>
      </c>
      <c r="C3763" s="122" t="s">
        <v>2212</v>
      </c>
      <c r="D3763" s="122" t="s">
        <v>2090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2019</v>
      </c>
      <c r="B3764" s="122">
        <v>1</v>
      </c>
      <c r="C3764" s="122" t="s">
        <v>2212</v>
      </c>
      <c r="D3764" s="122" t="s">
        <v>2091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2019</v>
      </c>
      <c r="B3765" s="122">
        <v>1</v>
      </c>
      <c r="C3765" s="122" t="s">
        <v>2212</v>
      </c>
      <c r="D3765" s="122" t="s">
        <v>2092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2019</v>
      </c>
      <c r="B3766" s="122">
        <v>1</v>
      </c>
      <c r="C3766" s="122" t="s">
        <v>2212</v>
      </c>
      <c r="D3766" s="122" t="s">
        <v>2093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2019</v>
      </c>
      <c r="B3767" s="122">
        <v>1</v>
      </c>
      <c r="C3767" s="122" t="s">
        <v>2212</v>
      </c>
      <c r="D3767" s="122" t="s">
        <v>2094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2019</v>
      </c>
      <c r="B3768" s="122">
        <v>1</v>
      </c>
      <c r="C3768" s="122" t="s">
        <v>2212</v>
      </c>
      <c r="D3768" s="122" t="s">
        <v>2095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2019</v>
      </c>
      <c r="B3769" s="122">
        <v>1</v>
      </c>
      <c r="C3769" s="122" t="s">
        <v>2212</v>
      </c>
      <c r="D3769" s="122" t="s">
        <v>2096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2019</v>
      </c>
      <c r="B3770" s="122">
        <v>1</v>
      </c>
      <c r="C3770" s="122" t="s">
        <v>2212</v>
      </c>
      <c r="D3770" s="122" t="s">
        <v>2097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2019</v>
      </c>
      <c r="B3771" s="122">
        <v>1</v>
      </c>
      <c r="C3771" s="122" t="s">
        <v>2212</v>
      </c>
      <c r="D3771" s="122" t="s">
        <v>2098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2019</v>
      </c>
      <c r="B3772" s="122">
        <v>1</v>
      </c>
      <c r="C3772" s="122" t="s">
        <v>2212</v>
      </c>
      <c r="D3772" s="122" t="s">
        <v>2099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2019</v>
      </c>
      <c r="B3773" s="122">
        <v>1</v>
      </c>
      <c r="C3773" s="122" t="s">
        <v>2212</v>
      </c>
      <c r="D3773" s="122" t="s">
        <v>2100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2019</v>
      </c>
      <c r="B3774" s="122">
        <v>1</v>
      </c>
      <c r="C3774" s="122" t="s">
        <v>2212</v>
      </c>
      <c r="D3774" s="122" t="s">
        <v>2101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2019</v>
      </c>
      <c r="B3775" s="122">
        <v>1</v>
      </c>
      <c r="C3775" s="122" t="s">
        <v>2212</v>
      </c>
      <c r="D3775" s="122" t="s">
        <v>2102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2019</v>
      </c>
      <c r="B3776" s="122">
        <v>1</v>
      </c>
      <c r="C3776" s="122" t="s">
        <v>2212</v>
      </c>
      <c r="D3776" s="122" t="s">
        <v>2103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2019</v>
      </c>
      <c r="B3777" s="122">
        <v>1</v>
      </c>
      <c r="C3777" s="122" t="s">
        <v>2212</v>
      </c>
      <c r="D3777" s="122" t="s">
        <v>2104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2019</v>
      </c>
      <c r="B3778" s="122">
        <v>1</v>
      </c>
      <c r="C3778" s="122" t="s">
        <v>2212</v>
      </c>
      <c r="D3778" s="122" t="s">
        <v>2105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2019</v>
      </c>
      <c r="B3779" s="122">
        <v>1</v>
      </c>
      <c r="C3779" s="122" t="s">
        <v>2212</v>
      </c>
      <c r="D3779" s="122" t="s">
        <v>2106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2019</v>
      </c>
      <c r="B3780" s="122">
        <v>1</v>
      </c>
      <c r="C3780" s="122" t="s">
        <v>2212</v>
      </c>
      <c r="D3780" s="122" t="s">
        <v>2107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2019</v>
      </c>
      <c r="B3781" s="122">
        <v>1</v>
      </c>
      <c r="C3781" s="122" t="s">
        <v>2212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2019</v>
      </c>
      <c r="B3782" s="122">
        <v>1</v>
      </c>
      <c r="C3782" s="122" t="s">
        <v>2212</v>
      </c>
      <c r="D3782" s="122" t="s">
        <v>2108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2019</v>
      </c>
      <c r="B3783" s="122">
        <v>1</v>
      </c>
      <c r="C3783" s="122" t="s">
        <v>2212</v>
      </c>
      <c r="D3783" s="122" t="s">
        <v>2109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2019</v>
      </c>
      <c r="B3784" s="122">
        <v>1</v>
      </c>
      <c r="C3784" s="122" t="s">
        <v>2212</v>
      </c>
      <c r="D3784" s="122" t="s">
        <v>2110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2019</v>
      </c>
      <c r="B3785" s="122">
        <v>1</v>
      </c>
      <c r="C3785" s="122" t="s">
        <v>2212</v>
      </c>
      <c r="D3785" s="122" t="s">
        <v>2111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2019</v>
      </c>
      <c r="B3786" s="122">
        <v>1</v>
      </c>
      <c r="C3786" s="122" t="s">
        <v>2212</v>
      </c>
      <c r="D3786" s="122" t="s">
        <v>2112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2019</v>
      </c>
      <c r="B3787" s="122">
        <v>1</v>
      </c>
      <c r="C3787" s="122" t="s">
        <v>2212</v>
      </c>
      <c r="D3787" s="122" t="s">
        <v>2113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2019</v>
      </c>
      <c r="B3788" s="122">
        <v>1</v>
      </c>
      <c r="C3788" s="122" t="s">
        <v>2212</v>
      </c>
      <c r="D3788" s="122" t="s">
        <v>2114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2019</v>
      </c>
      <c r="B3789" s="122">
        <v>1</v>
      </c>
      <c r="C3789" s="122" t="s">
        <v>2212</v>
      </c>
      <c r="D3789" s="122" t="s">
        <v>2115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2019</v>
      </c>
      <c r="B3790" s="122">
        <v>1</v>
      </c>
      <c r="C3790" s="122" t="s">
        <v>2212</v>
      </c>
      <c r="D3790" s="122" t="s">
        <v>2116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2019</v>
      </c>
      <c r="B3791" s="122">
        <v>1</v>
      </c>
      <c r="C3791" s="122" t="s">
        <v>2212</v>
      </c>
      <c r="D3791" s="122" t="s">
        <v>2117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2019</v>
      </c>
      <c r="B3792" s="122">
        <v>1</v>
      </c>
      <c r="C3792" s="122" t="s">
        <v>2212</v>
      </c>
      <c r="D3792" s="122" t="s">
        <v>2118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2019</v>
      </c>
      <c r="B3793" s="122">
        <v>1</v>
      </c>
      <c r="C3793" s="122" t="s">
        <v>2212</v>
      </c>
      <c r="D3793" s="122" t="s">
        <v>2119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2019</v>
      </c>
      <c r="B3794" s="122">
        <v>1</v>
      </c>
      <c r="C3794" s="122" t="s">
        <v>2212</v>
      </c>
      <c r="D3794" s="122" t="s">
        <v>2120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2019</v>
      </c>
      <c r="B3795" s="122">
        <v>1</v>
      </c>
      <c r="C3795" s="122" t="s">
        <v>2212</v>
      </c>
      <c r="D3795" s="122" t="s">
        <v>2121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2019</v>
      </c>
      <c r="B3796" s="122">
        <v>1</v>
      </c>
      <c r="C3796" s="122" t="s">
        <v>2212</v>
      </c>
      <c r="D3796" s="122" t="s">
        <v>2122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2019</v>
      </c>
      <c r="B3797" s="122">
        <v>1</v>
      </c>
      <c r="C3797" s="122" t="s">
        <v>2212</v>
      </c>
      <c r="D3797" s="122" t="s">
        <v>2123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2019</v>
      </c>
      <c r="B3798" s="122">
        <v>1</v>
      </c>
      <c r="C3798" s="122" t="s">
        <v>2212</v>
      </c>
      <c r="D3798" s="122" t="s">
        <v>2124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2019</v>
      </c>
      <c r="B3799" s="122">
        <v>1</v>
      </c>
      <c r="C3799" s="122" t="s">
        <v>2212</v>
      </c>
      <c r="D3799" s="122" t="s">
        <v>2125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2019</v>
      </c>
      <c r="B3800" s="122">
        <v>1</v>
      </c>
      <c r="C3800" s="122" t="s">
        <v>2212</v>
      </c>
      <c r="D3800" s="122" t="s">
        <v>2126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2019</v>
      </c>
      <c r="B3801" s="122">
        <v>1</v>
      </c>
      <c r="C3801" s="122" t="s">
        <v>2212</v>
      </c>
      <c r="D3801" s="122" t="s">
        <v>2127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2019</v>
      </c>
      <c r="B3802" s="122">
        <v>1</v>
      </c>
      <c r="C3802" s="122" t="s">
        <v>2212</v>
      </c>
      <c r="D3802" s="122" t="s">
        <v>2128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2021</v>
      </c>
      <c r="B3803" s="122">
        <v>1</v>
      </c>
      <c r="C3803" s="122" t="s">
        <v>2213</v>
      </c>
      <c r="D3803" s="122" t="s">
        <v>2080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2021</v>
      </c>
      <c r="B3804" s="122">
        <v>1</v>
      </c>
      <c r="C3804" s="122" t="s">
        <v>2213</v>
      </c>
      <c r="D3804" s="122" t="s">
        <v>2081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2021</v>
      </c>
      <c r="B3805" s="122">
        <v>1</v>
      </c>
      <c r="C3805" s="122" t="s">
        <v>2213</v>
      </c>
      <c r="D3805" s="122" t="s">
        <v>2082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2021</v>
      </c>
      <c r="B3806" s="122">
        <v>1</v>
      </c>
      <c r="C3806" s="122" t="s">
        <v>2213</v>
      </c>
      <c r="D3806" s="122" t="s">
        <v>2135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2021</v>
      </c>
      <c r="B3807" s="122">
        <v>1</v>
      </c>
      <c r="C3807" s="122" t="s">
        <v>2213</v>
      </c>
      <c r="D3807" s="122" t="s">
        <v>2083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2021</v>
      </c>
      <c r="B3808" s="122">
        <v>1</v>
      </c>
      <c r="C3808" s="122" t="s">
        <v>2213</v>
      </c>
      <c r="D3808" s="122" t="s">
        <v>2084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2021</v>
      </c>
      <c r="B3809" s="122">
        <v>1</v>
      </c>
      <c r="C3809" s="122" t="s">
        <v>2213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2021</v>
      </c>
      <c r="B3810" s="122">
        <v>1</v>
      </c>
      <c r="C3810" s="122" t="s">
        <v>2213</v>
      </c>
      <c r="D3810" s="122" t="s">
        <v>2085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2021</v>
      </c>
      <c r="B3811" s="122">
        <v>1</v>
      </c>
      <c r="C3811" s="122" t="s">
        <v>2213</v>
      </c>
      <c r="D3811" s="122" t="s">
        <v>2086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2021</v>
      </c>
      <c r="B3812" s="122">
        <v>1</v>
      </c>
      <c r="C3812" s="122" t="s">
        <v>2213</v>
      </c>
      <c r="D3812" s="122" t="s">
        <v>2087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2021</v>
      </c>
      <c r="B3813" s="122">
        <v>1</v>
      </c>
      <c r="C3813" s="122" t="s">
        <v>2213</v>
      </c>
      <c r="D3813" s="122" t="s">
        <v>2088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2021</v>
      </c>
      <c r="B3814" s="122">
        <v>1</v>
      </c>
      <c r="C3814" s="122" t="s">
        <v>2213</v>
      </c>
      <c r="D3814" s="122" t="s">
        <v>2170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2021</v>
      </c>
      <c r="B3815" s="122">
        <v>1</v>
      </c>
      <c r="C3815" s="122" t="s">
        <v>2213</v>
      </c>
      <c r="D3815" s="122" t="s">
        <v>2089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2021</v>
      </c>
      <c r="B3816" s="122">
        <v>1</v>
      </c>
      <c r="C3816" s="122" t="s">
        <v>2213</v>
      </c>
      <c r="D3816" s="122" t="s">
        <v>2136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2021</v>
      </c>
      <c r="B3817" s="122">
        <v>1</v>
      </c>
      <c r="C3817" s="122" t="s">
        <v>2213</v>
      </c>
      <c r="D3817" s="122" t="s">
        <v>2090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2021</v>
      </c>
      <c r="B3818" s="122">
        <v>1</v>
      </c>
      <c r="C3818" s="122" t="s">
        <v>2213</v>
      </c>
      <c r="D3818" s="122" t="s">
        <v>2091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2021</v>
      </c>
      <c r="B3819" s="122">
        <v>1</v>
      </c>
      <c r="C3819" s="122" t="s">
        <v>2213</v>
      </c>
      <c r="D3819" s="122" t="s">
        <v>2092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2021</v>
      </c>
      <c r="B3820" s="122">
        <v>1</v>
      </c>
      <c r="C3820" s="122" t="s">
        <v>2213</v>
      </c>
      <c r="D3820" s="122" t="s">
        <v>2093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2021</v>
      </c>
      <c r="B3821" s="122">
        <v>1</v>
      </c>
      <c r="C3821" s="122" t="s">
        <v>2213</v>
      </c>
      <c r="D3821" s="122" t="s">
        <v>2094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2021</v>
      </c>
      <c r="B3822" s="122">
        <v>1</v>
      </c>
      <c r="C3822" s="122" t="s">
        <v>2213</v>
      </c>
      <c r="D3822" s="122" t="s">
        <v>2095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2021</v>
      </c>
      <c r="B3823" s="122">
        <v>1</v>
      </c>
      <c r="C3823" s="122" t="s">
        <v>2213</v>
      </c>
      <c r="D3823" s="122" t="s">
        <v>2096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2021</v>
      </c>
      <c r="B3824" s="122">
        <v>1</v>
      </c>
      <c r="C3824" s="122" t="s">
        <v>2213</v>
      </c>
      <c r="D3824" s="122" t="s">
        <v>2097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2021</v>
      </c>
      <c r="B3825" s="122">
        <v>1</v>
      </c>
      <c r="C3825" s="122" t="s">
        <v>2213</v>
      </c>
      <c r="D3825" s="122" t="s">
        <v>2098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2021</v>
      </c>
      <c r="B3826" s="122">
        <v>1</v>
      </c>
      <c r="C3826" s="122" t="s">
        <v>2213</v>
      </c>
      <c r="D3826" s="122" t="s">
        <v>2099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2021</v>
      </c>
      <c r="B3827" s="122">
        <v>1</v>
      </c>
      <c r="C3827" s="122" t="s">
        <v>2213</v>
      </c>
      <c r="D3827" s="122" t="s">
        <v>2100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2021</v>
      </c>
      <c r="B3828" s="122">
        <v>1</v>
      </c>
      <c r="C3828" s="122" t="s">
        <v>2213</v>
      </c>
      <c r="D3828" s="122" t="s">
        <v>2171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2021</v>
      </c>
      <c r="B3829" s="122">
        <v>1</v>
      </c>
      <c r="C3829" s="122" t="s">
        <v>2213</v>
      </c>
      <c r="D3829" s="122" t="s">
        <v>2101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2021</v>
      </c>
      <c r="B3830" s="122">
        <v>1</v>
      </c>
      <c r="C3830" s="122" t="s">
        <v>2213</v>
      </c>
      <c r="D3830" s="122" t="s">
        <v>2102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2021</v>
      </c>
      <c r="B3831" s="122">
        <v>1</v>
      </c>
      <c r="C3831" s="122" t="s">
        <v>2213</v>
      </c>
      <c r="D3831" s="122" t="s">
        <v>2103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2021</v>
      </c>
      <c r="B3832" s="122">
        <v>1</v>
      </c>
      <c r="C3832" s="122" t="s">
        <v>2213</v>
      </c>
      <c r="D3832" s="122" t="s">
        <v>2137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2021</v>
      </c>
      <c r="B3833" s="122">
        <v>1</v>
      </c>
      <c r="C3833" s="122" t="s">
        <v>2213</v>
      </c>
      <c r="D3833" s="122" t="s">
        <v>2104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2021</v>
      </c>
      <c r="B3834" s="122">
        <v>1</v>
      </c>
      <c r="C3834" s="122" t="s">
        <v>2213</v>
      </c>
      <c r="D3834" s="122" t="s">
        <v>2105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2021</v>
      </c>
      <c r="B3835" s="122">
        <v>1</v>
      </c>
      <c r="C3835" s="122" t="s">
        <v>2213</v>
      </c>
      <c r="D3835" s="122" t="s">
        <v>2106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2021</v>
      </c>
      <c r="B3836" s="122">
        <v>1</v>
      </c>
      <c r="C3836" s="122" t="s">
        <v>2213</v>
      </c>
      <c r="D3836" s="122" t="s">
        <v>2107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2021</v>
      </c>
      <c r="B3837" s="122">
        <v>1</v>
      </c>
      <c r="C3837" s="122" t="s">
        <v>2213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2021</v>
      </c>
      <c r="B3838" s="122">
        <v>1</v>
      </c>
      <c r="C3838" s="122" t="s">
        <v>2213</v>
      </c>
      <c r="D3838" s="122" t="s">
        <v>2108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2021</v>
      </c>
      <c r="B3839" s="122">
        <v>1</v>
      </c>
      <c r="C3839" s="122" t="s">
        <v>2213</v>
      </c>
      <c r="D3839" s="122" t="s">
        <v>2109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2021</v>
      </c>
      <c r="B3840" s="122">
        <v>1</v>
      </c>
      <c r="C3840" s="122" t="s">
        <v>2213</v>
      </c>
      <c r="D3840" s="122" t="s">
        <v>2110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2021</v>
      </c>
      <c r="B3841" s="122">
        <v>1</v>
      </c>
      <c r="C3841" s="122" t="s">
        <v>2213</v>
      </c>
      <c r="D3841" s="122" t="s">
        <v>2111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2021</v>
      </c>
      <c r="B3842" s="122">
        <v>1</v>
      </c>
      <c r="C3842" s="122" t="s">
        <v>2213</v>
      </c>
      <c r="D3842" s="122" t="s">
        <v>2112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2021</v>
      </c>
      <c r="B3843" s="122">
        <v>1</v>
      </c>
      <c r="C3843" s="122" t="s">
        <v>2213</v>
      </c>
      <c r="D3843" s="122" t="s">
        <v>2113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2021</v>
      </c>
      <c r="B3844" s="122">
        <v>1</v>
      </c>
      <c r="C3844" s="122" t="s">
        <v>2213</v>
      </c>
      <c r="D3844" s="122" t="s">
        <v>2114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2021</v>
      </c>
      <c r="B3845" s="122">
        <v>1</v>
      </c>
      <c r="C3845" s="122" t="s">
        <v>2213</v>
      </c>
      <c r="D3845" s="122" t="s">
        <v>2115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2021</v>
      </c>
      <c r="B3846" s="122">
        <v>1</v>
      </c>
      <c r="C3846" s="122" t="s">
        <v>2213</v>
      </c>
      <c r="D3846" s="122" t="s">
        <v>2116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2021</v>
      </c>
      <c r="B3847" s="122">
        <v>1</v>
      </c>
      <c r="C3847" s="122" t="s">
        <v>2213</v>
      </c>
      <c r="D3847" s="122" t="s">
        <v>2138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2021</v>
      </c>
      <c r="B3848" s="122">
        <v>1</v>
      </c>
      <c r="C3848" s="122" t="s">
        <v>2213</v>
      </c>
      <c r="D3848" s="122" t="s">
        <v>2172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2021</v>
      </c>
      <c r="B3849" s="122">
        <v>1</v>
      </c>
      <c r="C3849" s="122" t="s">
        <v>2213</v>
      </c>
      <c r="D3849" s="122" t="s">
        <v>2117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2021</v>
      </c>
      <c r="B3850" s="122">
        <v>1</v>
      </c>
      <c r="C3850" s="122" t="s">
        <v>2213</v>
      </c>
      <c r="D3850" s="122" t="s">
        <v>2118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2021</v>
      </c>
      <c r="B3851" s="122">
        <v>1</v>
      </c>
      <c r="C3851" s="122" t="s">
        <v>2213</v>
      </c>
      <c r="D3851" s="122" t="s">
        <v>2119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2021</v>
      </c>
      <c r="B3852" s="122">
        <v>1</v>
      </c>
      <c r="C3852" s="122" t="s">
        <v>2213</v>
      </c>
      <c r="D3852" s="122" t="s">
        <v>2120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2021</v>
      </c>
      <c r="B3853" s="122">
        <v>1</v>
      </c>
      <c r="C3853" s="122" t="s">
        <v>2213</v>
      </c>
      <c r="D3853" s="122" t="s">
        <v>2121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2021</v>
      </c>
      <c r="B3854" s="122">
        <v>1</v>
      </c>
      <c r="C3854" s="122" t="s">
        <v>2213</v>
      </c>
      <c r="D3854" s="122" t="s">
        <v>2122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2021</v>
      </c>
      <c r="B3855" s="122">
        <v>1</v>
      </c>
      <c r="C3855" s="122" t="s">
        <v>2213</v>
      </c>
      <c r="D3855" s="122" t="s">
        <v>2123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2021</v>
      </c>
      <c r="B3856" s="122">
        <v>1</v>
      </c>
      <c r="C3856" s="122" t="s">
        <v>2213</v>
      </c>
      <c r="D3856" s="122" t="s">
        <v>2140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2021</v>
      </c>
      <c r="B3857" s="122">
        <v>1</v>
      </c>
      <c r="C3857" s="122" t="s">
        <v>2213</v>
      </c>
      <c r="D3857" s="122" t="s">
        <v>2124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2021</v>
      </c>
      <c r="B3858" s="122">
        <v>1</v>
      </c>
      <c r="C3858" s="122" t="s">
        <v>2213</v>
      </c>
      <c r="D3858" s="122" t="s">
        <v>2125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2021</v>
      </c>
      <c r="B3859" s="122">
        <v>1</v>
      </c>
      <c r="C3859" s="122" t="s">
        <v>2213</v>
      </c>
      <c r="D3859" s="122" t="s">
        <v>2126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2021</v>
      </c>
      <c r="B3860" s="122">
        <v>1</v>
      </c>
      <c r="C3860" s="122" t="s">
        <v>2213</v>
      </c>
      <c r="D3860" s="122" t="s">
        <v>2127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2021</v>
      </c>
      <c r="B3861" s="122">
        <v>1</v>
      </c>
      <c r="C3861" s="122" t="s">
        <v>2213</v>
      </c>
      <c r="D3861" s="122" t="s">
        <v>2128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2015</v>
      </c>
      <c r="B3862" s="122">
        <v>1</v>
      </c>
      <c r="C3862" s="122" t="s">
        <v>2214</v>
      </c>
      <c r="D3862" s="122" t="s">
        <v>2081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2015</v>
      </c>
      <c r="B3863" s="122">
        <v>1</v>
      </c>
      <c r="C3863" s="122" t="s">
        <v>2214</v>
      </c>
      <c r="D3863" s="122" t="s">
        <v>2082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2015</v>
      </c>
      <c r="B3864" s="122">
        <v>1</v>
      </c>
      <c r="C3864" s="122" t="s">
        <v>2214</v>
      </c>
      <c r="D3864" s="122" t="s">
        <v>2135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2015</v>
      </c>
      <c r="B3865" s="122">
        <v>1</v>
      </c>
      <c r="C3865" s="122" t="s">
        <v>2214</v>
      </c>
      <c r="D3865" s="122" t="s">
        <v>2083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2015</v>
      </c>
      <c r="B3866" s="122">
        <v>1</v>
      </c>
      <c r="C3866" s="122" t="s">
        <v>2214</v>
      </c>
      <c r="D3866" s="122" t="s">
        <v>2084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2015</v>
      </c>
      <c r="B3867" s="122">
        <v>1</v>
      </c>
      <c r="C3867" s="122" t="s">
        <v>2214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2015</v>
      </c>
      <c r="B3868" s="122">
        <v>1</v>
      </c>
      <c r="C3868" s="122" t="s">
        <v>2214</v>
      </c>
      <c r="D3868" s="122" t="s">
        <v>2085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2015</v>
      </c>
      <c r="B3869" s="122">
        <v>1</v>
      </c>
      <c r="C3869" s="122" t="s">
        <v>2214</v>
      </c>
      <c r="D3869" s="122" t="s">
        <v>2087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2015</v>
      </c>
      <c r="B3870" s="122">
        <v>1</v>
      </c>
      <c r="C3870" s="122" t="s">
        <v>2214</v>
      </c>
      <c r="D3870" s="122" t="s">
        <v>2088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2015</v>
      </c>
      <c r="B3871" s="122">
        <v>1</v>
      </c>
      <c r="C3871" s="122" t="s">
        <v>2214</v>
      </c>
      <c r="D3871" s="122" t="s">
        <v>2089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2015</v>
      </c>
      <c r="B3872" s="122">
        <v>1</v>
      </c>
      <c r="C3872" s="122" t="s">
        <v>2214</v>
      </c>
      <c r="D3872" s="122" t="s">
        <v>2136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2015</v>
      </c>
      <c r="B3873" s="122">
        <v>1</v>
      </c>
      <c r="C3873" s="122" t="s">
        <v>2214</v>
      </c>
      <c r="D3873" s="122" t="s">
        <v>2091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2015</v>
      </c>
      <c r="B3874" s="122">
        <v>1</v>
      </c>
      <c r="C3874" s="122" t="s">
        <v>2214</v>
      </c>
      <c r="D3874" s="122" t="s">
        <v>2092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2015</v>
      </c>
      <c r="B3875" s="122">
        <v>1</v>
      </c>
      <c r="C3875" s="122" t="s">
        <v>2214</v>
      </c>
      <c r="D3875" s="122" t="s">
        <v>2093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2015</v>
      </c>
      <c r="B3876" s="122">
        <v>1</v>
      </c>
      <c r="C3876" s="122" t="s">
        <v>2214</v>
      </c>
      <c r="D3876" s="122" t="s">
        <v>2094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2015</v>
      </c>
      <c r="B3877" s="122">
        <v>1</v>
      </c>
      <c r="C3877" s="122" t="s">
        <v>2214</v>
      </c>
      <c r="D3877" s="122" t="s">
        <v>2095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2015</v>
      </c>
      <c r="B3878" s="122">
        <v>1</v>
      </c>
      <c r="C3878" s="122" t="s">
        <v>2214</v>
      </c>
      <c r="D3878" s="122" t="s">
        <v>2096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2015</v>
      </c>
      <c r="B3879" s="122">
        <v>1</v>
      </c>
      <c r="C3879" s="122" t="s">
        <v>2214</v>
      </c>
      <c r="D3879" s="122" t="s">
        <v>2097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2015</v>
      </c>
      <c r="B3880" s="122">
        <v>1</v>
      </c>
      <c r="C3880" s="122" t="s">
        <v>2214</v>
      </c>
      <c r="D3880" s="122" t="s">
        <v>2098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2015</v>
      </c>
      <c r="B3881" s="122">
        <v>1</v>
      </c>
      <c r="C3881" s="122" t="s">
        <v>2214</v>
      </c>
      <c r="D3881" s="122" t="s">
        <v>2099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2015</v>
      </c>
      <c r="B3882" s="122">
        <v>1</v>
      </c>
      <c r="C3882" s="122" t="s">
        <v>2214</v>
      </c>
      <c r="D3882" s="122" t="s">
        <v>2100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2015</v>
      </c>
      <c r="B3883" s="122">
        <v>1</v>
      </c>
      <c r="C3883" s="122" t="s">
        <v>2214</v>
      </c>
      <c r="D3883" s="122" t="s">
        <v>2101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2015</v>
      </c>
      <c r="B3884" s="122">
        <v>1</v>
      </c>
      <c r="C3884" s="122" t="s">
        <v>2214</v>
      </c>
      <c r="D3884" s="122" t="s">
        <v>2102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2015</v>
      </c>
      <c r="B3885" s="122">
        <v>1</v>
      </c>
      <c r="C3885" s="122" t="s">
        <v>2214</v>
      </c>
      <c r="D3885" s="122" t="s">
        <v>2103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2015</v>
      </c>
      <c r="B3886" s="122">
        <v>1</v>
      </c>
      <c r="C3886" s="122" t="s">
        <v>2214</v>
      </c>
      <c r="D3886" s="122" t="s">
        <v>2137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2015</v>
      </c>
      <c r="B3887" s="122">
        <v>1</v>
      </c>
      <c r="C3887" s="122" t="s">
        <v>2214</v>
      </c>
      <c r="D3887" s="122" t="s">
        <v>2104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2015</v>
      </c>
      <c r="B3888" s="122">
        <v>1</v>
      </c>
      <c r="C3888" s="122" t="s">
        <v>2214</v>
      </c>
      <c r="D3888" s="122" t="s">
        <v>2105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2015</v>
      </c>
      <c r="B3889" s="122">
        <v>1</v>
      </c>
      <c r="C3889" s="122" t="s">
        <v>2214</v>
      </c>
      <c r="D3889" s="122" t="s">
        <v>2106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2015</v>
      </c>
      <c r="B3890" s="122">
        <v>1</v>
      </c>
      <c r="C3890" s="122" t="s">
        <v>2214</v>
      </c>
      <c r="D3890" s="122" t="s">
        <v>2107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2015</v>
      </c>
      <c r="B3891" s="122">
        <v>1</v>
      </c>
      <c r="C3891" s="122" t="s">
        <v>2214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2015</v>
      </c>
      <c r="B3892" s="122">
        <v>1</v>
      </c>
      <c r="C3892" s="122" t="s">
        <v>2214</v>
      </c>
      <c r="D3892" s="122" t="s">
        <v>2108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2015</v>
      </c>
      <c r="B3893" s="122">
        <v>1</v>
      </c>
      <c r="C3893" s="122" t="s">
        <v>2214</v>
      </c>
      <c r="D3893" s="122" t="s">
        <v>2109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2015</v>
      </c>
      <c r="B3894" s="122">
        <v>1</v>
      </c>
      <c r="C3894" s="122" t="s">
        <v>2214</v>
      </c>
      <c r="D3894" s="122" t="s">
        <v>2110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2015</v>
      </c>
      <c r="B3895" s="122">
        <v>1</v>
      </c>
      <c r="C3895" s="122" t="s">
        <v>2214</v>
      </c>
      <c r="D3895" s="122" t="s">
        <v>2111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2015</v>
      </c>
      <c r="B3896" s="122">
        <v>1</v>
      </c>
      <c r="C3896" s="122" t="s">
        <v>2214</v>
      </c>
      <c r="D3896" s="122" t="s">
        <v>2112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2015</v>
      </c>
      <c r="B3897" s="122">
        <v>1</v>
      </c>
      <c r="C3897" s="122" t="s">
        <v>2214</v>
      </c>
      <c r="D3897" s="122" t="s">
        <v>2113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2015</v>
      </c>
      <c r="B3898" s="122">
        <v>1</v>
      </c>
      <c r="C3898" s="122" t="s">
        <v>2214</v>
      </c>
      <c r="D3898" s="122" t="s">
        <v>2114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2015</v>
      </c>
      <c r="B3899" s="122">
        <v>1</v>
      </c>
      <c r="C3899" s="122" t="s">
        <v>2214</v>
      </c>
      <c r="D3899" s="122" t="s">
        <v>2115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2015</v>
      </c>
      <c r="B3900" s="122">
        <v>1</v>
      </c>
      <c r="C3900" s="122" t="s">
        <v>2214</v>
      </c>
      <c r="D3900" s="122" t="s">
        <v>2116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2015</v>
      </c>
      <c r="B3901" s="122">
        <v>1</v>
      </c>
      <c r="C3901" s="122" t="s">
        <v>2214</v>
      </c>
      <c r="D3901" s="122" t="s">
        <v>2138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2015</v>
      </c>
      <c r="B3902" s="122">
        <v>1</v>
      </c>
      <c r="C3902" s="122" t="s">
        <v>2214</v>
      </c>
      <c r="D3902" s="122" t="s">
        <v>2117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2015</v>
      </c>
      <c r="B3903" s="122">
        <v>1</v>
      </c>
      <c r="C3903" s="122" t="s">
        <v>2214</v>
      </c>
      <c r="D3903" s="122" t="s">
        <v>2118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2015</v>
      </c>
      <c r="B3904" s="122">
        <v>1</v>
      </c>
      <c r="C3904" s="122" t="s">
        <v>2214</v>
      </c>
      <c r="D3904" s="122" t="s">
        <v>2119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2015</v>
      </c>
      <c r="B3905" s="122">
        <v>1</v>
      </c>
      <c r="C3905" s="122" t="s">
        <v>2214</v>
      </c>
      <c r="D3905" s="122" t="s">
        <v>2120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2015</v>
      </c>
      <c r="B3906" s="122">
        <v>1</v>
      </c>
      <c r="C3906" s="122" t="s">
        <v>2214</v>
      </c>
      <c r="D3906" s="122" t="s">
        <v>2121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2015</v>
      </c>
      <c r="B3907" s="122">
        <v>1</v>
      </c>
      <c r="C3907" s="122" t="s">
        <v>2214</v>
      </c>
      <c r="D3907" s="122" t="s">
        <v>2139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2015</v>
      </c>
      <c r="B3908" s="122">
        <v>1</v>
      </c>
      <c r="C3908" s="122" t="s">
        <v>2214</v>
      </c>
      <c r="D3908" s="122" t="s">
        <v>2122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2015</v>
      </c>
      <c r="B3909" s="122">
        <v>1</v>
      </c>
      <c r="C3909" s="122" t="s">
        <v>2214</v>
      </c>
      <c r="D3909" s="122" t="s">
        <v>2123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2015</v>
      </c>
      <c r="B3910" s="122">
        <v>1</v>
      </c>
      <c r="C3910" s="122" t="s">
        <v>2214</v>
      </c>
      <c r="D3910" s="122" t="s">
        <v>2140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2015</v>
      </c>
      <c r="B3911" s="122">
        <v>1</v>
      </c>
      <c r="C3911" s="122" t="s">
        <v>2214</v>
      </c>
      <c r="D3911" s="122" t="s">
        <v>2124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2015</v>
      </c>
      <c r="B3912" s="122">
        <v>1</v>
      </c>
      <c r="C3912" s="122" t="s">
        <v>2214</v>
      </c>
      <c r="D3912" s="122" t="s">
        <v>2125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2015</v>
      </c>
      <c r="B3913" s="122">
        <v>1</v>
      </c>
      <c r="C3913" s="122" t="s">
        <v>2214</v>
      </c>
      <c r="D3913" s="122" t="s">
        <v>2126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2015</v>
      </c>
      <c r="B3914" s="122">
        <v>1</v>
      </c>
      <c r="C3914" s="122" t="s">
        <v>2214</v>
      </c>
      <c r="D3914" s="122" t="s">
        <v>2127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2015</v>
      </c>
      <c r="B3915" s="122">
        <v>1</v>
      </c>
      <c r="C3915" s="122" t="s">
        <v>2214</v>
      </c>
      <c r="D3915" s="122" t="s">
        <v>2128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2023</v>
      </c>
      <c r="B3916" s="122">
        <v>1</v>
      </c>
      <c r="C3916" s="122" t="s">
        <v>2215</v>
      </c>
      <c r="D3916" s="122" t="s">
        <v>2080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2023</v>
      </c>
      <c r="B3917" s="122">
        <v>1</v>
      </c>
      <c r="C3917" s="122" t="s">
        <v>2215</v>
      </c>
      <c r="D3917" s="122" t="s">
        <v>2081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2023</v>
      </c>
      <c r="B3918" s="122">
        <v>1</v>
      </c>
      <c r="C3918" s="122" t="s">
        <v>2215</v>
      </c>
      <c r="D3918" s="122" t="s">
        <v>2082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2023</v>
      </c>
      <c r="B3919" s="122">
        <v>1</v>
      </c>
      <c r="C3919" s="122" t="s">
        <v>2215</v>
      </c>
      <c r="D3919" s="122" t="s">
        <v>2135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2023</v>
      </c>
      <c r="B3920" s="122">
        <v>1</v>
      </c>
      <c r="C3920" s="122" t="s">
        <v>2215</v>
      </c>
      <c r="D3920" s="122" t="s">
        <v>2083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2023</v>
      </c>
      <c r="B3921" s="122">
        <v>1</v>
      </c>
      <c r="C3921" s="122" t="s">
        <v>2215</v>
      </c>
      <c r="D3921" s="122" t="s">
        <v>2084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2023</v>
      </c>
      <c r="B3922" s="122">
        <v>1</v>
      </c>
      <c r="C3922" s="122" t="s">
        <v>2215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2023</v>
      </c>
      <c r="B3923" s="122">
        <v>1</v>
      </c>
      <c r="C3923" s="122" t="s">
        <v>2215</v>
      </c>
      <c r="D3923" s="122" t="s">
        <v>2085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2023</v>
      </c>
      <c r="B3924" s="122">
        <v>1</v>
      </c>
      <c r="C3924" s="122" t="s">
        <v>2215</v>
      </c>
      <c r="D3924" s="122" t="s">
        <v>2086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2023</v>
      </c>
      <c r="B3925" s="122">
        <v>1</v>
      </c>
      <c r="C3925" s="122" t="s">
        <v>2215</v>
      </c>
      <c r="D3925" s="122" t="s">
        <v>2087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2023</v>
      </c>
      <c r="B3926" s="122">
        <v>1</v>
      </c>
      <c r="C3926" s="122" t="s">
        <v>2215</v>
      </c>
      <c r="D3926" s="122" t="s">
        <v>2088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2023</v>
      </c>
      <c r="B3927" s="122">
        <v>1</v>
      </c>
      <c r="C3927" s="122" t="s">
        <v>2215</v>
      </c>
      <c r="D3927" s="122" t="s">
        <v>2145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2023</v>
      </c>
      <c r="B3928" s="122">
        <v>1</v>
      </c>
      <c r="C3928" s="122" t="s">
        <v>2215</v>
      </c>
      <c r="D3928" s="122" t="s">
        <v>2089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2023</v>
      </c>
      <c r="B3929" s="122">
        <v>1</v>
      </c>
      <c r="C3929" s="122" t="s">
        <v>2215</v>
      </c>
      <c r="D3929" s="122" t="s">
        <v>2136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2023</v>
      </c>
      <c r="B3930" s="122">
        <v>1</v>
      </c>
      <c r="C3930" s="122" t="s">
        <v>2215</v>
      </c>
      <c r="D3930" s="122" t="s">
        <v>2090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2023</v>
      </c>
      <c r="B3931" s="122">
        <v>1</v>
      </c>
      <c r="C3931" s="122" t="s">
        <v>2215</v>
      </c>
      <c r="D3931" s="122" t="s">
        <v>2091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2023</v>
      </c>
      <c r="B3932" s="122">
        <v>1</v>
      </c>
      <c r="C3932" s="122" t="s">
        <v>2215</v>
      </c>
      <c r="D3932" s="122" t="s">
        <v>2092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2023</v>
      </c>
      <c r="B3933" s="122">
        <v>1</v>
      </c>
      <c r="C3933" s="122" t="s">
        <v>2215</v>
      </c>
      <c r="D3933" s="122" t="s">
        <v>2093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2023</v>
      </c>
      <c r="B3934" s="122">
        <v>1</v>
      </c>
      <c r="C3934" s="122" t="s">
        <v>2215</v>
      </c>
      <c r="D3934" s="122" t="s">
        <v>2094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2023</v>
      </c>
      <c r="B3935" s="122">
        <v>1</v>
      </c>
      <c r="C3935" s="122" t="s">
        <v>2215</v>
      </c>
      <c r="D3935" s="122" t="s">
        <v>2095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2023</v>
      </c>
      <c r="B3936" s="122">
        <v>1</v>
      </c>
      <c r="C3936" s="122" t="s">
        <v>2215</v>
      </c>
      <c r="D3936" s="122" t="s">
        <v>2096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2023</v>
      </c>
      <c r="B3937" s="122">
        <v>1</v>
      </c>
      <c r="C3937" s="122" t="s">
        <v>2215</v>
      </c>
      <c r="D3937" s="122" t="s">
        <v>2097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2023</v>
      </c>
      <c r="B3938" s="122">
        <v>1</v>
      </c>
      <c r="C3938" s="122" t="s">
        <v>2215</v>
      </c>
      <c r="D3938" s="122" t="s">
        <v>2098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2023</v>
      </c>
      <c r="B3939" s="122">
        <v>1</v>
      </c>
      <c r="C3939" s="122" t="s">
        <v>2215</v>
      </c>
      <c r="D3939" s="122" t="s">
        <v>2099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2023</v>
      </c>
      <c r="B3940" s="122">
        <v>1</v>
      </c>
      <c r="C3940" s="122" t="s">
        <v>2215</v>
      </c>
      <c r="D3940" s="122" t="s">
        <v>2100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2023</v>
      </c>
      <c r="B3941" s="122">
        <v>1</v>
      </c>
      <c r="C3941" s="122" t="s">
        <v>2215</v>
      </c>
      <c r="D3941" s="122" t="s">
        <v>2101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2023</v>
      </c>
      <c r="B3942" s="122">
        <v>1</v>
      </c>
      <c r="C3942" s="122" t="s">
        <v>2215</v>
      </c>
      <c r="D3942" s="122" t="s">
        <v>2102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2023</v>
      </c>
      <c r="B3943" s="122">
        <v>1</v>
      </c>
      <c r="C3943" s="122" t="s">
        <v>2215</v>
      </c>
      <c r="D3943" s="122" t="s">
        <v>2103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2023</v>
      </c>
      <c r="B3944" s="122">
        <v>1</v>
      </c>
      <c r="C3944" s="122" t="s">
        <v>2215</v>
      </c>
      <c r="D3944" s="122" t="s">
        <v>2137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2023</v>
      </c>
      <c r="B3945" s="122">
        <v>1</v>
      </c>
      <c r="C3945" s="122" t="s">
        <v>2215</v>
      </c>
      <c r="D3945" s="122" t="s">
        <v>2104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2023</v>
      </c>
      <c r="B3946" s="122">
        <v>1</v>
      </c>
      <c r="C3946" s="122" t="s">
        <v>2215</v>
      </c>
      <c r="D3946" s="122" t="s">
        <v>2105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2023</v>
      </c>
      <c r="B3947" s="122">
        <v>1</v>
      </c>
      <c r="C3947" s="122" t="s">
        <v>2215</v>
      </c>
      <c r="D3947" s="122" t="s">
        <v>2106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2023</v>
      </c>
      <c r="B3948" s="122">
        <v>1</v>
      </c>
      <c r="C3948" s="122" t="s">
        <v>2215</v>
      </c>
      <c r="D3948" s="122" t="s">
        <v>2107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2023</v>
      </c>
      <c r="B3949" s="122">
        <v>1</v>
      </c>
      <c r="C3949" s="122" t="s">
        <v>2215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2023</v>
      </c>
      <c r="B3950" s="122">
        <v>1</v>
      </c>
      <c r="C3950" s="122" t="s">
        <v>2215</v>
      </c>
      <c r="D3950" s="122" t="s">
        <v>2108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2023</v>
      </c>
      <c r="B3951" s="122">
        <v>1</v>
      </c>
      <c r="C3951" s="122" t="s">
        <v>2215</v>
      </c>
      <c r="D3951" s="122" t="s">
        <v>2109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2023</v>
      </c>
      <c r="B3952" s="122">
        <v>1</v>
      </c>
      <c r="C3952" s="122" t="s">
        <v>2215</v>
      </c>
      <c r="D3952" s="122" t="s">
        <v>2110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2023</v>
      </c>
      <c r="B3953" s="122">
        <v>1</v>
      </c>
      <c r="C3953" s="122" t="s">
        <v>2215</v>
      </c>
      <c r="D3953" s="122" t="s">
        <v>2111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2023</v>
      </c>
      <c r="B3954" s="122">
        <v>1</v>
      </c>
      <c r="C3954" s="122" t="s">
        <v>2215</v>
      </c>
      <c r="D3954" s="122" t="s">
        <v>2112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2023</v>
      </c>
      <c r="B3955" s="122">
        <v>1</v>
      </c>
      <c r="C3955" s="122" t="s">
        <v>2215</v>
      </c>
      <c r="D3955" s="122" t="s">
        <v>2113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2023</v>
      </c>
      <c r="B3956" s="122">
        <v>1</v>
      </c>
      <c r="C3956" s="122" t="s">
        <v>2215</v>
      </c>
      <c r="D3956" s="122" t="s">
        <v>2114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2023</v>
      </c>
      <c r="B3957" s="122">
        <v>1</v>
      </c>
      <c r="C3957" s="122" t="s">
        <v>2215</v>
      </c>
      <c r="D3957" s="122" t="s">
        <v>2115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2023</v>
      </c>
      <c r="B3958" s="122">
        <v>1</v>
      </c>
      <c r="C3958" s="122" t="s">
        <v>2215</v>
      </c>
      <c r="D3958" s="122" t="s">
        <v>2116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2023</v>
      </c>
      <c r="B3959" s="122">
        <v>1</v>
      </c>
      <c r="C3959" s="122" t="s">
        <v>2215</v>
      </c>
      <c r="D3959" s="122" t="s">
        <v>2138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2023</v>
      </c>
      <c r="B3960" s="122">
        <v>1</v>
      </c>
      <c r="C3960" s="122" t="s">
        <v>2215</v>
      </c>
      <c r="D3960" s="122" t="s">
        <v>2117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2023</v>
      </c>
      <c r="B3961" s="122">
        <v>1</v>
      </c>
      <c r="C3961" s="122" t="s">
        <v>2215</v>
      </c>
      <c r="D3961" s="122" t="s">
        <v>2118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2023</v>
      </c>
      <c r="B3962" s="122">
        <v>1</v>
      </c>
      <c r="C3962" s="122" t="s">
        <v>2215</v>
      </c>
      <c r="D3962" s="122" t="s">
        <v>2119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2023</v>
      </c>
      <c r="B3963" s="122">
        <v>1</v>
      </c>
      <c r="C3963" s="122" t="s">
        <v>2215</v>
      </c>
      <c r="D3963" s="122" t="s">
        <v>2120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2023</v>
      </c>
      <c r="B3964" s="122">
        <v>1</v>
      </c>
      <c r="C3964" s="122" t="s">
        <v>2215</v>
      </c>
      <c r="D3964" s="122" t="s">
        <v>2121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2023</v>
      </c>
      <c r="B3965" s="122">
        <v>1</v>
      </c>
      <c r="C3965" s="122" t="s">
        <v>2215</v>
      </c>
      <c r="D3965" s="122" t="s">
        <v>2139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2023</v>
      </c>
      <c r="B3966" s="122">
        <v>1</v>
      </c>
      <c r="C3966" s="122" t="s">
        <v>2215</v>
      </c>
      <c r="D3966" s="122" t="s">
        <v>2122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2023</v>
      </c>
      <c r="B3967" s="122">
        <v>1</v>
      </c>
      <c r="C3967" s="122" t="s">
        <v>2215</v>
      </c>
      <c r="D3967" s="122" t="s">
        <v>2123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2023</v>
      </c>
      <c r="B3968" s="122">
        <v>1</v>
      </c>
      <c r="C3968" s="122" t="s">
        <v>2215</v>
      </c>
      <c r="D3968" s="122" t="s">
        <v>2140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2023</v>
      </c>
      <c r="B3969" s="122">
        <v>1</v>
      </c>
      <c r="C3969" s="122" t="s">
        <v>2215</v>
      </c>
      <c r="D3969" s="122" t="s">
        <v>2124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2023</v>
      </c>
      <c r="B3970" s="122">
        <v>1</v>
      </c>
      <c r="C3970" s="122" t="s">
        <v>2215</v>
      </c>
      <c r="D3970" s="122" t="s">
        <v>2125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2023</v>
      </c>
      <c r="B3971" s="122">
        <v>1</v>
      </c>
      <c r="C3971" s="122" t="s">
        <v>2215</v>
      </c>
      <c r="D3971" s="122" t="s">
        <v>2126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2023</v>
      </c>
      <c r="B3972" s="122">
        <v>1</v>
      </c>
      <c r="C3972" s="122" t="s">
        <v>2215</v>
      </c>
      <c r="D3972" s="122" t="s">
        <v>2127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2023</v>
      </c>
      <c r="B3973" s="122">
        <v>1</v>
      </c>
      <c r="C3973" s="122" t="s">
        <v>2215</v>
      </c>
      <c r="D3973" s="122" t="s">
        <v>2128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2022</v>
      </c>
      <c r="B3974" s="122">
        <v>1</v>
      </c>
      <c r="C3974" s="122" t="s">
        <v>2216</v>
      </c>
      <c r="D3974" s="122" t="s">
        <v>2080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2022</v>
      </c>
      <c r="B3975" s="122">
        <v>1</v>
      </c>
      <c r="C3975" s="122" t="s">
        <v>2216</v>
      </c>
      <c r="D3975" s="122" t="s">
        <v>2081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2022</v>
      </c>
      <c r="B3976" s="122">
        <v>1</v>
      </c>
      <c r="C3976" s="122" t="s">
        <v>2216</v>
      </c>
      <c r="D3976" s="122" t="s">
        <v>2082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2022</v>
      </c>
      <c r="B3977" s="122">
        <v>1</v>
      </c>
      <c r="C3977" s="122" t="s">
        <v>2216</v>
      </c>
      <c r="D3977" s="122" t="s">
        <v>2135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2022</v>
      </c>
      <c r="B3978" s="122">
        <v>1</v>
      </c>
      <c r="C3978" s="122" t="s">
        <v>2216</v>
      </c>
      <c r="D3978" s="122" t="s">
        <v>2083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2022</v>
      </c>
      <c r="B3979" s="122">
        <v>1</v>
      </c>
      <c r="C3979" s="122" t="s">
        <v>2216</v>
      </c>
      <c r="D3979" s="122" t="s">
        <v>2084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2022</v>
      </c>
      <c r="B3980" s="122">
        <v>1</v>
      </c>
      <c r="C3980" s="122" t="s">
        <v>2216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2022</v>
      </c>
      <c r="B3981" s="122">
        <v>1</v>
      </c>
      <c r="C3981" s="122" t="s">
        <v>2216</v>
      </c>
      <c r="D3981" s="122" t="s">
        <v>2085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2022</v>
      </c>
      <c r="B3982" s="122">
        <v>1</v>
      </c>
      <c r="C3982" s="122" t="s">
        <v>2216</v>
      </c>
      <c r="D3982" s="122" t="s">
        <v>2086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2022</v>
      </c>
      <c r="B3983" s="122">
        <v>1</v>
      </c>
      <c r="C3983" s="122" t="s">
        <v>2216</v>
      </c>
      <c r="D3983" s="122" t="s">
        <v>2087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2022</v>
      </c>
      <c r="B3984" s="122">
        <v>1</v>
      </c>
      <c r="C3984" s="122" t="s">
        <v>2216</v>
      </c>
      <c r="D3984" s="122" t="s">
        <v>2088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2022</v>
      </c>
      <c r="B3985" s="122">
        <v>1</v>
      </c>
      <c r="C3985" s="122" t="s">
        <v>2216</v>
      </c>
      <c r="D3985" s="122" t="s">
        <v>2145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2022</v>
      </c>
      <c r="B3986" s="122">
        <v>1</v>
      </c>
      <c r="C3986" s="122" t="s">
        <v>2216</v>
      </c>
      <c r="D3986" s="122" t="s">
        <v>2089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2022</v>
      </c>
      <c r="B3987" s="122">
        <v>1</v>
      </c>
      <c r="C3987" s="122" t="s">
        <v>2216</v>
      </c>
      <c r="D3987" s="122" t="s">
        <v>2136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2022</v>
      </c>
      <c r="B3988" s="122">
        <v>1</v>
      </c>
      <c r="C3988" s="122" t="s">
        <v>2216</v>
      </c>
      <c r="D3988" s="122" t="s">
        <v>2090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2022</v>
      </c>
      <c r="B3989" s="122">
        <v>1</v>
      </c>
      <c r="C3989" s="122" t="s">
        <v>2216</v>
      </c>
      <c r="D3989" s="122" t="s">
        <v>2091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2022</v>
      </c>
      <c r="B3990" s="122">
        <v>1</v>
      </c>
      <c r="C3990" s="122" t="s">
        <v>2216</v>
      </c>
      <c r="D3990" s="122" t="s">
        <v>2092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2022</v>
      </c>
      <c r="B3991" s="122">
        <v>1</v>
      </c>
      <c r="C3991" s="122" t="s">
        <v>2216</v>
      </c>
      <c r="D3991" s="122" t="s">
        <v>2093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2022</v>
      </c>
      <c r="B3992" s="122">
        <v>1</v>
      </c>
      <c r="C3992" s="122" t="s">
        <v>2216</v>
      </c>
      <c r="D3992" s="122" t="s">
        <v>2094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2022</v>
      </c>
      <c r="B3993" s="122">
        <v>1</v>
      </c>
      <c r="C3993" s="122" t="s">
        <v>2216</v>
      </c>
      <c r="D3993" s="122" t="s">
        <v>2095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2022</v>
      </c>
      <c r="B3994" s="122">
        <v>1</v>
      </c>
      <c r="C3994" s="122" t="s">
        <v>2216</v>
      </c>
      <c r="D3994" s="122" t="s">
        <v>2096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2022</v>
      </c>
      <c r="B3995" s="122">
        <v>1</v>
      </c>
      <c r="C3995" s="122" t="s">
        <v>2216</v>
      </c>
      <c r="D3995" s="122" t="s">
        <v>2097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2022</v>
      </c>
      <c r="B3996" s="122">
        <v>1</v>
      </c>
      <c r="C3996" s="122" t="s">
        <v>2216</v>
      </c>
      <c r="D3996" s="122" t="s">
        <v>2098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2022</v>
      </c>
      <c r="B3997" s="122">
        <v>1</v>
      </c>
      <c r="C3997" s="122" t="s">
        <v>2216</v>
      </c>
      <c r="D3997" s="122" t="s">
        <v>2099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2022</v>
      </c>
      <c r="B3998" s="122">
        <v>1</v>
      </c>
      <c r="C3998" s="122" t="s">
        <v>2216</v>
      </c>
      <c r="D3998" s="122" t="s">
        <v>2100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2022</v>
      </c>
      <c r="B3999" s="122">
        <v>1</v>
      </c>
      <c r="C3999" s="122" t="s">
        <v>2216</v>
      </c>
      <c r="D3999" s="122" t="s">
        <v>2101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2022</v>
      </c>
      <c r="B4000" s="122">
        <v>1</v>
      </c>
      <c r="C4000" s="122" t="s">
        <v>2216</v>
      </c>
      <c r="D4000" s="122" t="s">
        <v>2102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2022</v>
      </c>
      <c r="B4001" s="122">
        <v>1</v>
      </c>
      <c r="C4001" s="122" t="s">
        <v>2216</v>
      </c>
      <c r="D4001" s="122" t="s">
        <v>2103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2022</v>
      </c>
      <c r="B4002" s="122">
        <v>1</v>
      </c>
      <c r="C4002" s="122" t="s">
        <v>2216</v>
      </c>
      <c r="D4002" s="122" t="s">
        <v>2137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2022</v>
      </c>
      <c r="B4003" s="122">
        <v>1</v>
      </c>
      <c r="C4003" s="122" t="s">
        <v>2216</v>
      </c>
      <c r="D4003" s="122" t="s">
        <v>2104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2022</v>
      </c>
      <c r="B4004" s="122">
        <v>1</v>
      </c>
      <c r="C4004" s="122" t="s">
        <v>2216</v>
      </c>
      <c r="D4004" s="122" t="s">
        <v>2105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2022</v>
      </c>
      <c r="B4005" s="122">
        <v>1</v>
      </c>
      <c r="C4005" s="122" t="s">
        <v>2216</v>
      </c>
      <c r="D4005" s="122" t="s">
        <v>2106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2022</v>
      </c>
      <c r="B4006" s="122">
        <v>1</v>
      </c>
      <c r="C4006" s="122" t="s">
        <v>2216</v>
      </c>
      <c r="D4006" s="122" t="s">
        <v>2107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2022</v>
      </c>
      <c r="B4007" s="122">
        <v>1</v>
      </c>
      <c r="C4007" s="122" t="s">
        <v>2216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2022</v>
      </c>
      <c r="B4008" s="122">
        <v>1</v>
      </c>
      <c r="C4008" s="122" t="s">
        <v>2216</v>
      </c>
      <c r="D4008" s="122" t="s">
        <v>2108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2022</v>
      </c>
      <c r="B4009" s="122">
        <v>1</v>
      </c>
      <c r="C4009" s="122" t="s">
        <v>2216</v>
      </c>
      <c r="D4009" s="122" t="s">
        <v>2109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2022</v>
      </c>
      <c r="B4010" s="122">
        <v>1</v>
      </c>
      <c r="C4010" s="122" t="s">
        <v>2216</v>
      </c>
      <c r="D4010" s="122" t="s">
        <v>2110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2022</v>
      </c>
      <c r="B4011" s="122">
        <v>1</v>
      </c>
      <c r="C4011" s="122" t="s">
        <v>2216</v>
      </c>
      <c r="D4011" s="122" t="s">
        <v>2111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2022</v>
      </c>
      <c r="B4012" s="122">
        <v>1</v>
      </c>
      <c r="C4012" s="122" t="s">
        <v>2216</v>
      </c>
      <c r="D4012" s="122" t="s">
        <v>2112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2022</v>
      </c>
      <c r="B4013" s="122">
        <v>1</v>
      </c>
      <c r="C4013" s="122" t="s">
        <v>2216</v>
      </c>
      <c r="D4013" s="122" t="s">
        <v>2113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2022</v>
      </c>
      <c r="B4014" s="122">
        <v>1</v>
      </c>
      <c r="C4014" s="122" t="s">
        <v>2216</v>
      </c>
      <c r="D4014" s="122" t="s">
        <v>2114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2022</v>
      </c>
      <c r="B4015" s="122">
        <v>1</v>
      </c>
      <c r="C4015" s="122" t="s">
        <v>2216</v>
      </c>
      <c r="D4015" s="122" t="s">
        <v>2115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2022</v>
      </c>
      <c r="B4016" s="122">
        <v>1</v>
      </c>
      <c r="C4016" s="122" t="s">
        <v>2216</v>
      </c>
      <c r="D4016" s="122" t="s">
        <v>2116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2022</v>
      </c>
      <c r="B4017" s="122">
        <v>1</v>
      </c>
      <c r="C4017" s="122" t="s">
        <v>2216</v>
      </c>
      <c r="D4017" s="122" t="s">
        <v>2138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2022</v>
      </c>
      <c r="B4018" s="122">
        <v>1</v>
      </c>
      <c r="C4018" s="122" t="s">
        <v>2216</v>
      </c>
      <c r="D4018" s="122" t="s">
        <v>2117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2022</v>
      </c>
      <c r="B4019" s="122">
        <v>1</v>
      </c>
      <c r="C4019" s="122" t="s">
        <v>2216</v>
      </c>
      <c r="D4019" s="122" t="s">
        <v>2118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2022</v>
      </c>
      <c r="B4020" s="122">
        <v>1</v>
      </c>
      <c r="C4020" s="122" t="s">
        <v>2216</v>
      </c>
      <c r="D4020" s="122" t="s">
        <v>2119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2022</v>
      </c>
      <c r="B4021" s="122">
        <v>1</v>
      </c>
      <c r="C4021" s="122" t="s">
        <v>2216</v>
      </c>
      <c r="D4021" s="122" t="s">
        <v>2120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2022</v>
      </c>
      <c r="B4022" s="122">
        <v>1</v>
      </c>
      <c r="C4022" s="122" t="s">
        <v>2216</v>
      </c>
      <c r="D4022" s="122" t="s">
        <v>2121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2022</v>
      </c>
      <c r="B4023" s="122">
        <v>1</v>
      </c>
      <c r="C4023" s="122" t="s">
        <v>2216</v>
      </c>
      <c r="D4023" s="122" t="s">
        <v>2139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2022</v>
      </c>
      <c r="B4024" s="122">
        <v>1</v>
      </c>
      <c r="C4024" s="122" t="s">
        <v>2216</v>
      </c>
      <c r="D4024" s="122" t="s">
        <v>2122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2022</v>
      </c>
      <c r="B4025" s="122">
        <v>1</v>
      </c>
      <c r="C4025" s="122" t="s">
        <v>2216</v>
      </c>
      <c r="D4025" s="122" t="s">
        <v>2123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2022</v>
      </c>
      <c r="B4026" s="122">
        <v>1</v>
      </c>
      <c r="C4026" s="122" t="s">
        <v>2216</v>
      </c>
      <c r="D4026" s="122" t="s">
        <v>2140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2022</v>
      </c>
      <c r="B4027" s="122">
        <v>1</v>
      </c>
      <c r="C4027" s="122" t="s">
        <v>2216</v>
      </c>
      <c r="D4027" s="122" t="s">
        <v>2124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2022</v>
      </c>
      <c r="B4028" s="122">
        <v>1</v>
      </c>
      <c r="C4028" s="122" t="s">
        <v>2216</v>
      </c>
      <c r="D4028" s="122" t="s">
        <v>2125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2022</v>
      </c>
      <c r="B4029" s="122">
        <v>1</v>
      </c>
      <c r="C4029" s="122" t="s">
        <v>2216</v>
      </c>
      <c r="D4029" s="122" t="s">
        <v>2126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2022</v>
      </c>
      <c r="B4030" s="122">
        <v>1</v>
      </c>
      <c r="C4030" s="122" t="s">
        <v>2216</v>
      </c>
      <c r="D4030" s="122" t="s">
        <v>2127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2022</v>
      </c>
      <c r="B4031" s="122">
        <v>1</v>
      </c>
      <c r="C4031" s="122" t="s">
        <v>2216</v>
      </c>
      <c r="D4031" s="122" t="s">
        <v>2128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2217</v>
      </c>
      <c r="B4032" s="122">
        <v>1</v>
      </c>
      <c r="C4032" s="122" t="s">
        <v>2218</v>
      </c>
      <c r="D4032" s="122" t="s">
        <v>2080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2217</v>
      </c>
      <c r="B4033" s="122">
        <v>1</v>
      </c>
      <c r="C4033" s="122" t="s">
        <v>2218</v>
      </c>
      <c r="D4033" s="122" t="s">
        <v>2081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2217</v>
      </c>
      <c r="B4034" s="122">
        <v>1</v>
      </c>
      <c r="C4034" s="122" t="s">
        <v>2218</v>
      </c>
      <c r="D4034" s="122" t="s">
        <v>2082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2217</v>
      </c>
      <c r="B4035" s="122">
        <v>1</v>
      </c>
      <c r="C4035" s="122" t="s">
        <v>2218</v>
      </c>
      <c r="D4035" s="122" t="s">
        <v>2083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2217</v>
      </c>
      <c r="B4036" s="122">
        <v>1</v>
      </c>
      <c r="C4036" s="122" t="s">
        <v>2218</v>
      </c>
      <c r="D4036" s="122" t="s">
        <v>2084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2217</v>
      </c>
      <c r="B4037" s="122">
        <v>1</v>
      </c>
      <c r="C4037" s="122" t="s">
        <v>2218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2217</v>
      </c>
      <c r="B4038" s="122">
        <v>1</v>
      </c>
      <c r="C4038" s="122" t="s">
        <v>2218</v>
      </c>
      <c r="D4038" s="122" t="s">
        <v>2085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2217</v>
      </c>
      <c r="B4039" s="122">
        <v>1</v>
      </c>
      <c r="C4039" s="122" t="s">
        <v>2218</v>
      </c>
      <c r="D4039" s="122" t="s">
        <v>2086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2217</v>
      </c>
      <c r="B4040" s="122">
        <v>1</v>
      </c>
      <c r="C4040" s="122" t="s">
        <v>2218</v>
      </c>
      <c r="D4040" s="122" t="s">
        <v>2087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2217</v>
      </c>
      <c r="B4041" s="122">
        <v>1</v>
      </c>
      <c r="C4041" s="122" t="s">
        <v>2218</v>
      </c>
      <c r="D4041" s="122" t="s">
        <v>2088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2217</v>
      </c>
      <c r="B4042" s="122">
        <v>1</v>
      </c>
      <c r="C4042" s="122" t="s">
        <v>2218</v>
      </c>
      <c r="D4042" s="122" t="s">
        <v>2089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2217</v>
      </c>
      <c r="B4043" s="122">
        <v>1</v>
      </c>
      <c r="C4043" s="122" t="s">
        <v>2218</v>
      </c>
      <c r="D4043" s="122" t="s">
        <v>2090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2217</v>
      </c>
      <c r="B4044" s="122">
        <v>1</v>
      </c>
      <c r="C4044" s="122" t="s">
        <v>2218</v>
      </c>
      <c r="D4044" s="122" t="s">
        <v>2091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2217</v>
      </c>
      <c r="B4045" s="122">
        <v>1</v>
      </c>
      <c r="C4045" s="122" t="s">
        <v>2218</v>
      </c>
      <c r="D4045" s="122" t="s">
        <v>2092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2217</v>
      </c>
      <c r="B4046" s="122">
        <v>1</v>
      </c>
      <c r="C4046" s="122" t="s">
        <v>2218</v>
      </c>
      <c r="D4046" s="122" t="s">
        <v>2093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2217</v>
      </c>
      <c r="B4047" s="122">
        <v>1</v>
      </c>
      <c r="C4047" s="122" t="s">
        <v>2218</v>
      </c>
      <c r="D4047" s="122" t="s">
        <v>2094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2217</v>
      </c>
      <c r="B4048" s="122">
        <v>1</v>
      </c>
      <c r="C4048" s="122" t="s">
        <v>2218</v>
      </c>
      <c r="D4048" s="122" t="s">
        <v>2095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2217</v>
      </c>
      <c r="B4049" s="122">
        <v>1</v>
      </c>
      <c r="C4049" s="122" t="s">
        <v>2218</v>
      </c>
      <c r="D4049" s="122" t="s">
        <v>2096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2217</v>
      </c>
      <c r="B4050" s="122">
        <v>1</v>
      </c>
      <c r="C4050" s="122" t="s">
        <v>2218</v>
      </c>
      <c r="D4050" s="122" t="s">
        <v>2097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2217</v>
      </c>
      <c r="B4051" s="122">
        <v>1</v>
      </c>
      <c r="C4051" s="122" t="s">
        <v>2218</v>
      </c>
      <c r="D4051" s="122" t="s">
        <v>2098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2217</v>
      </c>
      <c r="B4052" s="122">
        <v>1</v>
      </c>
      <c r="C4052" s="122" t="s">
        <v>2218</v>
      </c>
      <c r="D4052" s="122" t="s">
        <v>2099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2217</v>
      </c>
      <c r="B4053" s="122">
        <v>1</v>
      </c>
      <c r="C4053" s="122" t="s">
        <v>2218</v>
      </c>
      <c r="D4053" s="122" t="s">
        <v>2100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2217</v>
      </c>
      <c r="B4054" s="122">
        <v>1</v>
      </c>
      <c r="C4054" s="122" t="s">
        <v>2218</v>
      </c>
      <c r="D4054" s="122" t="s">
        <v>2101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2217</v>
      </c>
      <c r="B4055" s="122">
        <v>1</v>
      </c>
      <c r="C4055" s="122" t="s">
        <v>2218</v>
      </c>
      <c r="D4055" s="122" t="s">
        <v>2102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2217</v>
      </c>
      <c r="B4056" s="122">
        <v>1</v>
      </c>
      <c r="C4056" s="122" t="s">
        <v>2218</v>
      </c>
      <c r="D4056" s="122" t="s">
        <v>2103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2217</v>
      </c>
      <c r="B4057" s="122">
        <v>1</v>
      </c>
      <c r="C4057" s="122" t="s">
        <v>2218</v>
      </c>
      <c r="D4057" s="122" t="s">
        <v>2104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2217</v>
      </c>
      <c r="B4058" s="122">
        <v>1</v>
      </c>
      <c r="C4058" s="122" t="s">
        <v>2218</v>
      </c>
      <c r="D4058" s="122" t="s">
        <v>2105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2217</v>
      </c>
      <c r="B4059" s="122">
        <v>1</v>
      </c>
      <c r="C4059" s="122" t="s">
        <v>2218</v>
      </c>
      <c r="D4059" s="122" t="s">
        <v>2106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2217</v>
      </c>
      <c r="B4060" s="122">
        <v>1</v>
      </c>
      <c r="C4060" s="122" t="s">
        <v>2218</v>
      </c>
      <c r="D4060" s="122" t="s">
        <v>2107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2217</v>
      </c>
      <c r="B4061" s="122">
        <v>1</v>
      </c>
      <c r="C4061" s="122" t="s">
        <v>2218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2217</v>
      </c>
      <c r="B4062" s="122">
        <v>1</v>
      </c>
      <c r="C4062" s="122" t="s">
        <v>2218</v>
      </c>
      <c r="D4062" s="122" t="s">
        <v>2108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2217</v>
      </c>
      <c r="B4063" s="122">
        <v>1</v>
      </c>
      <c r="C4063" s="122" t="s">
        <v>2218</v>
      </c>
      <c r="D4063" s="122" t="s">
        <v>2109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2217</v>
      </c>
      <c r="B4064" s="122">
        <v>1</v>
      </c>
      <c r="C4064" s="122" t="s">
        <v>2218</v>
      </c>
      <c r="D4064" s="122" t="s">
        <v>2110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2217</v>
      </c>
      <c r="B4065" s="122">
        <v>1</v>
      </c>
      <c r="C4065" s="122" t="s">
        <v>2218</v>
      </c>
      <c r="D4065" s="122" t="s">
        <v>2111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2217</v>
      </c>
      <c r="B4066" s="122">
        <v>1</v>
      </c>
      <c r="C4066" s="122" t="s">
        <v>2218</v>
      </c>
      <c r="D4066" s="122" t="s">
        <v>2112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2217</v>
      </c>
      <c r="B4067" s="122">
        <v>1</v>
      </c>
      <c r="C4067" s="122" t="s">
        <v>2218</v>
      </c>
      <c r="D4067" s="122" t="s">
        <v>2113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2217</v>
      </c>
      <c r="B4068" s="122">
        <v>1</v>
      </c>
      <c r="C4068" s="122" t="s">
        <v>2218</v>
      </c>
      <c r="D4068" s="122" t="s">
        <v>2114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2217</v>
      </c>
      <c r="B4069" s="122">
        <v>1</v>
      </c>
      <c r="C4069" s="122" t="s">
        <v>2218</v>
      </c>
      <c r="D4069" s="122" t="s">
        <v>2115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2217</v>
      </c>
      <c r="B4070" s="122">
        <v>1</v>
      </c>
      <c r="C4070" s="122" t="s">
        <v>2218</v>
      </c>
      <c r="D4070" s="122" t="s">
        <v>2116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2217</v>
      </c>
      <c r="B4071" s="122">
        <v>1</v>
      </c>
      <c r="C4071" s="122" t="s">
        <v>2218</v>
      </c>
      <c r="D4071" s="122" t="s">
        <v>2117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2217</v>
      </c>
      <c r="B4072" s="122">
        <v>1</v>
      </c>
      <c r="C4072" s="122" t="s">
        <v>2218</v>
      </c>
      <c r="D4072" s="122" t="s">
        <v>2118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2217</v>
      </c>
      <c r="B4073" s="122">
        <v>1</v>
      </c>
      <c r="C4073" s="122" t="s">
        <v>2218</v>
      </c>
      <c r="D4073" s="122" t="s">
        <v>2119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2217</v>
      </c>
      <c r="B4074" s="122">
        <v>1</v>
      </c>
      <c r="C4074" s="122" t="s">
        <v>2218</v>
      </c>
      <c r="D4074" s="122" t="s">
        <v>2120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2217</v>
      </c>
      <c r="B4075" s="122">
        <v>1</v>
      </c>
      <c r="C4075" s="122" t="s">
        <v>2218</v>
      </c>
      <c r="D4075" s="122" t="s">
        <v>2121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2217</v>
      </c>
      <c r="B4076" s="122">
        <v>1</v>
      </c>
      <c r="C4076" s="122" t="s">
        <v>2218</v>
      </c>
      <c r="D4076" s="122" t="s">
        <v>2122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2217</v>
      </c>
      <c r="B4077" s="122">
        <v>1</v>
      </c>
      <c r="C4077" s="122" t="s">
        <v>2218</v>
      </c>
      <c r="D4077" s="122" t="s">
        <v>2123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2217</v>
      </c>
      <c r="B4078" s="122">
        <v>1</v>
      </c>
      <c r="C4078" s="122" t="s">
        <v>2218</v>
      </c>
      <c r="D4078" s="122" t="s">
        <v>2124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2217</v>
      </c>
      <c r="B4079" s="122">
        <v>1</v>
      </c>
      <c r="C4079" s="122" t="s">
        <v>2218</v>
      </c>
      <c r="D4079" s="122" t="s">
        <v>2125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2217</v>
      </c>
      <c r="B4080" s="122">
        <v>1</v>
      </c>
      <c r="C4080" s="122" t="s">
        <v>2218</v>
      </c>
      <c r="D4080" s="122" t="s">
        <v>2126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2217</v>
      </c>
      <c r="B4081" s="122">
        <v>1</v>
      </c>
      <c r="C4081" s="122" t="s">
        <v>2218</v>
      </c>
      <c r="D4081" s="122" t="s">
        <v>2127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2217</v>
      </c>
      <c r="B4082" s="122">
        <v>1</v>
      </c>
      <c r="C4082" s="122" t="s">
        <v>2218</v>
      </c>
      <c r="D4082" s="122" t="s">
        <v>2128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2027</v>
      </c>
      <c r="B4083" s="122">
        <v>1</v>
      </c>
      <c r="C4083" s="122" t="s">
        <v>2219</v>
      </c>
      <c r="D4083" s="122" t="s">
        <v>2080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2027</v>
      </c>
      <c r="B4084" s="122">
        <v>1</v>
      </c>
      <c r="C4084" s="122" t="s">
        <v>2219</v>
      </c>
      <c r="D4084" s="122" t="s">
        <v>2081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2027</v>
      </c>
      <c r="B4085" s="122">
        <v>1</v>
      </c>
      <c r="C4085" s="122" t="s">
        <v>2219</v>
      </c>
      <c r="D4085" s="122" t="s">
        <v>2082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2027</v>
      </c>
      <c r="B4086" s="122">
        <v>1</v>
      </c>
      <c r="C4086" s="122" t="s">
        <v>2219</v>
      </c>
      <c r="D4086" s="122" t="s">
        <v>2135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2027</v>
      </c>
      <c r="B4087" s="122">
        <v>1</v>
      </c>
      <c r="C4087" s="122" t="s">
        <v>2219</v>
      </c>
      <c r="D4087" s="122" t="s">
        <v>2083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2027</v>
      </c>
      <c r="B4088" s="122">
        <v>1</v>
      </c>
      <c r="C4088" s="122" t="s">
        <v>2219</v>
      </c>
      <c r="D4088" s="122" t="s">
        <v>2084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2027</v>
      </c>
      <c r="B4089" s="122">
        <v>1</v>
      </c>
      <c r="C4089" s="122" t="s">
        <v>2219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2027</v>
      </c>
      <c r="B4090" s="122">
        <v>1</v>
      </c>
      <c r="C4090" s="122" t="s">
        <v>2219</v>
      </c>
      <c r="D4090" s="122" t="s">
        <v>2085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2027</v>
      </c>
      <c r="B4091" s="122">
        <v>1</v>
      </c>
      <c r="C4091" s="122" t="s">
        <v>2219</v>
      </c>
      <c r="D4091" s="122" t="s">
        <v>2086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2027</v>
      </c>
      <c r="B4092" s="122">
        <v>1</v>
      </c>
      <c r="C4092" s="122" t="s">
        <v>2219</v>
      </c>
      <c r="D4092" s="122" t="s">
        <v>2087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2027</v>
      </c>
      <c r="B4093" s="122">
        <v>1</v>
      </c>
      <c r="C4093" s="122" t="s">
        <v>2219</v>
      </c>
      <c r="D4093" s="122" t="s">
        <v>2088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2027</v>
      </c>
      <c r="B4094" s="122">
        <v>1</v>
      </c>
      <c r="C4094" s="122" t="s">
        <v>2219</v>
      </c>
      <c r="D4094" s="122" t="s">
        <v>2089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2027</v>
      </c>
      <c r="B4095" s="122">
        <v>1</v>
      </c>
      <c r="C4095" s="122" t="s">
        <v>2219</v>
      </c>
      <c r="D4095" s="122" t="s">
        <v>2136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2027</v>
      </c>
      <c r="B4096" s="122">
        <v>1</v>
      </c>
      <c r="C4096" s="122" t="s">
        <v>2219</v>
      </c>
      <c r="D4096" s="122" t="s">
        <v>2090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2027</v>
      </c>
      <c r="B4097" s="122">
        <v>1</v>
      </c>
      <c r="C4097" s="122" t="s">
        <v>2219</v>
      </c>
      <c r="D4097" s="122" t="s">
        <v>2091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2027</v>
      </c>
      <c r="B4098" s="122">
        <v>1</v>
      </c>
      <c r="C4098" s="122" t="s">
        <v>2219</v>
      </c>
      <c r="D4098" s="122" t="s">
        <v>2092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2027</v>
      </c>
      <c r="B4099" s="122">
        <v>1</v>
      </c>
      <c r="C4099" s="122" t="s">
        <v>2219</v>
      </c>
      <c r="D4099" s="122" t="s">
        <v>2093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2027</v>
      </c>
      <c r="B4100" s="122">
        <v>1</v>
      </c>
      <c r="C4100" s="122" t="s">
        <v>2219</v>
      </c>
      <c r="D4100" s="122" t="s">
        <v>2094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2027</v>
      </c>
      <c r="B4101" s="122">
        <v>1</v>
      </c>
      <c r="C4101" s="122" t="s">
        <v>2219</v>
      </c>
      <c r="D4101" s="122" t="s">
        <v>2095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2027</v>
      </c>
      <c r="B4102" s="122">
        <v>1</v>
      </c>
      <c r="C4102" s="122" t="s">
        <v>2219</v>
      </c>
      <c r="D4102" s="122" t="s">
        <v>2096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2027</v>
      </c>
      <c r="B4103" s="122">
        <v>1</v>
      </c>
      <c r="C4103" s="122" t="s">
        <v>2219</v>
      </c>
      <c r="D4103" s="122" t="s">
        <v>2097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2027</v>
      </c>
      <c r="B4104" s="122">
        <v>1</v>
      </c>
      <c r="C4104" s="122" t="s">
        <v>2219</v>
      </c>
      <c r="D4104" s="122" t="s">
        <v>2098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2027</v>
      </c>
      <c r="B4105" s="122">
        <v>1</v>
      </c>
      <c r="C4105" s="122" t="s">
        <v>2219</v>
      </c>
      <c r="D4105" s="122" t="s">
        <v>2099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2027</v>
      </c>
      <c r="B4106" s="122">
        <v>1</v>
      </c>
      <c r="C4106" s="122" t="s">
        <v>2219</v>
      </c>
      <c r="D4106" s="122" t="s">
        <v>2100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2027</v>
      </c>
      <c r="B4107" s="122">
        <v>1</v>
      </c>
      <c r="C4107" s="122" t="s">
        <v>2219</v>
      </c>
      <c r="D4107" s="122" t="s">
        <v>2101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2027</v>
      </c>
      <c r="B4108" s="122">
        <v>1</v>
      </c>
      <c r="C4108" s="122" t="s">
        <v>2219</v>
      </c>
      <c r="D4108" s="122" t="s">
        <v>2102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2027</v>
      </c>
      <c r="B4109" s="122">
        <v>1</v>
      </c>
      <c r="C4109" s="122" t="s">
        <v>2219</v>
      </c>
      <c r="D4109" s="122" t="s">
        <v>2103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2027</v>
      </c>
      <c r="B4110" s="122">
        <v>1</v>
      </c>
      <c r="C4110" s="122" t="s">
        <v>2219</v>
      </c>
      <c r="D4110" s="122" t="s">
        <v>2137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2027</v>
      </c>
      <c r="B4111" s="122">
        <v>1</v>
      </c>
      <c r="C4111" s="122" t="s">
        <v>2219</v>
      </c>
      <c r="D4111" s="122" t="s">
        <v>2104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2027</v>
      </c>
      <c r="B4112" s="122">
        <v>1</v>
      </c>
      <c r="C4112" s="122" t="s">
        <v>2219</v>
      </c>
      <c r="D4112" s="122" t="s">
        <v>2105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2027</v>
      </c>
      <c r="B4113" s="122">
        <v>1</v>
      </c>
      <c r="C4113" s="122" t="s">
        <v>2219</v>
      </c>
      <c r="D4113" s="122" t="s">
        <v>2106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2027</v>
      </c>
      <c r="B4114" s="122">
        <v>1</v>
      </c>
      <c r="C4114" s="122" t="s">
        <v>2219</v>
      </c>
      <c r="D4114" s="122" t="s">
        <v>2107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2027</v>
      </c>
      <c r="B4115" s="122">
        <v>1</v>
      </c>
      <c r="C4115" s="122" t="s">
        <v>2219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2027</v>
      </c>
      <c r="B4116" s="122">
        <v>1</v>
      </c>
      <c r="C4116" s="122" t="s">
        <v>2219</v>
      </c>
      <c r="D4116" s="122" t="s">
        <v>2108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2027</v>
      </c>
      <c r="B4117" s="122">
        <v>1</v>
      </c>
      <c r="C4117" s="122" t="s">
        <v>2219</v>
      </c>
      <c r="D4117" s="122" t="s">
        <v>2109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2027</v>
      </c>
      <c r="B4118" s="122">
        <v>1</v>
      </c>
      <c r="C4118" s="122" t="s">
        <v>2219</v>
      </c>
      <c r="D4118" s="122" t="s">
        <v>2110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2027</v>
      </c>
      <c r="B4119" s="122">
        <v>1</v>
      </c>
      <c r="C4119" s="122" t="s">
        <v>2219</v>
      </c>
      <c r="D4119" s="122" t="s">
        <v>2111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2027</v>
      </c>
      <c r="B4120" s="122">
        <v>1</v>
      </c>
      <c r="C4120" s="122" t="s">
        <v>2219</v>
      </c>
      <c r="D4120" s="122" t="s">
        <v>2112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2027</v>
      </c>
      <c r="B4121" s="122">
        <v>1</v>
      </c>
      <c r="C4121" s="122" t="s">
        <v>2219</v>
      </c>
      <c r="D4121" s="122" t="s">
        <v>2113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2027</v>
      </c>
      <c r="B4122" s="122">
        <v>1</v>
      </c>
      <c r="C4122" s="122" t="s">
        <v>2219</v>
      </c>
      <c r="D4122" s="122" t="s">
        <v>2114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2027</v>
      </c>
      <c r="B4123" s="122">
        <v>1</v>
      </c>
      <c r="C4123" s="122" t="s">
        <v>2219</v>
      </c>
      <c r="D4123" s="122" t="s">
        <v>2115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2027</v>
      </c>
      <c r="B4124" s="122">
        <v>1</v>
      </c>
      <c r="C4124" s="122" t="s">
        <v>2219</v>
      </c>
      <c r="D4124" s="122" t="s">
        <v>2116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2027</v>
      </c>
      <c r="B4125" s="122">
        <v>1</v>
      </c>
      <c r="C4125" s="122" t="s">
        <v>2219</v>
      </c>
      <c r="D4125" s="122" t="s">
        <v>2138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2027</v>
      </c>
      <c r="B4126" s="122">
        <v>1</v>
      </c>
      <c r="C4126" s="122" t="s">
        <v>2219</v>
      </c>
      <c r="D4126" s="122" t="s">
        <v>2117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2027</v>
      </c>
      <c r="B4127" s="122">
        <v>1</v>
      </c>
      <c r="C4127" s="122" t="s">
        <v>2219</v>
      </c>
      <c r="D4127" s="122" t="s">
        <v>2118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2027</v>
      </c>
      <c r="B4128" s="122">
        <v>1</v>
      </c>
      <c r="C4128" s="122" t="s">
        <v>2219</v>
      </c>
      <c r="D4128" s="122" t="s">
        <v>2119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2027</v>
      </c>
      <c r="B4129" s="122">
        <v>1</v>
      </c>
      <c r="C4129" s="122" t="s">
        <v>2219</v>
      </c>
      <c r="D4129" s="122" t="s">
        <v>2120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2027</v>
      </c>
      <c r="B4130" s="122">
        <v>1</v>
      </c>
      <c r="C4130" s="122" t="s">
        <v>2219</v>
      </c>
      <c r="D4130" s="122" t="s">
        <v>2121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2027</v>
      </c>
      <c r="B4131" s="122">
        <v>1</v>
      </c>
      <c r="C4131" s="122" t="s">
        <v>2219</v>
      </c>
      <c r="D4131" s="122" t="s">
        <v>2122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2027</v>
      </c>
      <c r="B4132" s="122">
        <v>1</v>
      </c>
      <c r="C4132" s="122" t="s">
        <v>2219</v>
      </c>
      <c r="D4132" s="122" t="s">
        <v>2123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2027</v>
      </c>
      <c r="B4133" s="122">
        <v>1</v>
      </c>
      <c r="C4133" s="122" t="s">
        <v>2219</v>
      </c>
      <c r="D4133" s="122" t="s">
        <v>2140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2027</v>
      </c>
      <c r="B4134" s="122">
        <v>1</v>
      </c>
      <c r="C4134" s="122" t="s">
        <v>2219</v>
      </c>
      <c r="D4134" s="122" t="s">
        <v>2124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2027</v>
      </c>
      <c r="B4135" s="122">
        <v>1</v>
      </c>
      <c r="C4135" s="122" t="s">
        <v>2219</v>
      </c>
      <c r="D4135" s="122" t="s">
        <v>2125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2027</v>
      </c>
      <c r="B4136" s="122">
        <v>1</v>
      </c>
      <c r="C4136" s="122" t="s">
        <v>2219</v>
      </c>
      <c r="D4136" s="122" t="s">
        <v>2126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2027</v>
      </c>
      <c r="B4137" s="122">
        <v>1</v>
      </c>
      <c r="C4137" s="122" t="s">
        <v>2219</v>
      </c>
      <c r="D4137" s="122" t="s">
        <v>2127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2027</v>
      </c>
      <c r="B4138" s="122">
        <v>1</v>
      </c>
      <c r="C4138" s="122" t="s">
        <v>2219</v>
      </c>
      <c r="D4138" s="122" t="s">
        <v>2128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2027</v>
      </c>
      <c r="B4139" s="122">
        <v>1</v>
      </c>
      <c r="C4139" s="122" t="s">
        <v>2220</v>
      </c>
      <c r="D4139" s="122" t="s">
        <v>2080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2027</v>
      </c>
      <c r="B4140" s="122">
        <v>1</v>
      </c>
      <c r="C4140" s="122" t="s">
        <v>2220</v>
      </c>
      <c r="D4140" s="122" t="s">
        <v>2081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2027</v>
      </c>
      <c r="B4141" s="122">
        <v>1</v>
      </c>
      <c r="C4141" s="122" t="s">
        <v>2220</v>
      </c>
      <c r="D4141" s="122" t="s">
        <v>2082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2027</v>
      </c>
      <c r="B4142" s="122">
        <v>1</v>
      </c>
      <c r="C4142" s="122" t="s">
        <v>2220</v>
      </c>
      <c r="D4142" s="122" t="s">
        <v>2135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2027</v>
      </c>
      <c r="B4143" s="122">
        <v>1</v>
      </c>
      <c r="C4143" s="122" t="s">
        <v>2220</v>
      </c>
      <c r="D4143" s="122" t="s">
        <v>2083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2027</v>
      </c>
      <c r="B4144" s="122">
        <v>1</v>
      </c>
      <c r="C4144" s="122" t="s">
        <v>2220</v>
      </c>
      <c r="D4144" s="122" t="s">
        <v>2084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2027</v>
      </c>
      <c r="B4145" s="122">
        <v>1</v>
      </c>
      <c r="C4145" s="122" t="s">
        <v>2220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2027</v>
      </c>
      <c r="B4146" s="122">
        <v>1</v>
      </c>
      <c r="C4146" s="122" t="s">
        <v>2220</v>
      </c>
      <c r="D4146" s="122" t="s">
        <v>2085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2027</v>
      </c>
      <c r="B4147" s="122">
        <v>1</v>
      </c>
      <c r="C4147" s="122" t="s">
        <v>2220</v>
      </c>
      <c r="D4147" s="122" t="s">
        <v>2086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2027</v>
      </c>
      <c r="B4148" s="122">
        <v>1</v>
      </c>
      <c r="C4148" s="122" t="s">
        <v>2220</v>
      </c>
      <c r="D4148" s="122" t="s">
        <v>2087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2027</v>
      </c>
      <c r="B4149" s="122">
        <v>1</v>
      </c>
      <c r="C4149" s="122" t="s">
        <v>2220</v>
      </c>
      <c r="D4149" s="122" t="s">
        <v>2088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2027</v>
      </c>
      <c r="B4150" s="122">
        <v>1</v>
      </c>
      <c r="C4150" s="122" t="s">
        <v>2220</v>
      </c>
      <c r="D4150" s="122" t="s">
        <v>2089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2027</v>
      </c>
      <c r="B4151" s="122">
        <v>1</v>
      </c>
      <c r="C4151" s="122" t="s">
        <v>2220</v>
      </c>
      <c r="D4151" s="122" t="s">
        <v>2136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2027</v>
      </c>
      <c r="B4152" s="122">
        <v>1</v>
      </c>
      <c r="C4152" s="122" t="s">
        <v>2220</v>
      </c>
      <c r="D4152" s="122" t="s">
        <v>2090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2027</v>
      </c>
      <c r="B4153" s="122">
        <v>1</v>
      </c>
      <c r="C4153" s="122" t="s">
        <v>2220</v>
      </c>
      <c r="D4153" s="122" t="s">
        <v>2091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2027</v>
      </c>
      <c r="B4154" s="122">
        <v>1</v>
      </c>
      <c r="C4154" s="122" t="s">
        <v>2220</v>
      </c>
      <c r="D4154" s="122" t="s">
        <v>2092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2027</v>
      </c>
      <c r="B4155" s="122">
        <v>1</v>
      </c>
      <c r="C4155" s="122" t="s">
        <v>2220</v>
      </c>
      <c r="D4155" s="122" t="s">
        <v>2093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2027</v>
      </c>
      <c r="B4156" s="122">
        <v>1</v>
      </c>
      <c r="C4156" s="122" t="s">
        <v>2220</v>
      </c>
      <c r="D4156" s="122" t="s">
        <v>2094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2027</v>
      </c>
      <c r="B4157" s="122">
        <v>1</v>
      </c>
      <c r="C4157" s="122" t="s">
        <v>2220</v>
      </c>
      <c r="D4157" s="122" t="s">
        <v>2095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2027</v>
      </c>
      <c r="B4158" s="122">
        <v>1</v>
      </c>
      <c r="C4158" s="122" t="s">
        <v>2220</v>
      </c>
      <c r="D4158" s="122" t="s">
        <v>2096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2027</v>
      </c>
      <c r="B4159" s="122">
        <v>1</v>
      </c>
      <c r="C4159" s="122" t="s">
        <v>2220</v>
      </c>
      <c r="D4159" s="122" t="s">
        <v>2097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2027</v>
      </c>
      <c r="B4160" s="122">
        <v>1</v>
      </c>
      <c r="C4160" s="122" t="s">
        <v>2220</v>
      </c>
      <c r="D4160" s="122" t="s">
        <v>2098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2027</v>
      </c>
      <c r="B4161" s="122">
        <v>1</v>
      </c>
      <c r="C4161" s="122" t="s">
        <v>2220</v>
      </c>
      <c r="D4161" s="122" t="s">
        <v>2099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2027</v>
      </c>
      <c r="B4162" s="122">
        <v>1</v>
      </c>
      <c r="C4162" s="122" t="s">
        <v>2220</v>
      </c>
      <c r="D4162" s="122" t="s">
        <v>2100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2027</v>
      </c>
      <c r="B4163" s="122">
        <v>1</v>
      </c>
      <c r="C4163" s="122" t="s">
        <v>2220</v>
      </c>
      <c r="D4163" s="122" t="s">
        <v>2101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2027</v>
      </c>
      <c r="B4164" s="122">
        <v>1</v>
      </c>
      <c r="C4164" s="122" t="s">
        <v>2220</v>
      </c>
      <c r="D4164" s="122" t="s">
        <v>2102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2027</v>
      </c>
      <c r="B4165" s="122">
        <v>1</v>
      </c>
      <c r="C4165" s="122" t="s">
        <v>2220</v>
      </c>
      <c r="D4165" s="122" t="s">
        <v>2103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2027</v>
      </c>
      <c r="B4166" s="122">
        <v>1</v>
      </c>
      <c r="C4166" s="122" t="s">
        <v>2220</v>
      </c>
      <c r="D4166" s="122" t="s">
        <v>2137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2027</v>
      </c>
      <c r="B4167" s="122">
        <v>1</v>
      </c>
      <c r="C4167" s="122" t="s">
        <v>2220</v>
      </c>
      <c r="D4167" s="122" t="s">
        <v>2104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2027</v>
      </c>
      <c r="B4168" s="122">
        <v>1</v>
      </c>
      <c r="C4168" s="122" t="s">
        <v>2220</v>
      </c>
      <c r="D4168" s="122" t="s">
        <v>2105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2027</v>
      </c>
      <c r="B4169" s="122">
        <v>1</v>
      </c>
      <c r="C4169" s="122" t="s">
        <v>2220</v>
      </c>
      <c r="D4169" s="122" t="s">
        <v>2106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2027</v>
      </c>
      <c r="B4170" s="122">
        <v>1</v>
      </c>
      <c r="C4170" s="122" t="s">
        <v>2220</v>
      </c>
      <c r="D4170" s="122" t="s">
        <v>2107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2027</v>
      </c>
      <c r="B4171" s="122">
        <v>1</v>
      </c>
      <c r="C4171" s="122" t="s">
        <v>2220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2027</v>
      </c>
      <c r="B4172" s="122">
        <v>1</v>
      </c>
      <c r="C4172" s="122" t="s">
        <v>2220</v>
      </c>
      <c r="D4172" s="122" t="s">
        <v>2108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2027</v>
      </c>
      <c r="B4173" s="122">
        <v>1</v>
      </c>
      <c r="C4173" s="122" t="s">
        <v>2220</v>
      </c>
      <c r="D4173" s="122" t="s">
        <v>2109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2027</v>
      </c>
      <c r="B4174" s="122">
        <v>1</v>
      </c>
      <c r="C4174" s="122" t="s">
        <v>2220</v>
      </c>
      <c r="D4174" s="122" t="s">
        <v>2110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2027</v>
      </c>
      <c r="B4175" s="122">
        <v>1</v>
      </c>
      <c r="C4175" s="122" t="s">
        <v>2220</v>
      </c>
      <c r="D4175" s="122" t="s">
        <v>2111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2027</v>
      </c>
      <c r="B4176" s="122">
        <v>1</v>
      </c>
      <c r="C4176" s="122" t="s">
        <v>2220</v>
      </c>
      <c r="D4176" s="122" t="s">
        <v>2112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2027</v>
      </c>
      <c r="B4177" s="122">
        <v>1</v>
      </c>
      <c r="C4177" s="122" t="s">
        <v>2220</v>
      </c>
      <c r="D4177" s="122" t="s">
        <v>2113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2027</v>
      </c>
      <c r="B4178" s="122">
        <v>1</v>
      </c>
      <c r="C4178" s="122" t="s">
        <v>2220</v>
      </c>
      <c r="D4178" s="122" t="s">
        <v>2114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2027</v>
      </c>
      <c r="B4179" s="122">
        <v>1</v>
      </c>
      <c r="C4179" s="122" t="s">
        <v>2220</v>
      </c>
      <c r="D4179" s="122" t="s">
        <v>2115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2027</v>
      </c>
      <c r="B4180" s="122">
        <v>1</v>
      </c>
      <c r="C4180" s="122" t="s">
        <v>2220</v>
      </c>
      <c r="D4180" s="122" t="s">
        <v>2116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2027</v>
      </c>
      <c r="B4181" s="122">
        <v>1</v>
      </c>
      <c r="C4181" s="122" t="s">
        <v>2220</v>
      </c>
      <c r="D4181" s="122" t="s">
        <v>2138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2027</v>
      </c>
      <c r="B4182" s="122">
        <v>1</v>
      </c>
      <c r="C4182" s="122" t="s">
        <v>2220</v>
      </c>
      <c r="D4182" s="122" t="s">
        <v>2117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2027</v>
      </c>
      <c r="B4183" s="122">
        <v>1</v>
      </c>
      <c r="C4183" s="122" t="s">
        <v>2220</v>
      </c>
      <c r="D4183" s="122" t="s">
        <v>2118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2027</v>
      </c>
      <c r="B4184" s="122">
        <v>1</v>
      </c>
      <c r="C4184" s="122" t="s">
        <v>2220</v>
      </c>
      <c r="D4184" s="122" t="s">
        <v>2119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2027</v>
      </c>
      <c r="B4185" s="122">
        <v>1</v>
      </c>
      <c r="C4185" s="122" t="s">
        <v>2220</v>
      </c>
      <c r="D4185" s="122" t="s">
        <v>2120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2027</v>
      </c>
      <c r="B4186" s="122">
        <v>1</v>
      </c>
      <c r="C4186" s="122" t="s">
        <v>2220</v>
      </c>
      <c r="D4186" s="122" t="s">
        <v>2121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2027</v>
      </c>
      <c r="B4187" s="122">
        <v>1</v>
      </c>
      <c r="C4187" s="122" t="s">
        <v>2220</v>
      </c>
      <c r="D4187" s="122" t="s">
        <v>2122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2027</v>
      </c>
      <c r="B4188" s="122">
        <v>1</v>
      </c>
      <c r="C4188" s="122" t="s">
        <v>2220</v>
      </c>
      <c r="D4188" s="122" t="s">
        <v>2123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2027</v>
      </c>
      <c r="B4189" s="122">
        <v>1</v>
      </c>
      <c r="C4189" s="122" t="s">
        <v>2220</v>
      </c>
      <c r="D4189" s="122" t="s">
        <v>2140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2027</v>
      </c>
      <c r="B4190" s="122">
        <v>1</v>
      </c>
      <c r="C4190" s="122" t="s">
        <v>2220</v>
      </c>
      <c r="D4190" s="122" t="s">
        <v>2124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2027</v>
      </c>
      <c r="B4191" s="122">
        <v>1</v>
      </c>
      <c r="C4191" s="122" t="s">
        <v>2220</v>
      </c>
      <c r="D4191" s="122" t="s">
        <v>2125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2027</v>
      </c>
      <c r="B4192" s="122">
        <v>1</v>
      </c>
      <c r="C4192" s="122" t="s">
        <v>2220</v>
      </c>
      <c r="D4192" s="122" t="s">
        <v>2126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2027</v>
      </c>
      <c r="B4193" s="122">
        <v>1</v>
      </c>
      <c r="C4193" s="122" t="s">
        <v>2220</v>
      </c>
      <c r="D4193" s="122" t="s">
        <v>2127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2027</v>
      </c>
      <c r="B4194" s="122">
        <v>1</v>
      </c>
      <c r="C4194" s="122" t="s">
        <v>2220</v>
      </c>
      <c r="D4194" s="122" t="s">
        <v>2128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2027</v>
      </c>
      <c r="B4195" s="122">
        <v>1</v>
      </c>
      <c r="C4195" s="122" t="s">
        <v>2221</v>
      </c>
      <c r="D4195" s="122" t="s">
        <v>2080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2027</v>
      </c>
      <c r="B4196" s="122">
        <v>1</v>
      </c>
      <c r="C4196" s="122" t="s">
        <v>2221</v>
      </c>
      <c r="D4196" s="122" t="s">
        <v>2081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2027</v>
      </c>
      <c r="B4197" s="122">
        <v>1</v>
      </c>
      <c r="C4197" s="122" t="s">
        <v>2221</v>
      </c>
      <c r="D4197" s="122" t="s">
        <v>2082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2027</v>
      </c>
      <c r="B4198" s="122">
        <v>1</v>
      </c>
      <c r="C4198" s="122" t="s">
        <v>2221</v>
      </c>
      <c r="D4198" s="122" t="s">
        <v>2135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2027</v>
      </c>
      <c r="B4199" s="122">
        <v>1</v>
      </c>
      <c r="C4199" s="122" t="s">
        <v>2221</v>
      </c>
      <c r="D4199" s="122" t="s">
        <v>2083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2027</v>
      </c>
      <c r="B4200" s="122">
        <v>1</v>
      </c>
      <c r="C4200" s="122" t="s">
        <v>2221</v>
      </c>
      <c r="D4200" s="122" t="s">
        <v>2084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2027</v>
      </c>
      <c r="B4201" s="122">
        <v>1</v>
      </c>
      <c r="C4201" s="122" t="s">
        <v>2221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2027</v>
      </c>
      <c r="B4202" s="122">
        <v>1</v>
      </c>
      <c r="C4202" s="122" t="s">
        <v>2221</v>
      </c>
      <c r="D4202" s="122" t="s">
        <v>2085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2027</v>
      </c>
      <c r="B4203" s="122">
        <v>1</v>
      </c>
      <c r="C4203" s="122" t="s">
        <v>2221</v>
      </c>
      <c r="D4203" s="122" t="s">
        <v>2086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2027</v>
      </c>
      <c r="B4204" s="122">
        <v>1</v>
      </c>
      <c r="C4204" s="122" t="s">
        <v>2221</v>
      </c>
      <c r="D4204" s="122" t="s">
        <v>2087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2027</v>
      </c>
      <c r="B4205" s="122">
        <v>1</v>
      </c>
      <c r="C4205" s="122" t="s">
        <v>2221</v>
      </c>
      <c r="D4205" s="122" t="s">
        <v>2088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2027</v>
      </c>
      <c r="B4206" s="122">
        <v>1</v>
      </c>
      <c r="C4206" s="122" t="s">
        <v>2221</v>
      </c>
      <c r="D4206" s="122" t="s">
        <v>2089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2027</v>
      </c>
      <c r="B4207" s="122">
        <v>1</v>
      </c>
      <c r="C4207" s="122" t="s">
        <v>2221</v>
      </c>
      <c r="D4207" s="122" t="s">
        <v>2136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2027</v>
      </c>
      <c r="B4208" s="122">
        <v>1</v>
      </c>
      <c r="C4208" s="122" t="s">
        <v>2221</v>
      </c>
      <c r="D4208" s="122" t="s">
        <v>2090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2027</v>
      </c>
      <c r="B4209" s="122">
        <v>1</v>
      </c>
      <c r="C4209" s="122" t="s">
        <v>2221</v>
      </c>
      <c r="D4209" s="122" t="s">
        <v>2091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2027</v>
      </c>
      <c r="B4210" s="122">
        <v>1</v>
      </c>
      <c r="C4210" s="122" t="s">
        <v>2221</v>
      </c>
      <c r="D4210" s="122" t="s">
        <v>2092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2027</v>
      </c>
      <c r="B4211" s="122">
        <v>1</v>
      </c>
      <c r="C4211" s="122" t="s">
        <v>2221</v>
      </c>
      <c r="D4211" s="122" t="s">
        <v>2093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2027</v>
      </c>
      <c r="B4212" s="122">
        <v>1</v>
      </c>
      <c r="C4212" s="122" t="s">
        <v>2221</v>
      </c>
      <c r="D4212" s="122" t="s">
        <v>2094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2027</v>
      </c>
      <c r="B4213" s="122">
        <v>1</v>
      </c>
      <c r="C4213" s="122" t="s">
        <v>2221</v>
      </c>
      <c r="D4213" s="122" t="s">
        <v>2095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2027</v>
      </c>
      <c r="B4214" s="122">
        <v>1</v>
      </c>
      <c r="C4214" s="122" t="s">
        <v>2221</v>
      </c>
      <c r="D4214" s="122" t="s">
        <v>2096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2027</v>
      </c>
      <c r="B4215" s="122">
        <v>1</v>
      </c>
      <c r="C4215" s="122" t="s">
        <v>2221</v>
      </c>
      <c r="D4215" s="122" t="s">
        <v>2097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2027</v>
      </c>
      <c r="B4216" s="122">
        <v>1</v>
      </c>
      <c r="C4216" s="122" t="s">
        <v>2221</v>
      </c>
      <c r="D4216" s="122" t="s">
        <v>2098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2027</v>
      </c>
      <c r="B4217" s="122">
        <v>1</v>
      </c>
      <c r="C4217" s="122" t="s">
        <v>2221</v>
      </c>
      <c r="D4217" s="122" t="s">
        <v>2099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2027</v>
      </c>
      <c r="B4218" s="122">
        <v>1</v>
      </c>
      <c r="C4218" s="122" t="s">
        <v>2221</v>
      </c>
      <c r="D4218" s="122" t="s">
        <v>2100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2027</v>
      </c>
      <c r="B4219" s="122">
        <v>1</v>
      </c>
      <c r="C4219" s="122" t="s">
        <v>2221</v>
      </c>
      <c r="D4219" s="122" t="s">
        <v>2101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2027</v>
      </c>
      <c r="B4220" s="122">
        <v>1</v>
      </c>
      <c r="C4220" s="122" t="s">
        <v>2221</v>
      </c>
      <c r="D4220" s="122" t="s">
        <v>2102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2027</v>
      </c>
      <c r="B4221" s="122">
        <v>1</v>
      </c>
      <c r="C4221" s="122" t="s">
        <v>2221</v>
      </c>
      <c r="D4221" s="122" t="s">
        <v>2103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2027</v>
      </c>
      <c r="B4222" s="122">
        <v>1</v>
      </c>
      <c r="C4222" s="122" t="s">
        <v>2221</v>
      </c>
      <c r="D4222" s="122" t="s">
        <v>2137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2027</v>
      </c>
      <c r="B4223" s="122">
        <v>1</v>
      </c>
      <c r="C4223" s="122" t="s">
        <v>2221</v>
      </c>
      <c r="D4223" s="122" t="s">
        <v>2104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2027</v>
      </c>
      <c r="B4224" s="122">
        <v>1</v>
      </c>
      <c r="C4224" s="122" t="s">
        <v>2221</v>
      </c>
      <c r="D4224" s="122" t="s">
        <v>2105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2027</v>
      </c>
      <c r="B4225" s="122">
        <v>1</v>
      </c>
      <c r="C4225" s="122" t="s">
        <v>2221</v>
      </c>
      <c r="D4225" s="122" t="s">
        <v>2106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2027</v>
      </c>
      <c r="B4226" s="122">
        <v>1</v>
      </c>
      <c r="C4226" s="122" t="s">
        <v>2221</v>
      </c>
      <c r="D4226" s="122" t="s">
        <v>2107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2027</v>
      </c>
      <c r="B4227" s="122">
        <v>1</v>
      </c>
      <c r="C4227" s="122" t="s">
        <v>2221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2027</v>
      </c>
      <c r="B4228" s="122">
        <v>1</v>
      </c>
      <c r="C4228" s="122" t="s">
        <v>2221</v>
      </c>
      <c r="D4228" s="122" t="s">
        <v>2108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2027</v>
      </c>
      <c r="B4229" s="122">
        <v>1</v>
      </c>
      <c r="C4229" s="122" t="s">
        <v>2221</v>
      </c>
      <c r="D4229" s="122" t="s">
        <v>2109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2027</v>
      </c>
      <c r="B4230" s="122">
        <v>1</v>
      </c>
      <c r="C4230" s="122" t="s">
        <v>2221</v>
      </c>
      <c r="D4230" s="122" t="s">
        <v>2110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2027</v>
      </c>
      <c r="B4231" s="122">
        <v>1</v>
      </c>
      <c r="C4231" s="122" t="s">
        <v>2221</v>
      </c>
      <c r="D4231" s="122" t="s">
        <v>2111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2027</v>
      </c>
      <c r="B4232" s="122">
        <v>1</v>
      </c>
      <c r="C4232" s="122" t="s">
        <v>2221</v>
      </c>
      <c r="D4232" s="122" t="s">
        <v>2112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2027</v>
      </c>
      <c r="B4233" s="122">
        <v>1</v>
      </c>
      <c r="C4233" s="122" t="s">
        <v>2221</v>
      </c>
      <c r="D4233" s="122" t="s">
        <v>2113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2027</v>
      </c>
      <c r="B4234" s="122">
        <v>1</v>
      </c>
      <c r="C4234" s="122" t="s">
        <v>2221</v>
      </c>
      <c r="D4234" s="122" t="s">
        <v>2114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2027</v>
      </c>
      <c r="B4235" s="122">
        <v>1</v>
      </c>
      <c r="C4235" s="122" t="s">
        <v>2221</v>
      </c>
      <c r="D4235" s="122" t="s">
        <v>2115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2027</v>
      </c>
      <c r="B4236" s="122">
        <v>1</v>
      </c>
      <c r="C4236" s="122" t="s">
        <v>2221</v>
      </c>
      <c r="D4236" s="122" t="s">
        <v>2116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2027</v>
      </c>
      <c r="B4237" s="122">
        <v>1</v>
      </c>
      <c r="C4237" s="122" t="s">
        <v>2221</v>
      </c>
      <c r="D4237" s="122" t="s">
        <v>2138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2027</v>
      </c>
      <c r="B4238" s="122">
        <v>1</v>
      </c>
      <c r="C4238" s="122" t="s">
        <v>2221</v>
      </c>
      <c r="D4238" s="122" t="s">
        <v>2117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2027</v>
      </c>
      <c r="B4239" s="122">
        <v>1</v>
      </c>
      <c r="C4239" s="122" t="s">
        <v>2221</v>
      </c>
      <c r="D4239" s="122" t="s">
        <v>2118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2027</v>
      </c>
      <c r="B4240" s="122">
        <v>1</v>
      </c>
      <c r="C4240" s="122" t="s">
        <v>2221</v>
      </c>
      <c r="D4240" s="122" t="s">
        <v>2119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2027</v>
      </c>
      <c r="B4241" s="122">
        <v>1</v>
      </c>
      <c r="C4241" s="122" t="s">
        <v>2221</v>
      </c>
      <c r="D4241" s="122" t="s">
        <v>2120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2027</v>
      </c>
      <c r="B4242" s="122">
        <v>1</v>
      </c>
      <c r="C4242" s="122" t="s">
        <v>2221</v>
      </c>
      <c r="D4242" s="122" t="s">
        <v>2121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2027</v>
      </c>
      <c r="B4243" s="122">
        <v>1</v>
      </c>
      <c r="C4243" s="122" t="s">
        <v>2221</v>
      </c>
      <c r="D4243" s="122" t="s">
        <v>2122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2027</v>
      </c>
      <c r="B4244" s="122">
        <v>1</v>
      </c>
      <c r="C4244" s="122" t="s">
        <v>2221</v>
      </c>
      <c r="D4244" s="122" t="s">
        <v>2123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2027</v>
      </c>
      <c r="B4245" s="122">
        <v>1</v>
      </c>
      <c r="C4245" s="122" t="s">
        <v>2221</v>
      </c>
      <c r="D4245" s="122" t="s">
        <v>2140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2027</v>
      </c>
      <c r="B4246" s="122">
        <v>1</v>
      </c>
      <c r="C4246" s="122" t="s">
        <v>2221</v>
      </c>
      <c r="D4246" s="122" t="s">
        <v>2124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2027</v>
      </c>
      <c r="B4247" s="122">
        <v>1</v>
      </c>
      <c r="C4247" s="122" t="s">
        <v>2221</v>
      </c>
      <c r="D4247" s="122" t="s">
        <v>2125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2027</v>
      </c>
      <c r="B4248" s="122">
        <v>1</v>
      </c>
      <c r="C4248" s="122" t="s">
        <v>2221</v>
      </c>
      <c r="D4248" s="122" t="s">
        <v>2126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2027</v>
      </c>
      <c r="B4249" s="122">
        <v>1</v>
      </c>
      <c r="C4249" s="122" t="s">
        <v>2221</v>
      </c>
      <c r="D4249" s="122" t="s">
        <v>2127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2027</v>
      </c>
      <c r="B4250" s="122">
        <v>1</v>
      </c>
      <c r="C4250" s="122" t="s">
        <v>2221</v>
      </c>
      <c r="D4250" s="122" t="s">
        <v>2128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2027</v>
      </c>
      <c r="B4251" s="122">
        <v>1</v>
      </c>
      <c r="C4251" s="122" t="s">
        <v>2222</v>
      </c>
      <c r="D4251" s="122" t="s">
        <v>2080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2027</v>
      </c>
      <c r="B4252" s="122">
        <v>1</v>
      </c>
      <c r="C4252" s="122" t="s">
        <v>2222</v>
      </c>
      <c r="D4252" s="122" t="s">
        <v>2081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2027</v>
      </c>
      <c r="B4253" s="122">
        <v>1</v>
      </c>
      <c r="C4253" s="122" t="s">
        <v>2222</v>
      </c>
      <c r="D4253" s="122" t="s">
        <v>2082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2027</v>
      </c>
      <c r="B4254" s="122">
        <v>1</v>
      </c>
      <c r="C4254" s="122" t="s">
        <v>2222</v>
      </c>
      <c r="D4254" s="122" t="s">
        <v>2135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2027</v>
      </c>
      <c r="B4255" s="122">
        <v>1</v>
      </c>
      <c r="C4255" s="122" t="s">
        <v>2222</v>
      </c>
      <c r="D4255" s="122" t="s">
        <v>2083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2027</v>
      </c>
      <c r="B4256" s="122">
        <v>1</v>
      </c>
      <c r="C4256" s="122" t="s">
        <v>2222</v>
      </c>
      <c r="D4256" s="122" t="s">
        <v>2084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2027</v>
      </c>
      <c r="B4257" s="122">
        <v>1</v>
      </c>
      <c r="C4257" s="122" t="s">
        <v>2222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2027</v>
      </c>
      <c r="B4258" s="122">
        <v>1</v>
      </c>
      <c r="C4258" s="122" t="s">
        <v>2222</v>
      </c>
      <c r="D4258" s="122" t="s">
        <v>2085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2027</v>
      </c>
      <c r="B4259" s="122">
        <v>1</v>
      </c>
      <c r="C4259" s="122" t="s">
        <v>2222</v>
      </c>
      <c r="D4259" s="122" t="s">
        <v>2086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2027</v>
      </c>
      <c r="B4260" s="122">
        <v>1</v>
      </c>
      <c r="C4260" s="122" t="s">
        <v>2222</v>
      </c>
      <c r="D4260" s="122" t="s">
        <v>2087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2027</v>
      </c>
      <c r="B4261" s="122">
        <v>1</v>
      </c>
      <c r="C4261" s="122" t="s">
        <v>2222</v>
      </c>
      <c r="D4261" s="122" t="s">
        <v>2088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2027</v>
      </c>
      <c r="B4262" s="122">
        <v>1</v>
      </c>
      <c r="C4262" s="122" t="s">
        <v>2222</v>
      </c>
      <c r="D4262" s="122" t="s">
        <v>2089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2027</v>
      </c>
      <c r="B4263" s="122">
        <v>1</v>
      </c>
      <c r="C4263" s="122" t="s">
        <v>2222</v>
      </c>
      <c r="D4263" s="122" t="s">
        <v>2136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2027</v>
      </c>
      <c r="B4264" s="122">
        <v>1</v>
      </c>
      <c r="C4264" s="122" t="s">
        <v>2222</v>
      </c>
      <c r="D4264" s="122" t="s">
        <v>2090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2027</v>
      </c>
      <c r="B4265" s="122">
        <v>1</v>
      </c>
      <c r="C4265" s="122" t="s">
        <v>2222</v>
      </c>
      <c r="D4265" s="122" t="s">
        <v>2091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2027</v>
      </c>
      <c r="B4266" s="122">
        <v>1</v>
      </c>
      <c r="C4266" s="122" t="s">
        <v>2222</v>
      </c>
      <c r="D4266" s="122" t="s">
        <v>2092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2027</v>
      </c>
      <c r="B4267" s="122">
        <v>1</v>
      </c>
      <c r="C4267" s="122" t="s">
        <v>2222</v>
      </c>
      <c r="D4267" s="122" t="s">
        <v>2093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2027</v>
      </c>
      <c r="B4268" s="122">
        <v>1</v>
      </c>
      <c r="C4268" s="122" t="s">
        <v>2222</v>
      </c>
      <c r="D4268" s="122" t="s">
        <v>2094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2027</v>
      </c>
      <c r="B4269" s="122">
        <v>1</v>
      </c>
      <c r="C4269" s="122" t="s">
        <v>2222</v>
      </c>
      <c r="D4269" s="122" t="s">
        <v>2095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2027</v>
      </c>
      <c r="B4270" s="122">
        <v>1</v>
      </c>
      <c r="C4270" s="122" t="s">
        <v>2222</v>
      </c>
      <c r="D4270" s="122" t="s">
        <v>2096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2027</v>
      </c>
      <c r="B4271" s="122">
        <v>1</v>
      </c>
      <c r="C4271" s="122" t="s">
        <v>2222</v>
      </c>
      <c r="D4271" s="122" t="s">
        <v>2097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2027</v>
      </c>
      <c r="B4272" s="122">
        <v>1</v>
      </c>
      <c r="C4272" s="122" t="s">
        <v>2222</v>
      </c>
      <c r="D4272" s="122" t="s">
        <v>2098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2027</v>
      </c>
      <c r="B4273" s="122">
        <v>1</v>
      </c>
      <c r="C4273" s="122" t="s">
        <v>2222</v>
      </c>
      <c r="D4273" s="122" t="s">
        <v>2099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2027</v>
      </c>
      <c r="B4274" s="122">
        <v>1</v>
      </c>
      <c r="C4274" s="122" t="s">
        <v>2222</v>
      </c>
      <c r="D4274" s="122" t="s">
        <v>2100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2027</v>
      </c>
      <c r="B4275" s="122">
        <v>1</v>
      </c>
      <c r="C4275" s="122" t="s">
        <v>2222</v>
      </c>
      <c r="D4275" s="122" t="s">
        <v>2101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2027</v>
      </c>
      <c r="B4276" s="122">
        <v>1</v>
      </c>
      <c r="C4276" s="122" t="s">
        <v>2222</v>
      </c>
      <c r="D4276" s="122" t="s">
        <v>2102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2027</v>
      </c>
      <c r="B4277" s="122">
        <v>1</v>
      </c>
      <c r="C4277" s="122" t="s">
        <v>2222</v>
      </c>
      <c r="D4277" s="122" t="s">
        <v>2103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2027</v>
      </c>
      <c r="B4278" s="122">
        <v>1</v>
      </c>
      <c r="C4278" s="122" t="s">
        <v>2222</v>
      </c>
      <c r="D4278" s="122" t="s">
        <v>2137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2027</v>
      </c>
      <c r="B4279" s="122">
        <v>1</v>
      </c>
      <c r="C4279" s="122" t="s">
        <v>2222</v>
      </c>
      <c r="D4279" s="122" t="s">
        <v>2104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2027</v>
      </c>
      <c r="B4280" s="122">
        <v>1</v>
      </c>
      <c r="C4280" s="122" t="s">
        <v>2222</v>
      </c>
      <c r="D4280" s="122" t="s">
        <v>2105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2027</v>
      </c>
      <c r="B4281" s="122">
        <v>1</v>
      </c>
      <c r="C4281" s="122" t="s">
        <v>2222</v>
      </c>
      <c r="D4281" s="122" t="s">
        <v>2106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2027</v>
      </c>
      <c r="B4282" s="122">
        <v>1</v>
      </c>
      <c r="C4282" s="122" t="s">
        <v>2222</v>
      </c>
      <c r="D4282" s="122" t="s">
        <v>2107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2027</v>
      </c>
      <c r="B4283" s="122">
        <v>1</v>
      </c>
      <c r="C4283" s="122" t="s">
        <v>2222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2027</v>
      </c>
      <c r="B4284" s="122">
        <v>1</v>
      </c>
      <c r="C4284" s="122" t="s">
        <v>2222</v>
      </c>
      <c r="D4284" s="122" t="s">
        <v>2108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2027</v>
      </c>
      <c r="B4285" s="122">
        <v>1</v>
      </c>
      <c r="C4285" s="122" t="s">
        <v>2222</v>
      </c>
      <c r="D4285" s="122" t="s">
        <v>2109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2027</v>
      </c>
      <c r="B4286" s="122">
        <v>1</v>
      </c>
      <c r="C4286" s="122" t="s">
        <v>2222</v>
      </c>
      <c r="D4286" s="122" t="s">
        <v>2110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2027</v>
      </c>
      <c r="B4287" s="122">
        <v>1</v>
      </c>
      <c r="C4287" s="122" t="s">
        <v>2222</v>
      </c>
      <c r="D4287" s="122" t="s">
        <v>2111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2027</v>
      </c>
      <c r="B4288" s="122">
        <v>1</v>
      </c>
      <c r="C4288" s="122" t="s">
        <v>2222</v>
      </c>
      <c r="D4288" s="122" t="s">
        <v>2112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2027</v>
      </c>
      <c r="B4289" s="122">
        <v>1</v>
      </c>
      <c r="C4289" s="122" t="s">
        <v>2222</v>
      </c>
      <c r="D4289" s="122" t="s">
        <v>2113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2027</v>
      </c>
      <c r="B4290" s="122">
        <v>1</v>
      </c>
      <c r="C4290" s="122" t="s">
        <v>2222</v>
      </c>
      <c r="D4290" s="122" t="s">
        <v>2114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2027</v>
      </c>
      <c r="B4291" s="122">
        <v>1</v>
      </c>
      <c r="C4291" s="122" t="s">
        <v>2222</v>
      </c>
      <c r="D4291" s="122" t="s">
        <v>2115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2027</v>
      </c>
      <c r="B4292" s="122">
        <v>1</v>
      </c>
      <c r="C4292" s="122" t="s">
        <v>2222</v>
      </c>
      <c r="D4292" s="122" t="s">
        <v>2116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2027</v>
      </c>
      <c r="B4293" s="122">
        <v>1</v>
      </c>
      <c r="C4293" s="122" t="s">
        <v>2222</v>
      </c>
      <c r="D4293" s="122" t="s">
        <v>2138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2027</v>
      </c>
      <c r="B4294" s="122">
        <v>1</v>
      </c>
      <c r="C4294" s="122" t="s">
        <v>2222</v>
      </c>
      <c r="D4294" s="122" t="s">
        <v>2117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2027</v>
      </c>
      <c r="B4295" s="122">
        <v>1</v>
      </c>
      <c r="C4295" s="122" t="s">
        <v>2222</v>
      </c>
      <c r="D4295" s="122" t="s">
        <v>2118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2027</v>
      </c>
      <c r="B4296" s="122">
        <v>1</v>
      </c>
      <c r="C4296" s="122" t="s">
        <v>2222</v>
      </c>
      <c r="D4296" s="122" t="s">
        <v>2119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2027</v>
      </c>
      <c r="B4297" s="122">
        <v>1</v>
      </c>
      <c r="C4297" s="122" t="s">
        <v>2222</v>
      </c>
      <c r="D4297" s="122" t="s">
        <v>2120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2027</v>
      </c>
      <c r="B4298" s="122">
        <v>1</v>
      </c>
      <c r="C4298" s="122" t="s">
        <v>2222</v>
      </c>
      <c r="D4298" s="122" t="s">
        <v>2121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2027</v>
      </c>
      <c r="B4299" s="122">
        <v>1</v>
      </c>
      <c r="C4299" s="122" t="s">
        <v>2222</v>
      </c>
      <c r="D4299" s="122" t="s">
        <v>2122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2027</v>
      </c>
      <c r="B4300" s="122">
        <v>1</v>
      </c>
      <c r="C4300" s="122" t="s">
        <v>2222</v>
      </c>
      <c r="D4300" s="122" t="s">
        <v>2123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2027</v>
      </c>
      <c r="B4301" s="122">
        <v>1</v>
      </c>
      <c r="C4301" s="122" t="s">
        <v>2222</v>
      </c>
      <c r="D4301" s="122" t="s">
        <v>2140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2027</v>
      </c>
      <c r="B4302" s="122">
        <v>1</v>
      </c>
      <c r="C4302" s="122" t="s">
        <v>2222</v>
      </c>
      <c r="D4302" s="122" t="s">
        <v>2124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2027</v>
      </c>
      <c r="B4303" s="122">
        <v>1</v>
      </c>
      <c r="C4303" s="122" t="s">
        <v>2222</v>
      </c>
      <c r="D4303" s="122" t="s">
        <v>2125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2027</v>
      </c>
      <c r="B4304" s="122">
        <v>1</v>
      </c>
      <c r="C4304" s="122" t="s">
        <v>2222</v>
      </c>
      <c r="D4304" s="122" t="s">
        <v>2126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2027</v>
      </c>
      <c r="B4305" s="122">
        <v>1</v>
      </c>
      <c r="C4305" s="122" t="s">
        <v>2222</v>
      </c>
      <c r="D4305" s="122" t="s">
        <v>2127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2027</v>
      </c>
      <c r="B4306" s="122">
        <v>1</v>
      </c>
      <c r="C4306" s="122" t="s">
        <v>2222</v>
      </c>
      <c r="D4306" s="122" t="s">
        <v>2128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2027</v>
      </c>
      <c r="B4307" s="122">
        <v>1</v>
      </c>
      <c r="C4307" s="122" t="s">
        <v>2223</v>
      </c>
      <c r="D4307" s="122" t="s">
        <v>2080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2027</v>
      </c>
      <c r="B4308" s="122">
        <v>1</v>
      </c>
      <c r="C4308" s="122" t="s">
        <v>2223</v>
      </c>
      <c r="D4308" s="122" t="s">
        <v>2081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2027</v>
      </c>
      <c r="B4309" s="122">
        <v>1</v>
      </c>
      <c r="C4309" s="122" t="s">
        <v>2223</v>
      </c>
      <c r="D4309" s="122" t="s">
        <v>2082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2027</v>
      </c>
      <c r="B4310" s="122">
        <v>1</v>
      </c>
      <c r="C4310" s="122" t="s">
        <v>2223</v>
      </c>
      <c r="D4310" s="122" t="s">
        <v>2135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2027</v>
      </c>
      <c r="B4311" s="122">
        <v>1</v>
      </c>
      <c r="C4311" s="122" t="s">
        <v>2223</v>
      </c>
      <c r="D4311" s="122" t="s">
        <v>2083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2027</v>
      </c>
      <c r="B4312" s="122">
        <v>1</v>
      </c>
      <c r="C4312" s="122" t="s">
        <v>2223</v>
      </c>
      <c r="D4312" s="122" t="s">
        <v>2084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2027</v>
      </c>
      <c r="B4313" s="122">
        <v>1</v>
      </c>
      <c r="C4313" s="122" t="s">
        <v>2223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2027</v>
      </c>
      <c r="B4314" s="122">
        <v>1</v>
      </c>
      <c r="C4314" s="122" t="s">
        <v>2223</v>
      </c>
      <c r="D4314" s="122" t="s">
        <v>2085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2027</v>
      </c>
      <c r="B4315" s="122">
        <v>1</v>
      </c>
      <c r="C4315" s="122" t="s">
        <v>2223</v>
      </c>
      <c r="D4315" s="122" t="s">
        <v>2086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2027</v>
      </c>
      <c r="B4316" s="122">
        <v>1</v>
      </c>
      <c r="C4316" s="122" t="s">
        <v>2223</v>
      </c>
      <c r="D4316" s="122" t="s">
        <v>2087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2027</v>
      </c>
      <c r="B4317" s="122">
        <v>1</v>
      </c>
      <c r="C4317" s="122" t="s">
        <v>2223</v>
      </c>
      <c r="D4317" s="122" t="s">
        <v>2088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2027</v>
      </c>
      <c r="B4318" s="122">
        <v>1</v>
      </c>
      <c r="C4318" s="122" t="s">
        <v>2223</v>
      </c>
      <c r="D4318" s="122" t="s">
        <v>2089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2027</v>
      </c>
      <c r="B4319" s="122">
        <v>1</v>
      </c>
      <c r="C4319" s="122" t="s">
        <v>2223</v>
      </c>
      <c r="D4319" s="122" t="s">
        <v>2136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2027</v>
      </c>
      <c r="B4320" s="122">
        <v>1</v>
      </c>
      <c r="C4320" s="122" t="s">
        <v>2223</v>
      </c>
      <c r="D4320" s="122" t="s">
        <v>2090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2027</v>
      </c>
      <c r="B4321" s="122">
        <v>1</v>
      </c>
      <c r="C4321" s="122" t="s">
        <v>2223</v>
      </c>
      <c r="D4321" s="122" t="s">
        <v>2091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2027</v>
      </c>
      <c r="B4322" s="122">
        <v>1</v>
      </c>
      <c r="C4322" s="122" t="s">
        <v>2223</v>
      </c>
      <c r="D4322" s="122" t="s">
        <v>2092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2027</v>
      </c>
      <c r="B4323" s="122">
        <v>1</v>
      </c>
      <c r="C4323" s="122" t="s">
        <v>2223</v>
      </c>
      <c r="D4323" s="122" t="s">
        <v>2093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2027</v>
      </c>
      <c r="B4324" s="122">
        <v>1</v>
      </c>
      <c r="C4324" s="122" t="s">
        <v>2223</v>
      </c>
      <c r="D4324" s="122" t="s">
        <v>2094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2027</v>
      </c>
      <c r="B4325" s="122">
        <v>1</v>
      </c>
      <c r="C4325" s="122" t="s">
        <v>2223</v>
      </c>
      <c r="D4325" s="122" t="s">
        <v>2095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2027</v>
      </c>
      <c r="B4326" s="122">
        <v>1</v>
      </c>
      <c r="C4326" s="122" t="s">
        <v>2223</v>
      </c>
      <c r="D4326" s="122" t="s">
        <v>2096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2027</v>
      </c>
      <c r="B4327" s="122">
        <v>1</v>
      </c>
      <c r="C4327" s="122" t="s">
        <v>2223</v>
      </c>
      <c r="D4327" s="122" t="s">
        <v>2097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2027</v>
      </c>
      <c r="B4328" s="122">
        <v>1</v>
      </c>
      <c r="C4328" s="122" t="s">
        <v>2223</v>
      </c>
      <c r="D4328" s="122" t="s">
        <v>2098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2027</v>
      </c>
      <c r="B4329" s="122">
        <v>1</v>
      </c>
      <c r="C4329" s="122" t="s">
        <v>2223</v>
      </c>
      <c r="D4329" s="122" t="s">
        <v>2099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2027</v>
      </c>
      <c r="B4330" s="122">
        <v>1</v>
      </c>
      <c r="C4330" s="122" t="s">
        <v>2223</v>
      </c>
      <c r="D4330" s="122" t="s">
        <v>2100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2027</v>
      </c>
      <c r="B4331" s="122">
        <v>1</v>
      </c>
      <c r="C4331" s="122" t="s">
        <v>2223</v>
      </c>
      <c r="D4331" s="122" t="s">
        <v>2101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2027</v>
      </c>
      <c r="B4332" s="122">
        <v>1</v>
      </c>
      <c r="C4332" s="122" t="s">
        <v>2223</v>
      </c>
      <c r="D4332" s="122" t="s">
        <v>2102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2027</v>
      </c>
      <c r="B4333" s="122">
        <v>1</v>
      </c>
      <c r="C4333" s="122" t="s">
        <v>2223</v>
      </c>
      <c r="D4333" s="122" t="s">
        <v>2103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2027</v>
      </c>
      <c r="B4334" s="122">
        <v>1</v>
      </c>
      <c r="C4334" s="122" t="s">
        <v>2223</v>
      </c>
      <c r="D4334" s="122" t="s">
        <v>2137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2027</v>
      </c>
      <c r="B4335" s="122">
        <v>1</v>
      </c>
      <c r="C4335" s="122" t="s">
        <v>2223</v>
      </c>
      <c r="D4335" s="122" t="s">
        <v>2104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2027</v>
      </c>
      <c r="B4336" s="122">
        <v>1</v>
      </c>
      <c r="C4336" s="122" t="s">
        <v>2223</v>
      </c>
      <c r="D4336" s="122" t="s">
        <v>2105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2027</v>
      </c>
      <c r="B4337" s="122">
        <v>1</v>
      </c>
      <c r="C4337" s="122" t="s">
        <v>2223</v>
      </c>
      <c r="D4337" s="122" t="s">
        <v>2106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2027</v>
      </c>
      <c r="B4338" s="122">
        <v>1</v>
      </c>
      <c r="C4338" s="122" t="s">
        <v>2223</v>
      </c>
      <c r="D4338" s="122" t="s">
        <v>2107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2027</v>
      </c>
      <c r="B4339" s="122">
        <v>1</v>
      </c>
      <c r="C4339" s="122" t="s">
        <v>2223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2027</v>
      </c>
      <c r="B4340" s="122">
        <v>1</v>
      </c>
      <c r="C4340" s="122" t="s">
        <v>2223</v>
      </c>
      <c r="D4340" s="122" t="s">
        <v>2108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2027</v>
      </c>
      <c r="B4341" s="122">
        <v>1</v>
      </c>
      <c r="C4341" s="122" t="s">
        <v>2223</v>
      </c>
      <c r="D4341" s="122" t="s">
        <v>2109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2027</v>
      </c>
      <c r="B4342" s="122">
        <v>1</v>
      </c>
      <c r="C4342" s="122" t="s">
        <v>2223</v>
      </c>
      <c r="D4342" s="122" t="s">
        <v>2110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2027</v>
      </c>
      <c r="B4343" s="122">
        <v>1</v>
      </c>
      <c r="C4343" s="122" t="s">
        <v>2223</v>
      </c>
      <c r="D4343" s="122" t="s">
        <v>2111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2027</v>
      </c>
      <c r="B4344" s="122">
        <v>1</v>
      </c>
      <c r="C4344" s="122" t="s">
        <v>2223</v>
      </c>
      <c r="D4344" s="122" t="s">
        <v>2112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2027</v>
      </c>
      <c r="B4345" s="122">
        <v>1</v>
      </c>
      <c r="C4345" s="122" t="s">
        <v>2223</v>
      </c>
      <c r="D4345" s="122" t="s">
        <v>2113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2027</v>
      </c>
      <c r="B4346" s="122">
        <v>1</v>
      </c>
      <c r="C4346" s="122" t="s">
        <v>2223</v>
      </c>
      <c r="D4346" s="122" t="s">
        <v>2114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2027</v>
      </c>
      <c r="B4347" s="122">
        <v>1</v>
      </c>
      <c r="C4347" s="122" t="s">
        <v>2223</v>
      </c>
      <c r="D4347" s="122" t="s">
        <v>2115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2027</v>
      </c>
      <c r="B4348" s="122">
        <v>1</v>
      </c>
      <c r="C4348" s="122" t="s">
        <v>2223</v>
      </c>
      <c r="D4348" s="122" t="s">
        <v>2116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2027</v>
      </c>
      <c r="B4349" s="122">
        <v>1</v>
      </c>
      <c r="C4349" s="122" t="s">
        <v>2223</v>
      </c>
      <c r="D4349" s="122" t="s">
        <v>2138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2027</v>
      </c>
      <c r="B4350" s="122">
        <v>1</v>
      </c>
      <c r="C4350" s="122" t="s">
        <v>2223</v>
      </c>
      <c r="D4350" s="122" t="s">
        <v>2117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2027</v>
      </c>
      <c r="B4351" s="122">
        <v>1</v>
      </c>
      <c r="C4351" s="122" t="s">
        <v>2223</v>
      </c>
      <c r="D4351" s="122" t="s">
        <v>2118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2027</v>
      </c>
      <c r="B4352" s="122">
        <v>1</v>
      </c>
      <c r="C4352" s="122" t="s">
        <v>2223</v>
      </c>
      <c r="D4352" s="122" t="s">
        <v>2119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2027</v>
      </c>
      <c r="B4353" s="122">
        <v>1</v>
      </c>
      <c r="C4353" s="122" t="s">
        <v>2223</v>
      </c>
      <c r="D4353" s="122" t="s">
        <v>2120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2027</v>
      </c>
      <c r="B4354" s="122">
        <v>1</v>
      </c>
      <c r="C4354" s="122" t="s">
        <v>2223</v>
      </c>
      <c r="D4354" s="122" t="s">
        <v>2121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2027</v>
      </c>
      <c r="B4355" s="122">
        <v>1</v>
      </c>
      <c r="C4355" s="122" t="s">
        <v>2223</v>
      </c>
      <c r="D4355" s="122" t="s">
        <v>2122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2027</v>
      </c>
      <c r="B4356" s="122">
        <v>1</v>
      </c>
      <c r="C4356" s="122" t="s">
        <v>2223</v>
      </c>
      <c r="D4356" s="122" t="s">
        <v>2123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2027</v>
      </c>
      <c r="B4357" s="122">
        <v>1</v>
      </c>
      <c r="C4357" s="122" t="s">
        <v>2223</v>
      </c>
      <c r="D4357" s="122" t="s">
        <v>2140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2027</v>
      </c>
      <c r="B4358" s="122">
        <v>1</v>
      </c>
      <c r="C4358" s="122" t="s">
        <v>2223</v>
      </c>
      <c r="D4358" s="122" t="s">
        <v>2124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2027</v>
      </c>
      <c r="B4359" s="122">
        <v>1</v>
      </c>
      <c r="C4359" s="122" t="s">
        <v>2223</v>
      </c>
      <c r="D4359" s="122" t="s">
        <v>2125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2027</v>
      </c>
      <c r="B4360" s="122">
        <v>1</v>
      </c>
      <c r="C4360" s="122" t="s">
        <v>2223</v>
      </c>
      <c r="D4360" s="122" t="s">
        <v>2126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2027</v>
      </c>
      <c r="B4361" s="122">
        <v>1</v>
      </c>
      <c r="C4361" s="122" t="s">
        <v>2223</v>
      </c>
      <c r="D4361" s="122" t="s">
        <v>2127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2027</v>
      </c>
      <c r="B4362" s="122">
        <v>1</v>
      </c>
      <c r="C4362" s="122" t="s">
        <v>2223</v>
      </c>
      <c r="D4362" s="122" t="s">
        <v>2128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2027</v>
      </c>
      <c r="B4363" s="122">
        <v>1</v>
      </c>
      <c r="C4363" s="122" t="s">
        <v>2224</v>
      </c>
      <c r="D4363" s="122" t="s">
        <v>2080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2027</v>
      </c>
      <c r="B4364" s="122">
        <v>1</v>
      </c>
      <c r="C4364" s="122" t="s">
        <v>2224</v>
      </c>
      <c r="D4364" s="122" t="s">
        <v>2081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2027</v>
      </c>
      <c r="B4365" s="122">
        <v>1</v>
      </c>
      <c r="C4365" s="122" t="s">
        <v>2224</v>
      </c>
      <c r="D4365" s="122" t="s">
        <v>2082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2027</v>
      </c>
      <c r="B4366" s="122">
        <v>1</v>
      </c>
      <c r="C4366" s="122" t="s">
        <v>2224</v>
      </c>
      <c r="D4366" s="122" t="s">
        <v>2135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2027</v>
      </c>
      <c r="B4367" s="122">
        <v>1</v>
      </c>
      <c r="C4367" s="122" t="s">
        <v>2224</v>
      </c>
      <c r="D4367" s="122" t="s">
        <v>2083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2027</v>
      </c>
      <c r="B4368" s="122">
        <v>1</v>
      </c>
      <c r="C4368" s="122" t="s">
        <v>2224</v>
      </c>
      <c r="D4368" s="122" t="s">
        <v>2084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2027</v>
      </c>
      <c r="B4369" s="122">
        <v>1</v>
      </c>
      <c r="C4369" s="122" t="s">
        <v>2224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2027</v>
      </c>
      <c r="B4370" s="122">
        <v>1</v>
      </c>
      <c r="C4370" s="122" t="s">
        <v>2224</v>
      </c>
      <c r="D4370" s="122" t="s">
        <v>2085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2027</v>
      </c>
      <c r="B4371" s="122">
        <v>1</v>
      </c>
      <c r="C4371" s="122" t="s">
        <v>2224</v>
      </c>
      <c r="D4371" s="122" t="s">
        <v>2086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2027</v>
      </c>
      <c r="B4372" s="122">
        <v>1</v>
      </c>
      <c r="C4372" s="122" t="s">
        <v>2224</v>
      </c>
      <c r="D4372" s="122" t="s">
        <v>2087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2027</v>
      </c>
      <c r="B4373" s="122">
        <v>1</v>
      </c>
      <c r="C4373" s="122" t="s">
        <v>2224</v>
      </c>
      <c r="D4373" s="122" t="s">
        <v>2088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2027</v>
      </c>
      <c r="B4374" s="122">
        <v>1</v>
      </c>
      <c r="C4374" s="122" t="s">
        <v>2224</v>
      </c>
      <c r="D4374" s="122" t="s">
        <v>2089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2027</v>
      </c>
      <c r="B4375" s="122">
        <v>1</v>
      </c>
      <c r="C4375" s="122" t="s">
        <v>2224</v>
      </c>
      <c r="D4375" s="122" t="s">
        <v>2136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2027</v>
      </c>
      <c r="B4376" s="122">
        <v>1</v>
      </c>
      <c r="C4376" s="122" t="s">
        <v>2224</v>
      </c>
      <c r="D4376" s="122" t="s">
        <v>2090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2027</v>
      </c>
      <c r="B4377" s="122">
        <v>1</v>
      </c>
      <c r="C4377" s="122" t="s">
        <v>2224</v>
      </c>
      <c r="D4377" s="122" t="s">
        <v>2091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2027</v>
      </c>
      <c r="B4378" s="122">
        <v>1</v>
      </c>
      <c r="C4378" s="122" t="s">
        <v>2224</v>
      </c>
      <c r="D4378" s="122" t="s">
        <v>2092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2027</v>
      </c>
      <c r="B4379" s="122">
        <v>1</v>
      </c>
      <c r="C4379" s="122" t="s">
        <v>2224</v>
      </c>
      <c r="D4379" s="122" t="s">
        <v>2093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2027</v>
      </c>
      <c r="B4380" s="122">
        <v>1</v>
      </c>
      <c r="C4380" s="122" t="s">
        <v>2224</v>
      </c>
      <c r="D4380" s="122" t="s">
        <v>2094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2027</v>
      </c>
      <c r="B4381" s="122">
        <v>1</v>
      </c>
      <c r="C4381" s="122" t="s">
        <v>2224</v>
      </c>
      <c r="D4381" s="122" t="s">
        <v>2095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2027</v>
      </c>
      <c r="B4382" s="122">
        <v>1</v>
      </c>
      <c r="C4382" s="122" t="s">
        <v>2224</v>
      </c>
      <c r="D4382" s="122" t="s">
        <v>2096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2027</v>
      </c>
      <c r="B4383" s="122">
        <v>1</v>
      </c>
      <c r="C4383" s="122" t="s">
        <v>2224</v>
      </c>
      <c r="D4383" s="122" t="s">
        <v>2097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2027</v>
      </c>
      <c r="B4384" s="122">
        <v>1</v>
      </c>
      <c r="C4384" s="122" t="s">
        <v>2224</v>
      </c>
      <c r="D4384" s="122" t="s">
        <v>2098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2027</v>
      </c>
      <c r="B4385" s="122">
        <v>1</v>
      </c>
      <c r="C4385" s="122" t="s">
        <v>2224</v>
      </c>
      <c r="D4385" s="122" t="s">
        <v>2099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2027</v>
      </c>
      <c r="B4386" s="122">
        <v>1</v>
      </c>
      <c r="C4386" s="122" t="s">
        <v>2224</v>
      </c>
      <c r="D4386" s="122" t="s">
        <v>2100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2027</v>
      </c>
      <c r="B4387" s="122">
        <v>1</v>
      </c>
      <c r="C4387" s="122" t="s">
        <v>2224</v>
      </c>
      <c r="D4387" s="122" t="s">
        <v>2101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2027</v>
      </c>
      <c r="B4388" s="122">
        <v>1</v>
      </c>
      <c r="C4388" s="122" t="s">
        <v>2224</v>
      </c>
      <c r="D4388" s="122" t="s">
        <v>2102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2027</v>
      </c>
      <c r="B4389" s="122">
        <v>1</v>
      </c>
      <c r="C4389" s="122" t="s">
        <v>2224</v>
      </c>
      <c r="D4389" s="122" t="s">
        <v>2103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2027</v>
      </c>
      <c r="B4390" s="122">
        <v>1</v>
      </c>
      <c r="C4390" s="122" t="s">
        <v>2224</v>
      </c>
      <c r="D4390" s="122" t="s">
        <v>2137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2027</v>
      </c>
      <c r="B4391" s="122">
        <v>1</v>
      </c>
      <c r="C4391" s="122" t="s">
        <v>2224</v>
      </c>
      <c r="D4391" s="122" t="s">
        <v>2104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2027</v>
      </c>
      <c r="B4392" s="122">
        <v>1</v>
      </c>
      <c r="C4392" s="122" t="s">
        <v>2224</v>
      </c>
      <c r="D4392" s="122" t="s">
        <v>2105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2027</v>
      </c>
      <c r="B4393" s="122">
        <v>1</v>
      </c>
      <c r="C4393" s="122" t="s">
        <v>2224</v>
      </c>
      <c r="D4393" s="122" t="s">
        <v>2106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2027</v>
      </c>
      <c r="B4394" s="122">
        <v>1</v>
      </c>
      <c r="C4394" s="122" t="s">
        <v>2224</v>
      </c>
      <c r="D4394" s="122" t="s">
        <v>2107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2027</v>
      </c>
      <c r="B4395" s="122">
        <v>1</v>
      </c>
      <c r="C4395" s="122" t="s">
        <v>2224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2027</v>
      </c>
      <c r="B4396" s="122">
        <v>1</v>
      </c>
      <c r="C4396" s="122" t="s">
        <v>2224</v>
      </c>
      <c r="D4396" s="122" t="s">
        <v>2108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2027</v>
      </c>
      <c r="B4397" s="122">
        <v>1</v>
      </c>
      <c r="C4397" s="122" t="s">
        <v>2224</v>
      </c>
      <c r="D4397" s="122" t="s">
        <v>2109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2027</v>
      </c>
      <c r="B4398" s="122">
        <v>1</v>
      </c>
      <c r="C4398" s="122" t="s">
        <v>2224</v>
      </c>
      <c r="D4398" s="122" t="s">
        <v>2110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2027</v>
      </c>
      <c r="B4399" s="122">
        <v>1</v>
      </c>
      <c r="C4399" s="122" t="s">
        <v>2224</v>
      </c>
      <c r="D4399" s="122" t="s">
        <v>2111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2027</v>
      </c>
      <c r="B4400" s="122">
        <v>1</v>
      </c>
      <c r="C4400" s="122" t="s">
        <v>2224</v>
      </c>
      <c r="D4400" s="122" t="s">
        <v>2112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2027</v>
      </c>
      <c r="B4401" s="122">
        <v>1</v>
      </c>
      <c r="C4401" s="122" t="s">
        <v>2224</v>
      </c>
      <c r="D4401" s="122" t="s">
        <v>2113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2027</v>
      </c>
      <c r="B4402" s="122">
        <v>1</v>
      </c>
      <c r="C4402" s="122" t="s">
        <v>2224</v>
      </c>
      <c r="D4402" s="122" t="s">
        <v>2114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2027</v>
      </c>
      <c r="B4403" s="122">
        <v>1</v>
      </c>
      <c r="C4403" s="122" t="s">
        <v>2224</v>
      </c>
      <c r="D4403" s="122" t="s">
        <v>2115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2027</v>
      </c>
      <c r="B4404" s="122">
        <v>1</v>
      </c>
      <c r="C4404" s="122" t="s">
        <v>2224</v>
      </c>
      <c r="D4404" s="122" t="s">
        <v>2116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2027</v>
      </c>
      <c r="B4405" s="122">
        <v>1</v>
      </c>
      <c r="C4405" s="122" t="s">
        <v>2224</v>
      </c>
      <c r="D4405" s="122" t="s">
        <v>2138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2027</v>
      </c>
      <c r="B4406" s="122">
        <v>1</v>
      </c>
      <c r="C4406" s="122" t="s">
        <v>2224</v>
      </c>
      <c r="D4406" s="122" t="s">
        <v>2117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2027</v>
      </c>
      <c r="B4407" s="122">
        <v>1</v>
      </c>
      <c r="C4407" s="122" t="s">
        <v>2224</v>
      </c>
      <c r="D4407" s="122" t="s">
        <v>2118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2027</v>
      </c>
      <c r="B4408" s="122">
        <v>1</v>
      </c>
      <c r="C4408" s="122" t="s">
        <v>2224</v>
      </c>
      <c r="D4408" s="122" t="s">
        <v>2119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2027</v>
      </c>
      <c r="B4409" s="122">
        <v>1</v>
      </c>
      <c r="C4409" s="122" t="s">
        <v>2224</v>
      </c>
      <c r="D4409" s="122" t="s">
        <v>2120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2027</v>
      </c>
      <c r="B4410" s="122">
        <v>1</v>
      </c>
      <c r="C4410" s="122" t="s">
        <v>2224</v>
      </c>
      <c r="D4410" s="122" t="s">
        <v>2121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2027</v>
      </c>
      <c r="B4411" s="122">
        <v>1</v>
      </c>
      <c r="C4411" s="122" t="s">
        <v>2224</v>
      </c>
      <c r="D4411" s="122" t="s">
        <v>2122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2027</v>
      </c>
      <c r="B4412" s="122">
        <v>1</v>
      </c>
      <c r="C4412" s="122" t="s">
        <v>2224</v>
      </c>
      <c r="D4412" s="122" t="s">
        <v>2123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2027</v>
      </c>
      <c r="B4413" s="122">
        <v>1</v>
      </c>
      <c r="C4413" s="122" t="s">
        <v>2224</v>
      </c>
      <c r="D4413" s="122" t="s">
        <v>2140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2027</v>
      </c>
      <c r="B4414" s="122">
        <v>1</v>
      </c>
      <c r="C4414" s="122" t="s">
        <v>2224</v>
      </c>
      <c r="D4414" s="122" t="s">
        <v>2124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2027</v>
      </c>
      <c r="B4415" s="122">
        <v>1</v>
      </c>
      <c r="C4415" s="122" t="s">
        <v>2224</v>
      </c>
      <c r="D4415" s="122" t="s">
        <v>2125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2027</v>
      </c>
      <c r="B4416" s="122">
        <v>1</v>
      </c>
      <c r="C4416" s="122" t="s">
        <v>2224</v>
      </c>
      <c r="D4416" s="122" t="s">
        <v>2126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2027</v>
      </c>
      <c r="B4417" s="122">
        <v>1</v>
      </c>
      <c r="C4417" s="122" t="s">
        <v>2224</v>
      </c>
      <c r="D4417" s="122" t="s">
        <v>2127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2027</v>
      </c>
      <c r="B4418" s="122">
        <v>1</v>
      </c>
      <c r="C4418" s="122" t="s">
        <v>2224</v>
      </c>
      <c r="D4418" s="122" t="s">
        <v>2128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2027</v>
      </c>
      <c r="B4419" s="122">
        <v>1</v>
      </c>
      <c r="C4419" s="122" t="s">
        <v>2225</v>
      </c>
      <c r="D4419" s="122" t="s">
        <v>2080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2027</v>
      </c>
      <c r="B4420" s="122">
        <v>1</v>
      </c>
      <c r="C4420" s="122" t="s">
        <v>2225</v>
      </c>
      <c r="D4420" s="122" t="s">
        <v>2081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2027</v>
      </c>
      <c r="B4421" s="122">
        <v>1</v>
      </c>
      <c r="C4421" s="122" t="s">
        <v>2225</v>
      </c>
      <c r="D4421" s="122" t="s">
        <v>2082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2027</v>
      </c>
      <c r="B4422" s="122">
        <v>1</v>
      </c>
      <c r="C4422" s="122" t="s">
        <v>2225</v>
      </c>
      <c r="D4422" s="122" t="s">
        <v>2135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2027</v>
      </c>
      <c r="B4423" s="122">
        <v>1</v>
      </c>
      <c r="C4423" s="122" t="s">
        <v>2225</v>
      </c>
      <c r="D4423" s="122" t="s">
        <v>2083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2027</v>
      </c>
      <c r="B4424" s="122">
        <v>1</v>
      </c>
      <c r="C4424" s="122" t="s">
        <v>2225</v>
      </c>
      <c r="D4424" s="122" t="s">
        <v>2084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2027</v>
      </c>
      <c r="B4425" s="122">
        <v>1</v>
      </c>
      <c r="C4425" s="122" t="s">
        <v>2225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2027</v>
      </c>
      <c r="B4426" s="122">
        <v>1</v>
      </c>
      <c r="C4426" s="122" t="s">
        <v>2225</v>
      </c>
      <c r="D4426" s="122" t="s">
        <v>2085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2027</v>
      </c>
      <c r="B4427" s="122">
        <v>1</v>
      </c>
      <c r="C4427" s="122" t="s">
        <v>2225</v>
      </c>
      <c r="D4427" s="122" t="s">
        <v>2086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2027</v>
      </c>
      <c r="B4428" s="122">
        <v>1</v>
      </c>
      <c r="C4428" s="122" t="s">
        <v>2225</v>
      </c>
      <c r="D4428" s="122" t="s">
        <v>2087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2027</v>
      </c>
      <c r="B4429" s="122">
        <v>1</v>
      </c>
      <c r="C4429" s="122" t="s">
        <v>2225</v>
      </c>
      <c r="D4429" s="122" t="s">
        <v>2088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2027</v>
      </c>
      <c r="B4430" s="122">
        <v>1</v>
      </c>
      <c r="C4430" s="122" t="s">
        <v>2225</v>
      </c>
      <c r="D4430" s="122" t="s">
        <v>2089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2027</v>
      </c>
      <c r="B4431" s="122">
        <v>1</v>
      </c>
      <c r="C4431" s="122" t="s">
        <v>2225</v>
      </c>
      <c r="D4431" s="122" t="s">
        <v>2136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2027</v>
      </c>
      <c r="B4432" s="122">
        <v>1</v>
      </c>
      <c r="C4432" s="122" t="s">
        <v>2225</v>
      </c>
      <c r="D4432" s="122" t="s">
        <v>2090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2027</v>
      </c>
      <c r="B4433" s="122">
        <v>1</v>
      </c>
      <c r="C4433" s="122" t="s">
        <v>2225</v>
      </c>
      <c r="D4433" s="122" t="s">
        <v>2091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2027</v>
      </c>
      <c r="B4434" s="122">
        <v>1</v>
      </c>
      <c r="C4434" s="122" t="s">
        <v>2225</v>
      </c>
      <c r="D4434" s="122" t="s">
        <v>2092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2027</v>
      </c>
      <c r="B4435" s="122">
        <v>1</v>
      </c>
      <c r="C4435" s="122" t="s">
        <v>2225</v>
      </c>
      <c r="D4435" s="122" t="s">
        <v>2093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2027</v>
      </c>
      <c r="B4436" s="122">
        <v>1</v>
      </c>
      <c r="C4436" s="122" t="s">
        <v>2225</v>
      </c>
      <c r="D4436" s="122" t="s">
        <v>2094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2027</v>
      </c>
      <c r="B4437" s="122">
        <v>1</v>
      </c>
      <c r="C4437" s="122" t="s">
        <v>2225</v>
      </c>
      <c r="D4437" s="122" t="s">
        <v>2095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2027</v>
      </c>
      <c r="B4438" s="122">
        <v>1</v>
      </c>
      <c r="C4438" s="122" t="s">
        <v>2225</v>
      </c>
      <c r="D4438" s="122" t="s">
        <v>2096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2027</v>
      </c>
      <c r="B4439" s="122">
        <v>1</v>
      </c>
      <c r="C4439" s="122" t="s">
        <v>2225</v>
      </c>
      <c r="D4439" s="122" t="s">
        <v>2097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2027</v>
      </c>
      <c r="B4440" s="122">
        <v>1</v>
      </c>
      <c r="C4440" s="122" t="s">
        <v>2225</v>
      </c>
      <c r="D4440" s="122" t="s">
        <v>2098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2027</v>
      </c>
      <c r="B4441" s="122">
        <v>1</v>
      </c>
      <c r="C4441" s="122" t="s">
        <v>2225</v>
      </c>
      <c r="D4441" s="122" t="s">
        <v>2099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2027</v>
      </c>
      <c r="B4442" s="122">
        <v>1</v>
      </c>
      <c r="C4442" s="122" t="s">
        <v>2225</v>
      </c>
      <c r="D4442" s="122" t="s">
        <v>2100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2027</v>
      </c>
      <c r="B4443" s="122">
        <v>1</v>
      </c>
      <c r="C4443" s="122" t="s">
        <v>2225</v>
      </c>
      <c r="D4443" s="122" t="s">
        <v>2101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2027</v>
      </c>
      <c r="B4444" s="122">
        <v>1</v>
      </c>
      <c r="C4444" s="122" t="s">
        <v>2225</v>
      </c>
      <c r="D4444" s="122" t="s">
        <v>2102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2027</v>
      </c>
      <c r="B4445" s="122">
        <v>1</v>
      </c>
      <c r="C4445" s="122" t="s">
        <v>2225</v>
      </c>
      <c r="D4445" s="122" t="s">
        <v>2103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2027</v>
      </c>
      <c r="B4446" s="122">
        <v>1</v>
      </c>
      <c r="C4446" s="122" t="s">
        <v>2225</v>
      </c>
      <c r="D4446" s="122" t="s">
        <v>2137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2027</v>
      </c>
      <c r="B4447" s="122">
        <v>1</v>
      </c>
      <c r="C4447" s="122" t="s">
        <v>2225</v>
      </c>
      <c r="D4447" s="122" t="s">
        <v>2104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2027</v>
      </c>
      <c r="B4448" s="122">
        <v>1</v>
      </c>
      <c r="C4448" s="122" t="s">
        <v>2225</v>
      </c>
      <c r="D4448" s="122" t="s">
        <v>2105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2027</v>
      </c>
      <c r="B4449" s="122">
        <v>1</v>
      </c>
      <c r="C4449" s="122" t="s">
        <v>2225</v>
      </c>
      <c r="D4449" s="122" t="s">
        <v>2106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2027</v>
      </c>
      <c r="B4450" s="122">
        <v>1</v>
      </c>
      <c r="C4450" s="122" t="s">
        <v>2225</v>
      </c>
      <c r="D4450" s="122" t="s">
        <v>2107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2027</v>
      </c>
      <c r="B4451" s="122">
        <v>1</v>
      </c>
      <c r="C4451" s="122" t="s">
        <v>2225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2027</v>
      </c>
      <c r="B4452" s="122">
        <v>1</v>
      </c>
      <c r="C4452" s="122" t="s">
        <v>2225</v>
      </c>
      <c r="D4452" s="122" t="s">
        <v>2108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2027</v>
      </c>
      <c r="B4453" s="122">
        <v>1</v>
      </c>
      <c r="C4453" s="122" t="s">
        <v>2225</v>
      </c>
      <c r="D4453" s="122" t="s">
        <v>2109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2027</v>
      </c>
      <c r="B4454" s="122">
        <v>1</v>
      </c>
      <c r="C4454" s="122" t="s">
        <v>2225</v>
      </c>
      <c r="D4454" s="122" t="s">
        <v>2110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2027</v>
      </c>
      <c r="B4455" s="122">
        <v>1</v>
      </c>
      <c r="C4455" s="122" t="s">
        <v>2225</v>
      </c>
      <c r="D4455" s="122" t="s">
        <v>2111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2027</v>
      </c>
      <c r="B4456" s="122">
        <v>1</v>
      </c>
      <c r="C4456" s="122" t="s">
        <v>2225</v>
      </c>
      <c r="D4456" s="122" t="s">
        <v>2112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2027</v>
      </c>
      <c r="B4457" s="122">
        <v>1</v>
      </c>
      <c r="C4457" s="122" t="s">
        <v>2225</v>
      </c>
      <c r="D4457" s="122" t="s">
        <v>2113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2027</v>
      </c>
      <c r="B4458" s="122">
        <v>1</v>
      </c>
      <c r="C4458" s="122" t="s">
        <v>2225</v>
      </c>
      <c r="D4458" s="122" t="s">
        <v>2114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2027</v>
      </c>
      <c r="B4459" s="122">
        <v>1</v>
      </c>
      <c r="C4459" s="122" t="s">
        <v>2225</v>
      </c>
      <c r="D4459" s="122" t="s">
        <v>2115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2027</v>
      </c>
      <c r="B4460" s="122">
        <v>1</v>
      </c>
      <c r="C4460" s="122" t="s">
        <v>2225</v>
      </c>
      <c r="D4460" s="122" t="s">
        <v>2116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2027</v>
      </c>
      <c r="B4461" s="122">
        <v>1</v>
      </c>
      <c r="C4461" s="122" t="s">
        <v>2225</v>
      </c>
      <c r="D4461" s="122" t="s">
        <v>2138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2027</v>
      </c>
      <c r="B4462" s="122">
        <v>1</v>
      </c>
      <c r="C4462" s="122" t="s">
        <v>2225</v>
      </c>
      <c r="D4462" s="122" t="s">
        <v>2117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2027</v>
      </c>
      <c r="B4463" s="122">
        <v>1</v>
      </c>
      <c r="C4463" s="122" t="s">
        <v>2225</v>
      </c>
      <c r="D4463" s="122" t="s">
        <v>2118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2027</v>
      </c>
      <c r="B4464" s="122">
        <v>1</v>
      </c>
      <c r="C4464" s="122" t="s">
        <v>2225</v>
      </c>
      <c r="D4464" s="122" t="s">
        <v>2119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2027</v>
      </c>
      <c r="B4465" s="122">
        <v>1</v>
      </c>
      <c r="C4465" s="122" t="s">
        <v>2225</v>
      </c>
      <c r="D4465" s="122" t="s">
        <v>2120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2027</v>
      </c>
      <c r="B4466" s="122">
        <v>1</v>
      </c>
      <c r="C4466" s="122" t="s">
        <v>2225</v>
      </c>
      <c r="D4466" s="122" t="s">
        <v>2121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2027</v>
      </c>
      <c r="B4467" s="122">
        <v>1</v>
      </c>
      <c r="C4467" s="122" t="s">
        <v>2225</v>
      </c>
      <c r="D4467" s="122" t="s">
        <v>2122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2027</v>
      </c>
      <c r="B4468" s="122">
        <v>1</v>
      </c>
      <c r="C4468" s="122" t="s">
        <v>2225</v>
      </c>
      <c r="D4468" s="122" t="s">
        <v>2123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2027</v>
      </c>
      <c r="B4469" s="122">
        <v>1</v>
      </c>
      <c r="C4469" s="122" t="s">
        <v>2225</v>
      </c>
      <c r="D4469" s="122" t="s">
        <v>2140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2027</v>
      </c>
      <c r="B4470" s="122">
        <v>1</v>
      </c>
      <c r="C4470" s="122" t="s">
        <v>2225</v>
      </c>
      <c r="D4470" s="122" t="s">
        <v>2124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2027</v>
      </c>
      <c r="B4471" s="122">
        <v>1</v>
      </c>
      <c r="C4471" s="122" t="s">
        <v>2225</v>
      </c>
      <c r="D4471" s="122" t="s">
        <v>2125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2027</v>
      </c>
      <c r="B4472" s="122">
        <v>1</v>
      </c>
      <c r="C4472" s="122" t="s">
        <v>2225</v>
      </c>
      <c r="D4472" s="122" t="s">
        <v>2126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2027</v>
      </c>
      <c r="B4473" s="122">
        <v>1</v>
      </c>
      <c r="C4473" s="122" t="s">
        <v>2225</v>
      </c>
      <c r="D4473" s="122" t="s">
        <v>2127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2027</v>
      </c>
      <c r="B4474" s="122">
        <v>1</v>
      </c>
      <c r="C4474" s="122" t="s">
        <v>2225</v>
      </c>
      <c r="D4474" s="122" t="s">
        <v>2128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2027</v>
      </c>
      <c r="B4475" s="122">
        <v>1</v>
      </c>
      <c r="C4475" s="122" t="s">
        <v>2226</v>
      </c>
      <c r="D4475" s="122" t="s">
        <v>2080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2027</v>
      </c>
      <c r="B4476" s="122">
        <v>1</v>
      </c>
      <c r="C4476" s="122" t="s">
        <v>2226</v>
      </c>
      <c r="D4476" s="122" t="s">
        <v>2081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2027</v>
      </c>
      <c r="B4477" s="122">
        <v>1</v>
      </c>
      <c r="C4477" s="122" t="s">
        <v>2226</v>
      </c>
      <c r="D4477" s="122" t="s">
        <v>2082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2027</v>
      </c>
      <c r="B4478" s="122">
        <v>1</v>
      </c>
      <c r="C4478" s="122" t="s">
        <v>2226</v>
      </c>
      <c r="D4478" s="122" t="s">
        <v>2135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2027</v>
      </c>
      <c r="B4479" s="122">
        <v>1</v>
      </c>
      <c r="C4479" s="122" t="s">
        <v>2226</v>
      </c>
      <c r="D4479" s="122" t="s">
        <v>2083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2027</v>
      </c>
      <c r="B4480" s="122">
        <v>1</v>
      </c>
      <c r="C4480" s="122" t="s">
        <v>2226</v>
      </c>
      <c r="D4480" s="122" t="s">
        <v>2084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2027</v>
      </c>
      <c r="B4481" s="122">
        <v>1</v>
      </c>
      <c r="C4481" s="122" t="s">
        <v>2226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2027</v>
      </c>
      <c r="B4482" s="122">
        <v>1</v>
      </c>
      <c r="C4482" s="122" t="s">
        <v>2226</v>
      </c>
      <c r="D4482" s="122" t="s">
        <v>2085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2027</v>
      </c>
      <c r="B4483" s="122">
        <v>1</v>
      </c>
      <c r="C4483" s="122" t="s">
        <v>2226</v>
      </c>
      <c r="D4483" s="122" t="s">
        <v>2086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2027</v>
      </c>
      <c r="B4484" s="122">
        <v>1</v>
      </c>
      <c r="C4484" s="122" t="s">
        <v>2226</v>
      </c>
      <c r="D4484" s="122" t="s">
        <v>2087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2027</v>
      </c>
      <c r="B4485" s="122">
        <v>1</v>
      </c>
      <c r="C4485" s="122" t="s">
        <v>2226</v>
      </c>
      <c r="D4485" s="122" t="s">
        <v>2088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2027</v>
      </c>
      <c r="B4486" s="122">
        <v>1</v>
      </c>
      <c r="C4486" s="122" t="s">
        <v>2226</v>
      </c>
      <c r="D4486" s="122" t="s">
        <v>2089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2027</v>
      </c>
      <c r="B4487" s="122">
        <v>1</v>
      </c>
      <c r="C4487" s="122" t="s">
        <v>2226</v>
      </c>
      <c r="D4487" s="122" t="s">
        <v>2136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2027</v>
      </c>
      <c r="B4488" s="122">
        <v>1</v>
      </c>
      <c r="C4488" s="122" t="s">
        <v>2226</v>
      </c>
      <c r="D4488" s="122" t="s">
        <v>2090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2027</v>
      </c>
      <c r="B4489" s="122">
        <v>1</v>
      </c>
      <c r="C4489" s="122" t="s">
        <v>2226</v>
      </c>
      <c r="D4489" s="122" t="s">
        <v>2091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2027</v>
      </c>
      <c r="B4490" s="122">
        <v>1</v>
      </c>
      <c r="C4490" s="122" t="s">
        <v>2226</v>
      </c>
      <c r="D4490" s="122" t="s">
        <v>2092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2027</v>
      </c>
      <c r="B4491" s="122">
        <v>1</v>
      </c>
      <c r="C4491" s="122" t="s">
        <v>2226</v>
      </c>
      <c r="D4491" s="122" t="s">
        <v>2093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2027</v>
      </c>
      <c r="B4492" s="122">
        <v>1</v>
      </c>
      <c r="C4492" s="122" t="s">
        <v>2226</v>
      </c>
      <c r="D4492" s="122" t="s">
        <v>2094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2027</v>
      </c>
      <c r="B4493" s="122">
        <v>1</v>
      </c>
      <c r="C4493" s="122" t="s">
        <v>2226</v>
      </c>
      <c r="D4493" s="122" t="s">
        <v>2095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2027</v>
      </c>
      <c r="B4494" s="122">
        <v>1</v>
      </c>
      <c r="C4494" s="122" t="s">
        <v>2226</v>
      </c>
      <c r="D4494" s="122" t="s">
        <v>2096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2027</v>
      </c>
      <c r="B4495" s="122">
        <v>1</v>
      </c>
      <c r="C4495" s="122" t="s">
        <v>2226</v>
      </c>
      <c r="D4495" s="122" t="s">
        <v>2097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2027</v>
      </c>
      <c r="B4496" s="122">
        <v>1</v>
      </c>
      <c r="C4496" s="122" t="s">
        <v>2226</v>
      </c>
      <c r="D4496" s="122" t="s">
        <v>2098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2027</v>
      </c>
      <c r="B4497" s="122">
        <v>1</v>
      </c>
      <c r="C4497" s="122" t="s">
        <v>2226</v>
      </c>
      <c r="D4497" s="122" t="s">
        <v>2099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2027</v>
      </c>
      <c r="B4498" s="122">
        <v>1</v>
      </c>
      <c r="C4498" s="122" t="s">
        <v>2226</v>
      </c>
      <c r="D4498" s="122" t="s">
        <v>2100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2027</v>
      </c>
      <c r="B4499" s="122">
        <v>1</v>
      </c>
      <c r="C4499" s="122" t="s">
        <v>2226</v>
      </c>
      <c r="D4499" s="122" t="s">
        <v>2101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2027</v>
      </c>
      <c r="B4500" s="122">
        <v>1</v>
      </c>
      <c r="C4500" s="122" t="s">
        <v>2226</v>
      </c>
      <c r="D4500" s="122" t="s">
        <v>2102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2027</v>
      </c>
      <c r="B4501" s="122">
        <v>1</v>
      </c>
      <c r="C4501" s="122" t="s">
        <v>2226</v>
      </c>
      <c r="D4501" s="122" t="s">
        <v>2103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2027</v>
      </c>
      <c r="B4502" s="122">
        <v>1</v>
      </c>
      <c r="C4502" s="122" t="s">
        <v>2226</v>
      </c>
      <c r="D4502" s="122" t="s">
        <v>2137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2027</v>
      </c>
      <c r="B4503" s="122">
        <v>1</v>
      </c>
      <c r="C4503" s="122" t="s">
        <v>2226</v>
      </c>
      <c r="D4503" s="122" t="s">
        <v>2104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2027</v>
      </c>
      <c r="B4504" s="122">
        <v>1</v>
      </c>
      <c r="C4504" s="122" t="s">
        <v>2226</v>
      </c>
      <c r="D4504" s="122" t="s">
        <v>2105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2027</v>
      </c>
      <c r="B4505" s="122">
        <v>1</v>
      </c>
      <c r="C4505" s="122" t="s">
        <v>2226</v>
      </c>
      <c r="D4505" s="122" t="s">
        <v>2106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2027</v>
      </c>
      <c r="B4506" s="122">
        <v>1</v>
      </c>
      <c r="C4506" s="122" t="s">
        <v>2226</v>
      </c>
      <c r="D4506" s="122" t="s">
        <v>2107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2027</v>
      </c>
      <c r="B4507" s="122">
        <v>1</v>
      </c>
      <c r="C4507" s="122" t="s">
        <v>2226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2027</v>
      </c>
      <c r="B4508" s="122">
        <v>1</v>
      </c>
      <c r="C4508" s="122" t="s">
        <v>2226</v>
      </c>
      <c r="D4508" s="122" t="s">
        <v>2108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2027</v>
      </c>
      <c r="B4509" s="122">
        <v>1</v>
      </c>
      <c r="C4509" s="122" t="s">
        <v>2226</v>
      </c>
      <c r="D4509" s="122" t="s">
        <v>2109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2027</v>
      </c>
      <c r="B4510" s="122">
        <v>1</v>
      </c>
      <c r="C4510" s="122" t="s">
        <v>2226</v>
      </c>
      <c r="D4510" s="122" t="s">
        <v>2110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2027</v>
      </c>
      <c r="B4511" s="122">
        <v>1</v>
      </c>
      <c r="C4511" s="122" t="s">
        <v>2226</v>
      </c>
      <c r="D4511" s="122" t="s">
        <v>2111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2027</v>
      </c>
      <c r="B4512" s="122">
        <v>1</v>
      </c>
      <c r="C4512" s="122" t="s">
        <v>2226</v>
      </c>
      <c r="D4512" s="122" t="s">
        <v>2112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2027</v>
      </c>
      <c r="B4513" s="122">
        <v>1</v>
      </c>
      <c r="C4513" s="122" t="s">
        <v>2226</v>
      </c>
      <c r="D4513" s="122" t="s">
        <v>2113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2027</v>
      </c>
      <c r="B4514" s="122">
        <v>1</v>
      </c>
      <c r="C4514" s="122" t="s">
        <v>2226</v>
      </c>
      <c r="D4514" s="122" t="s">
        <v>2114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2027</v>
      </c>
      <c r="B4515" s="122">
        <v>1</v>
      </c>
      <c r="C4515" s="122" t="s">
        <v>2226</v>
      </c>
      <c r="D4515" s="122" t="s">
        <v>2115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2027</v>
      </c>
      <c r="B4516" s="122">
        <v>1</v>
      </c>
      <c r="C4516" s="122" t="s">
        <v>2226</v>
      </c>
      <c r="D4516" s="122" t="s">
        <v>2116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2027</v>
      </c>
      <c r="B4517" s="122">
        <v>1</v>
      </c>
      <c r="C4517" s="122" t="s">
        <v>2226</v>
      </c>
      <c r="D4517" s="122" t="s">
        <v>2138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2027</v>
      </c>
      <c r="B4518" s="122">
        <v>1</v>
      </c>
      <c r="C4518" s="122" t="s">
        <v>2226</v>
      </c>
      <c r="D4518" s="122" t="s">
        <v>2117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2027</v>
      </c>
      <c r="B4519" s="122">
        <v>1</v>
      </c>
      <c r="C4519" s="122" t="s">
        <v>2226</v>
      </c>
      <c r="D4519" s="122" t="s">
        <v>2118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2027</v>
      </c>
      <c r="B4520" s="122">
        <v>1</v>
      </c>
      <c r="C4520" s="122" t="s">
        <v>2226</v>
      </c>
      <c r="D4520" s="122" t="s">
        <v>2119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2027</v>
      </c>
      <c r="B4521" s="122">
        <v>1</v>
      </c>
      <c r="C4521" s="122" t="s">
        <v>2226</v>
      </c>
      <c r="D4521" s="122" t="s">
        <v>2120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2027</v>
      </c>
      <c r="B4522" s="122">
        <v>1</v>
      </c>
      <c r="C4522" s="122" t="s">
        <v>2226</v>
      </c>
      <c r="D4522" s="122" t="s">
        <v>2121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2027</v>
      </c>
      <c r="B4523" s="122">
        <v>1</v>
      </c>
      <c r="C4523" s="122" t="s">
        <v>2226</v>
      </c>
      <c r="D4523" s="122" t="s">
        <v>2122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2027</v>
      </c>
      <c r="B4524" s="122">
        <v>1</v>
      </c>
      <c r="C4524" s="122" t="s">
        <v>2226</v>
      </c>
      <c r="D4524" s="122" t="s">
        <v>2123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2027</v>
      </c>
      <c r="B4525" s="122">
        <v>1</v>
      </c>
      <c r="C4525" s="122" t="s">
        <v>2226</v>
      </c>
      <c r="D4525" s="122" t="s">
        <v>2140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2027</v>
      </c>
      <c r="B4526" s="122">
        <v>1</v>
      </c>
      <c r="C4526" s="122" t="s">
        <v>2226</v>
      </c>
      <c r="D4526" s="122" t="s">
        <v>2124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2027</v>
      </c>
      <c r="B4527" s="122">
        <v>1</v>
      </c>
      <c r="C4527" s="122" t="s">
        <v>2226</v>
      </c>
      <c r="D4527" s="122" t="s">
        <v>2125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2027</v>
      </c>
      <c r="B4528" s="122">
        <v>1</v>
      </c>
      <c r="C4528" s="122" t="s">
        <v>2226</v>
      </c>
      <c r="D4528" s="122" t="s">
        <v>2126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2027</v>
      </c>
      <c r="B4529" s="122">
        <v>1</v>
      </c>
      <c r="C4529" s="122" t="s">
        <v>2226</v>
      </c>
      <c r="D4529" s="122" t="s">
        <v>2127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2027</v>
      </c>
      <c r="B4530" s="122">
        <v>1</v>
      </c>
      <c r="C4530" s="122" t="s">
        <v>2226</v>
      </c>
      <c r="D4530" s="122" t="s">
        <v>2128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2027</v>
      </c>
      <c r="B4531" s="122">
        <v>1</v>
      </c>
      <c r="C4531" s="122" t="s">
        <v>2227</v>
      </c>
      <c r="D4531" s="122" t="s">
        <v>2080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2027</v>
      </c>
      <c r="B4532" s="122">
        <v>1</v>
      </c>
      <c r="C4532" s="122" t="s">
        <v>2227</v>
      </c>
      <c r="D4532" s="122" t="s">
        <v>2081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2027</v>
      </c>
      <c r="B4533" s="122">
        <v>1</v>
      </c>
      <c r="C4533" s="122" t="s">
        <v>2227</v>
      </c>
      <c r="D4533" s="122" t="s">
        <v>2082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2027</v>
      </c>
      <c r="B4534" s="122">
        <v>1</v>
      </c>
      <c r="C4534" s="122" t="s">
        <v>2227</v>
      </c>
      <c r="D4534" s="122" t="s">
        <v>2135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2027</v>
      </c>
      <c r="B4535" s="122">
        <v>1</v>
      </c>
      <c r="C4535" s="122" t="s">
        <v>2227</v>
      </c>
      <c r="D4535" s="122" t="s">
        <v>2083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2027</v>
      </c>
      <c r="B4536" s="122">
        <v>1</v>
      </c>
      <c r="C4536" s="122" t="s">
        <v>2227</v>
      </c>
      <c r="D4536" s="122" t="s">
        <v>2084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2027</v>
      </c>
      <c r="B4537" s="122">
        <v>1</v>
      </c>
      <c r="C4537" s="122" t="s">
        <v>2227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2027</v>
      </c>
      <c r="B4538" s="122">
        <v>1</v>
      </c>
      <c r="C4538" s="122" t="s">
        <v>2227</v>
      </c>
      <c r="D4538" s="122" t="s">
        <v>2085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2027</v>
      </c>
      <c r="B4539" s="122">
        <v>1</v>
      </c>
      <c r="C4539" s="122" t="s">
        <v>2227</v>
      </c>
      <c r="D4539" s="122" t="s">
        <v>2086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2027</v>
      </c>
      <c r="B4540" s="122">
        <v>1</v>
      </c>
      <c r="C4540" s="122" t="s">
        <v>2227</v>
      </c>
      <c r="D4540" s="122" t="s">
        <v>2087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2027</v>
      </c>
      <c r="B4541" s="122">
        <v>1</v>
      </c>
      <c r="C4541" s="122" t="s">
        <v>2227</v>
      </c>
      <c r="D4541" s="122" t="s">
        <v>2088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2027</v>
      </c>
      <c r="B4542" s="122">
        <v>1</v>
      </c>
      <c r="C4542" s="122" t="s">
        <v>2227</v>
      </c>
      <c r="D4542" s="122" t="s">
        <v>2089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2027</v>
      </c>
      <c r="B4543" s="122">
        <v>1</v>
      </c>
      <c r="C4543" s="122" t="s">
        <v>2227</v>
      </c>
      <c r="D4543" s="122" t="s">
        <v>2136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2027</v>
      </c>
      <c r="B4544" s="122">
        <v>1</v>
      </c>
      <c r="C4544" s="122" t="s">
        <v>2227</v>
      </c>
      <c r="D4544" s="122" t="s">
        <v>2090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2027</v>
      </c>
      <c r="B4545" s="122">
        <v>1</v>
      </c>
      <c r="C4545" s="122" t="s">
        <v>2227</v>
      </c>
      <c r="D4545" s="122" t="s">
        <v>2091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2027</v>
      </c>
      <c r="B4546" s="122">
        <v>1</v>
      </c>
      <c r="C4546" s="122" t="s">
        <v>2227</v>
      </c>
      <c r="D4546" s="122" t="s">
        <v>2092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2027</v>
      </c>
      <c r="B4547" s="122">
        <v>1</v>
      </c>
      <c r="C4547" s="122" t="s">
        <v>2227</v>
      </c>
      <c r="D4547" s="122" t="s">
        <v>2093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2027</v>
      </c>
      <c r="B4548" s="122">
        <v>1</v>
      </c>
      <c r="C4548" s="122" t="s">
        <v>2227</v>
      </c>
      <c r="D4548" s="122" t="s">
        <v>2094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2027</v>
      </c>
      <c r="B4549" s="122">
        <v>1</v>
      </c>
      <c r="C4549" s="122" t="s">
        <v>2227</v>
      </c>
      <c r="D4549" s="122" t="s">
        <v>2095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2027</v>
      </c>
      <c r="B4550" s="122">
        <v>1</v>
      </c>
      <c r="C4550" s="122" t="s">
        <v>2227</v>
      </c>
      <c r="D4550" s="122" t="s">
        <v>2096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2027</v>
      </c>
      <c r="B4551" s="122">
        <v>1</v>
      </c>
      <c r="C4551" s="122" t="s">
        <v>2227</v>
      </c>
      <c r="D4551" s="122" t="s">
        <v>2097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2027</v>
      </c>
      <c r="B4552" s="122">
        <v>1</v>
      </c>
      <c r="C4552" s="122" t="s">
        <v>2227</v>
      </c>
      <c r="D4552" s="122" t="s">
        <v>2098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2027</v>
      </c>
      <c r="B4553" s="122">
        <v>1</v>
      </c>
      <c r="C4553" s="122" t="s">
        <v>2227</v>
      </c>
      <c r="D4553" s="122" t="s">
        <v>2099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2027</v>
      </c>
      <c r="B4554" s="122">
        <v>1</v>
      </c>
      <c r="C4554" s="122" t="s">
        <v>2227</v>
      </c>
      <c r="D4554" s="122" t="s">
        <v>2100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2027</v>
      </c>
      <c r="B4555" s="122">
        <v>1</v>
      </c>
      <c r="C4555" s="122" t="s">
        <v>2227</v>
      </c>
      <c r="D4555" s="122" t="s">
        <v>2101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2027</v>
      </c>
      <c r="B4556" s="122">
        <v>1</v>
      </c>
      <c r="C4556" s="122" t="s">
        <v>2227</v>
      </c>
      <c r="D4556" s="122" t="s">
        <v>2102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2027</v>
      </c>
      <c r="B4557" s="122">
        <v>1</v>
      </c>
      <c r="C4557" s="122" t="s">
        <v>2227</v>
      </c>
      <c r="D4557" s="122" t="s">
        <v>2103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2027</v>
      </c>
      <c r="B4558" s="122">
        <v>1</v>
      </c>
      <c r="C4558" s="122" t="s">
        <v>2227</v>
      </c>
      <c r="D4558" s="122" t="s">
        <v>2137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2027</v>
      </c>
      <c r="B4559" s="122">
        <v>1</v>
      </c>
      <c r="C4559" s="122" t="s">
        <v>2227</v>
      </c>
      <c r="D4559" s="122" t="s">
        <v>2104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2027</v>
      </c>
      <c r="B4560" s="122">
        <v>1</v>
      </c>
      <c r="C4560" s="122" t="s">
        <v>2227</v>
      </c>
      <c r="D4560" s="122" t="s">
        <v>2105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2027</v>
      </c>
      <c r="B4561" s="122">
        <v>1</v>
      </c>
      <c r="C4561" s="122" t="s">
        <v>2227</v>
      </c>
      <c r="D4561" s="122" t="s">
        <v>2106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2027</v>
      </c>
      <c r="B4562" s="122">
        <v>1</v>
      </c>
      <c r="C4562" s="122" t="s">
        <v>2227</v>
      </c>
      <c r="D4562" s="122" t="s">
        <v>2107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2027</v>
      </c>
      <c r="B4563" s="122">
        <v>1</v>
      </c>
      <c r="C4563" s="122" t="s">
        <v>2227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2027</v>
      </c>
      <c r="B4564" s="122">
        <v>1</v>
      </c>
      <c r="C4564" s="122" t="s">
        <v>2227</v>
      </c>
      <c r="D4564" s="122" t="s">
        <v>2108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2027</v>
      </c>
      <c r="B4565" s="122">
        <v>1</v>
      </c>
      <c r="C4565" s="122" t="s">
        <v>2227</v>
      </c>
      <c r="D4565" s="122" t="s">
        <v>2109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2027</v>
      </c>
      <c r="B4566" s="122">
        <v>1</v>
      </c>
      <c r="C4566" s="122" t="s">
        <v>2227</v>
      </c>
      <c r="D4566" s="122" t="s">
        <v>2110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2027</v>
      </c>
      <c r="B4567" s="122">
        <v>1</v>
      </c>
      <c r="C4567" s="122" t="s">
        <v>2227</v>
      </c>
      <c r="D4567" s="122" t="s">
        <v>2111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2027</v>
      </c>
      <c r="B4568" s="122">
        <v>1</v>
      </c>
      <c r="C4568" s="122" t="s">
        <v>2227</v>
      </c>
      <c r="D4568" s="122" t="s">
        <v>2112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2027</v>
      </c>
      <c r="B4569" s="122">
        <v>1</v>
      </c>
      <c r="C4569" s="122" t="s">
        <v>2227</v>
      </c>
      <c r="D4569" s="122" t="s">
        <v>2113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2027</v>
      </c>
      <c r="B4570" s="122">
        <v>1</v>
      </c>
      <c r="C4570" s="122" t="s">
        <v>2227</v>
      </c>
      <c r="D4570" s="122" t="s">
        <v>2114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2027</v>
      </c>
      <c r="B4571" s="122">
        <v>1</v>
      </c>
      <c r="C4571" s="122" t="s">
        <v>2227</v>
      </c>
      <c r="D4571" s="122" t="s">
        <v>2115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2027</v>
      </c>
      <c r="B4572" s="122">
        <v>1</v>
      </c>
      <c r="C4572" s="122" t="s">
        <v>2227</v>
      </c>
      <c r="D4572" s="122" t="s">
        <v>2116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2027</v>
      </c>
      <c r="B4573" s="122">
        <v>1</v>
      </c>
      <c r="C4573" s="122" t="s">
        <v>2227</v>
      </c>
      <c r="D4573" s="122" t="s">
        <v>2138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2027</v>
      </c>
      <c r="B4574" s="122">
        <v>1</v>
      </c>
      <c r="C4574" s="122" t="s">
        <v>2227</v>
      </c>
      <c r="D4574" s="122" t="s">
        <v>2117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2027</v>
      </c>
      <c r="B4575" s="122">
        <v>1</v>
      </c>
      <c r="C4575" s="122" t="s">
        <v>2227</v>
      </c>
      <c r="D4575" s="122" t="s">
        <v>2118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2027</v>
      </c>
      <c r="B4576" s="122">
        <v>1</v>
      </c>
      <c r="C4576" s="122" t="s">
        <v>2227</v>
      </c>
      <c r="D4576" s="122" t="s">
        <v>2119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2027</v>
      </c>
      <c r="B4577" s="122">
        <v>1</v>
      </c>
      <c r="C4577" s="122" t="s">
        <v>2227</v>
      </c>
      <c r="D4577" s="122" t="s">
        <v>2120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2027</v>
      </c>
      <c r="B4578" s="122">
        <v>1</v>
      </c>
      <c r="C4578" s="122" t="s">
        <v>2227</v>
      </c>
      <c r="D4578" s="122" t="s">
        <v>2121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2027</v>
      </c>
      <c r="B4579" s="122">
        <v>1</v>
      </c>
      <c r="C4579" s="122" t="s">
        <v>2227</v>
      </c>
      <c r="D4579" s="122" t="s">
        <v>2122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2027</v>
      </c>
      <c r="B4580" s="122">
        <v>1</v>
      </c>
      <c r="C4580" s="122" t="s">
        <v>2227</v>
      </c>
      <c r="D4580" s="122" t="s">
        <v>2123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2027</v>
      </c>
      <c r="B4581" s="122">
        <v>1</v>
      </c>
      <c r="C4581" s="122" t="s">
        <v>2227</v>
      </c>
      <c r="D4581" s="122" t="s">
        <v>2140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2027</v>
      </c>
      <c r="B4582" s="122">
        <v>1</v>
      </c>
      <c r="C4582" s="122" t="s">
        <v>2227</v>
      </c>
      <c r="D4582" s="122" t="s">
        <v>2124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2027</v>
      </c>
      <c r="B4583" s="122">
        <v>1</v>
      </c>
      <c r="C4583" s="122" t="s">
        <v>2227</v>
      </c>
      <c r="D4583" s="122" t="s">
        <v>2125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2027</v>
      </c>
      <c r="B4584" s="122">
        <v>1</v>
      </c>
      <c r="C4584" s="122" t="s">
        <v>2227</v>
      </c>
      <c r="D4584" s="122" t="s">
        <v>2126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2027</v>
      </c>
      <c r="B4585" s="122">
        <v>1</v>
      </c>
      <c r="C4585" s="122" t="s">
        <v>2227</v>
      </c>
      <c r="D4585" s="122" t="s">
        <v>2127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2027</v>
      </c>
      <c r="B4586" s="122">
        <v>1</v>
      </c>
      <c r="C4586" s="122" t="s">
        <v>2227</v>
      </c>
      <c r="D4586" s="122" t="s">
        <v>2128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2027</v>
      </c>
      <c r="B4587" s="122">
        <v>1</v>
      </c>
      <c r="C4587" s="122" t="s">
        <v>2228</v>
      </c>
      <c r="D4587" s="122" t="s">
        <v>2080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2027</v>
      </c>
      <c r="B4588" s="122">
        <v>1</v>
      </c>
      <c r="C4588" s="122" t="s">
        <v>2228</v>
      </c>
      <c r="D4588" s="122" t="s">
        <v>2081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2027</v>
      </c>
      <c r="B4589" s="122">
        <v>1</v>
      </c>
      <c r="C4589" s="122" t="s">
        <v>2228</v>
      </c>
      <c r="D4589" s="122" t="s">
        <v>2082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2027</v>
      </c>
      <c r="B4590" s="122">
        <v>1</v>
      </c>
      <c r="C4590" s="122" t="s">
        <v>2228</v>
      </c>
      <c r="D4590" s="122" t="s">
        <v>2135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2027</v>
      </c>
      <c r="B4591" s="122">
        <v>1</v>
      </c>
      <c r="C4591" s="122" t="s">
        <v>2228</v>
      </c>
      <c r="D4591" s="122" t="s">
        <v>2083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2027</v>
      </c>
      <c r="B4592" s="122">
        <v>1</v>
      </c>
      <c r="C4592" s="122" t="s">
        <v>2228</v>
      </c>
      <c r="D4592" s="122" t="s">
        <v>2084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2027</v>
      </c>
      <c r="B4593" s="122">
        <v>1</v>
      </c>
      <c r="C4593" s="122" t="s">
        <v>2228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2027</v>
      </c>
      <c r="B4594" s="122">
        <v>1</v>
      </c>
      <c r="C4594" s="122" t="s">
        <v>2228</v>
      </c>
      <c r="D4594" s="122" t="s">
        <v>2085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2027</v>
      </c>
      <c r="B4595" s="122">
        <v>1</v>
      </c>
      <c r="C4595" s="122" t="s">
        <v>2228</v>
      </c>
      <c r="D4595" s="122" t="s">
        <v>2086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2027</v>
      </c>
      <c r="B4596" s="122">
        <v>1</v>
      </c>
      <c r="C4596" s="122" t="s">
        <v>2228</v>
      </c>
      <c r="D4596" s="122" t="s">
        <v>2087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2027</v>
      </c>
      <c r="B4597" s="122">
        <v>1</v>
      </c>
      <c r="C4597" s="122" t="s">
        <v>2228</v>
      </c>
      <c r="D4597" s="122" t="s">
        <v>2088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2027</v>
      </c>
      <c r="B4598" s="122">
        <v>1</v>
      </c>
      <c r="C4598" s="122" t="s">
        <v>2228</v>
      </c>
      <c r="D4598" s="122" t="s">
        <v>2089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2027</v>
      </c>
      <c r="B4599" s="122">
        <v>1</v>
      </c>
      <c r="C4599" s="122" t="s">
        <v>2228</v>
      </c>
      <c r="D4599" s="122" t="s">
        <v>2136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2027</v>
      </c>
      <c r="B4600" s="122">
        <v>1</v>
      </c>
      <c r="C4600" s="122" t="s">
        <v>2228</v>
      </c>
      <c r="D4600" s="122" t="s">
        <v>2090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2027</v>
      </c>
      <c r="B4601" s="122">
        <v>1</v>
      </c>
      <c r="C4601" s="122" t="s">
        <v>2228</v>
      </c>
      <c r="D4601" s="122" t="s">
        <v>2091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2027</v>
      </c>
      <c r="B4602" s="122">
        <v>1</v>
      </c>
      <c r="C4602" s="122" t="s">
        <v>2228</v>
      </c>
      <c r="D4602" s="122" t="s">
        <v>2092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2027</v>
      </c>
      <c r="B4603" s="122">
        <v>1</v>
      </c>
      <c r="C4603" s="122" t="s">
        <v>2228</v>
      </c>
      <c r="D4603" s="122" t="s">
        <v>2093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2027</v>
      </c>
      <c r="B4604" s="122">
        <v>1</v>
      </c>
      <c r="C4604" s="122" t="s">
        <v>2228</v>
      </c>
      <c r="D4604" s="122" t="s">
        <v>2094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2027</v>
      </c>
      <c r="B4605" s="122">
        <v>1</v>
      </c>
      <c r="C4605" s="122" t="s">
        <v>2228</v>
      </c>
      <c r="D4605" s="122" t="s">
        <v>2095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2027</v>
      </c>
      <c r="B4606" s="122">
        <v>1</v>
      </c>
      <c r="C4606" s="122" t="s">
        <v>2228</v>
      </c>
      <c r="D4606" s="122" t="s">
        <v>2096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2027</v>
      </c>
      <c r="B4607" s="122">
        <v>1</v>
      </c>
      <c r="C4607" s="122" t="s">
        <v>2228</v>
      </c>
      <c r="D4607" s="122" t="s">
        <v>2097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2027</v>
      </c>
      <c r="B4608" s="122">
        <v>1</v>
      </c>
      <c r="C4608" s="122" t="s">
        <v>2228</v>
      </c>
      <c r="D4608" s="122" t="s">
        <v>2098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2027</v>
      </c>
      <c r="B4609" s="122">
        <v>1</v>
      </c>
      <c r="C4609" s="122" t="s">
        <v>2228</v>
      </c>
      <c r="D4609" s="122" t="s">
        <v>2099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2027</v>
      </c>
      <c r="B4610" s="122">
        <v>1</v>
      </c>
      <c r="C4610" s="122" t="s">
        <v>2228</v>
      </c>
      <c r="D4610" s="122" t="s">
        <v>2100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2027</v>
      </c>
      <c r="B4611" s="122">
        <v>1</v>
      </c>
      <c r="C4611" s="122" t="s">
        <v>2228</v>
      </c>
      <c r="D4611" s="122" t="s">
        <v>2101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2027</v>
      </c>
      <c r="B4612" s="122">
        <v>1</v>
      </c>
      <c r="C4612" s="122" t="s">
        <v>2228</v>
      </c>
      <c r="D4612" s="122" t="s">
        <v>2102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2027</v>
      </c>
      <c r="B4613" s="122">
        <v>1</v>
      </c>
      <c r="C4613" s="122" t="s">
        <v>2228</v>
      </c>
      <c r="D4613" s="122" t="s">
        <v>2103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2027</v>
      </c>
      <c r="B4614" s="122">
        <v>1</v>
      </c>
      <c r="C4614" s="122" t="s">
        <v>2228</v>
      </c>
      <c r="D4614" s="122" t="s">
        <v>2137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2027</v>
      </c>
      <c r="B4615" s="122">
        <v>1</v>
      </c>
      <c r="C4615" s="122" t="s">
        <v>2228</v>
      </c>
      <c r="D4615" s="122" t="s">
        <v>2104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2027</v>
      </c>
      <c r="B4616" s="122">
        <v>1</v>
      </c>
      <c r="C4616" s="122" t="s">
        <v>2228</v>
      </c>
      <c r="D4616" s="122" t="s">
        <v>2105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2027</v>
      </c>
      <c r="B4617" s="122">
        <v>1</v>
      </c>
      <c r="C4617" s="122" t="s">
        <v>2228</v>
      </c>
      <c r="D4617" s="122" t="s">
        <v>2106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2027</v>
      </c>
      <c r="B4618" s="122">
        <v>1</v>
      </c>
      <c r="C4618" s="122" t="s">
        <v>2228</v>
      </c>
      <c r="D4618" s="122" t="s">
        <v>2107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2027</v>
      </c>
      <c r="B4619" s="122">
        <v>1</v>
      </c>
      <c r="C4619" s="122" t="s">
        <v>2228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2027</v>
      </c>
      <c r="B4620" s="122">
        <v>1</v>
      </c>
      <c r="C4620" s="122" t="s">
        <v>2228</v>
      </c>
      <c r="D4620" s="122" t="s">
        <v>2108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2027</v>
      </c>
      <c r="B4621" s="122">
        <v>1</v>
      </c>
      <c r="C4621" s="122" t="s">
        <v>2228</v>
      </c>
      <c r="D4621" s="122" t="s">
        <v>2109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2027</v>
      </c>
      <c r="B4622" s="122">
        <v>1</v>
      </c>
      <c r="C4622" s="122" t="s">
        <v>2228</v>
      </c>
      <c r="D4622" s="122" t="s">
        <v>2110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2027</v>
      </c>
      <c r="B4623" s="122">
        <v>1</v>
      </c>
      <c r="C4623" s="122" t="s">
        <v>2228</v>
      </c>
      <c r="D4623" s="122" t="s">
        <v>2111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2027</v>
      </c>
      <c r="B4624" s="122">
        <v>1</v>
      </c>
      <c r="C4624" s="122" t="s">
        <v>2228</v>
      </c>
      <c r="D4624" s="122" t="s">
        <v>2112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2027</v>
      </c>
      <c r="B4625" s="122">
        <v>1</v>
      </c>
      <c r="C4625" s="122" t="s">
        <v>2228</v>
      </c>
      <c r="D4625" s="122" t="s">
        <v>2113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2027</v>
      </c>
      <c r="B4626" s="122">
        <v>1</v>
      </c>
      <c r="C4626" s="122" t="s">
        <v>2228</v>
      </c>
      <c r="D4626" s="122" t="s">
        <v>2114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2027</v>
      </c>
      <c r="B4627" s="122">
        <v>1</v>
      </c>
      <c r="C4627" s="122" t="s">
        <v>2228</v>
      </c>
      <c r="D4627" s="122" t="s">
        <v>2115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2027</v>
      </c>
      <c r="B4628" s="122">
        <v>1</v>
      </c>
      <c r="C4628" s="122" t="s">
        <v>2228</v>
      </c>
      <c r="D4628" s="122" t="s">
        <v>2116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2027</v>
      </c>
      <c r="B4629" s="122">
        <v>1</v>
      </c>
      <c r="C4629" s="122" t="s">
        <v>2228</v>
      </c>
      <c r="D4629" s="122" t="s">
        <v>2138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2027</v>
      </c>
      <c r="B4630" s="122">
        <v>1</v>
      </c>
      <c r="C4630" s="122" t="s">
        <v>2228</v>
      </c>
      <c r="D4630" s="122" t="s">
        <v>2117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2027</v>
      </c>
      <c r="B4631" s="122">
        <v>1</v>
      </c>
      <c r="C4631" s="122" t="s">
        <v>2228</v>
      </c>
      <c r="D4631" s="122" t="s">
        <v>2118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2027</v>
      </c>
      <c r="B4632" s="122">
        <v>1</v>
      </c>
      <c r="C4632" s="122" t="s">
        <v>2228</v>
      </c>
      <c r="D4632" s="122" t="s">
        <v>2119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2027</v>
      </c>
      <c r="B4633" s="122">
        <v>1</v>
      </c>
      <c r="C4633" s="122" t="s">
        <v>2228</v>
      </c>
      <c r="D4633" s="122" t="s">
        <v>2120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2027</v>
      </c>
      <c r="B4634" s="122">
        <v>1</v>
      </c>
      <c r="C4634" s="122" t="s">
        <v>2228</v>
      </c>
      <c r="D4634" s="122" t="s">
        <v>2121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2027</v>
      </c>
      <c r="B4635" s="122">
        <v>1</v>
      </c>
      <c r="C4635" s="122" t="s">
        <v>2228</v>
      </c>
      <c r="D4635" s="122" t="s">
        <v>2122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2027</v>
      </c>
      <c r="B4636" s="122">
        <v>1</v>
      </c>
      <c r="C4636" s="122" t="s">
        <v>2228</v>
      </c>
      <c r="D4636" s="122" t="s">
        <v>2123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2027</v>
      </c>
      <c r="B4637" s="122">
        <v>1</v>
      </c>
      <c r="C4637" s="122" t="s">
        <v>2228</v>
      </c>
      <c r="D4637" s="122" t="s">
        <v>2140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2027</v>
      </c>
      <c r="B4638" s="122">
        <v>1</v>
      </c>
      <c r="C4638" s="122" t="s">
        <v>2228</v>
      </c>
      <c r="D4638" s="122" t="s">
        <v>2124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2027</v>
      </c>
      <c r="B4639" s="122">
        <v>1</v>
      </c>
      <c r="C4639" s="122" t="s">
        <v>2228</v>
      </c>
      <c r="D4639" s="122" t="s">
        <v>2125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2027</v>
      </c>
      <c r="B4640" s="122">
        <v>1</v>
      </c>
      <c r="C4640" s="122" t="s">
        <v>2228</v>
      </c>
      <c r="D4640" s="122" t="s">
        <v>2126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2027</v>
      </c>
      <c r="B4641" s="122">
        <v>1</v>
      </c>
      <c r="C4641" s="122" t="s">
        <v>2228</v>
      </c>
      <c r="D4641" s="122" t="s">
        <v>2127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2027</v>
      </c>
      <c r="B4642" s="122">
        <v>1</v>
      </c>
      <c r="C4642" s="122" t="s">
        <v>2228</v>
      </c>
      <c r="D4642" s="122" t="s">
        <v>2128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2027</v>
      </c>
      <c r="B4643" s="122">
        <v>1</v>
      </c>
      <c r="C4643" s="122" t="s">
        <v>2229</v>
      </c>
      <c r="D4643" s="122" t="s">
        <v>2080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2027</v>
      </c>
      <c r="B4644" s="122">
        <v>1</v>
      </c>
      <c r="C4644" s="122" t="s">
        <v>2229</v>
      </c>
      <c r="D4644" s="122" t="s">
        <v>2081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2027</v>
      </c>
      <c r="B4645" s="122">
        <v>1</v>
      </c>
      <c r="C4645" s="122" t="s">
        <v>2229</v>
      </c>
      <c r="D4645" s="122" t="s">
        <v>2082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2027</v>
      </c>
      <c r="B4646" s="122">
        <v>1</v>
      </c>
      <c r="C4646" s="122" t="s">
        <v>2229</v>
      </c>
      <c r="D4646" s="122" t="s">
        <v>2135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2027</v>
      </c>
      <c r="B4647" s="122">
        <v>1</v>
      </c>
      <c r="C4647" s="122" t="s">
        <v>2229</v>
      </c>
      <c r="D4647" s="122" t="s">
        <v>2083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2027</v>
      </c>
      <c r="B4648" s="122">
        <v>1</v>
      </c>
      <c r="C4648" s="122" t="s">
        <v>2229</v>
      </c>
      <c r="D4648" s="122" t="s">
        <v>2084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2027</v>
      </c>
      <c r="B4649" s="122">
        <v>1</v>
      </c>
      <c r="C4649" s="122" t="s">
        <v>2229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2027</v>
      </c>
      <c r="B4650" s="122">
        <v>1</v>
      </c>
      <c r="C4650" s="122" t="s">
        <v>2229</v>
      </c>
      <c r="D4650" s="122" t="s">
        <v>2085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2027</v>
      </c>
      <c r="B4651" s="122">
        <v>1</v>
      </c>
      <c r="C4651" s="122" t="s">
        <v>2229</v>
      </c>
      <c r="D4651" s="122" t="s">
        <v>2086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2027</v>
      </c>
      <c r="B4652" s="122">
        <v>1</v>
      </c>
      <c r="C4652" s="122" t="s">
        <v>2229</v>
      </c>
      <c r="D4652" s="122" t="s">
        <v>2087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2027</v>
      </c>
      <c r="B4653" s="122">
        <v>1</v>
      </c>
      <c r="C4653" s="122" t="s">
        <v>2229</v>
      </c>
      <c r="D4653" s="122" t="s">
        <v>2088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2027</v>
      </c>
      <c r="B4654" s="122">
        <v>1</v>
      </c>
      <c r="C4654" s="122" t="s">
        <v>2229</v>
      </c>
      <c r="D4654" s="122" t="s">
        <v>2089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2027</v>
      </c>
      <c r="B4655" s="122">
        <v>1</v>
      </c>
      <c r="C4655" s="122" t="s">
        <v>2229</v>
      </c>
      <c r="D4655" s="122" t="s">
        <v>2136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2027</v>
      </c>
      <c r="B4656" s="122">
        <v>1</v>
      </c>
      <c r="C4656" s="122" t="s">
        <v>2229</v>
      </c>
      <c r="D4656" s="122" t="s">
        <v>2090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2027</v>
      </c>
      <c r="B4657" s="122">
        <v>1</v>
      </c>
      <c r="C4657" s="122" t="s">
        <v>2229</v>
      </c>
      <c r="D4657" s="122" t="s">
        <v>2091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2027</v>
      </c>
      <c r="B4658" s="122">
        <v>1</v>
      </c>
      <c r="C4658" s="122" t="s">
        <v>2229</v>
      </c>
      <c r="D4658" s="122" t="s">
        <v>2092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2027</v>
      </c>
      <c r="B4659" s="122">
        <v>1</v>
      </c>
      <c r="C4659" s="122" t="s">
        <v>2229</v>
      </c>
      <c r="D4659" s="122" t="s">
        <v>2093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2027</v>
      </c>
      <c r="B4660" s="122">
        <v>1</v>
      </c>
      <c r="C4660" s="122" t="s">
        <v>2229</v>
      </c>
      <c r="D4660" s="122" t="s">
        <v>2094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2027</v>
      </c>
      <c r="B4661" s="122">
        <v>1</v>
      </c>
      <c r="C4661" s="122" t="s">
        <v>2229</v>
      </c>
      <c r="D4661" s="122" t="s">
        <v>2095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2027</v>
      </c>
      <c r="B4662" s="122">
        <v>1</v>
      </c>
      <c r="C4662" s="122" t="s">
        <v>2229</v>
      </c>
      <c r="D4662" s="122" t="s">
        <v>2096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2027</v>
      </c>
      <c r="B4663" s="122">
        <v>1</v>
      </c>
      <c r="C4663" s="122" t="s">
        <v>2229</v>
      </c>
      <c r="D4663" s="122" t="s">
        <v>2097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2027</v>
      </c>
      <c r="B4664" s="122">
        <v>1</v>
      </c>
      <c r="C4664" s="122" t="s">
        <v>2229</v>
      </c>
      <c r="D4664" s="122" t="s">
        <v>2098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2027</v>
      </c>
      <c r="B4665" s="122">
        <v>1</v>
      </c>
      <c r="C4665" s="122" t="s">
        <v>2229</v>
      </c>
      <c r="D4665" s="122" t="s">
        <v>2099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2027</v>
      </c>
      <c r="B4666" s="122">
        <v>1</v>
      </c>
      <c r="C4666" s="122" t="s">
        <v>2229</v>
      </c>
      <c r="D4666" s="122" t="s">
        <v>2100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2027</v>
      </c>
      <c r="B4667" s="122">
        <v>1</v>
      </c>
      <c r="C4667" s="122" t="s">
        <v>2229</v>
      </c>
      <c r="D4667" s="122" t="s">
        <v>2101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2027</v>
      </c>
      <c r="B4668" s="122">
        <v>1</v>
      </c>
      <c r="C4668" s="122" t="s">
        <v>2229</v>
      </c>
      <c r="D4668" s="122" t="s">
        <v>2102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2027</v>
      </c>
      <c r="B4669" s="122">
        <v>1</v>
      </c>
      <c r="C4669" s="122" t="s">
        <v>2229</v>
      </c>
      <c r="D4669" s="122" t="s">
        <v>2103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2027</v>
      </c>
      <c r="B4670" s="122">
        <v>1</v>
      </c>
      <c r="C4670" s="122" t="s">
        <v>2229</v>
      </c>
      <c r="D4670" s="122" t="s">
        <v>2137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2027</v>
      </c>
      <c r="B4671" s="122">
        <v>1</v>
      </c>
      <c r="C4671" s="122" t="s">
        <v>2229</v>
      </c>
      <c r="D4671" s="122" t="s">
        <v>2104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2027</v>
      </c>
      <c r="B4672" s="122">
        <v>1</v>
      </c>
      <c r="C4672" s="122" t="s">
        <v>2229</v>
      </c>
      <c r="D4672" s="122" t="s">
        <v>2105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2027</v>
      </c>
      <c r="B4673" s="122">
        <v>1</v>
      </c>
      <c r="C4673" s="122" t="s">
        <v>2229</v>
      </c>
      <c r="D4673" s="122" t="s">
        <v>2106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2027</v>
      </c>
      <c r="B4674" s="122">
        <v>1</v>
      </c>
      <c r="C4674" s="122" t="s">
        <v>2229</v>
      </c>
      <c r="D4674" s="122" t="s">
        <v>2107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2027</v>
      </c>
      <c r="B4675" s="122">
        <v>1</v>
      </c>
      <c r="C4675" s="122" t="s">
        <v>2229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2027</v>
      </c>
      <c r="B4676" s="122">
        <v>1</v>
      </c>
      <c r="C4676" s="122" t="s">
        <v>2229</v>
      </c>
      <c r="D4676" s="122" t="s">
        <v>2108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2027</v>
      </c>
      <c r="B4677" s="122">
        <v>1</v>
      </c>
      <c r="C4677" s="122" t="s">
        <v>2229</v>
      </c>
      <c r="D4677" s="122" t="s">
        <v>2109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2027</v>
      </c>
      <c r="B4678" s="122">
        <v>1</v>
      </c>
      <c r="C4678" s="122" t="s">
        <v>2229</v>
      </c>
      <c r="D4678" s="122" t="s">
        <v>2110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2027</v>
      </c>
      <c r="B4679" s="122">
        <v>1</v>
      </c>
      <c r="C4679" s="122" t="s">
        <v>2229</v>
      </c>
      <c r="D4679" s="122" t="s">
        <v>2111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2027</v>
      </c>
      <c r="B4680" s="122">
        <v>1</v>
      </c>
      <c r="C4680" s="122" t="s">
        <v>2229</v>
      </c>
      <c r="D4680" s="122" t="s">
        <v>2112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2027</v>
      </c>
      <c r="B4681" s="122">
        <v>1</v>
      </c>
      <c r="C4681" s="122" t="s">
        <v>2229</v>
      </c>
      <c r="D4681" s="122" t="s">
        <v>2113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2027</v>
      </c>
      <c r="B4682" s="122">
        <v>1</v>
      </c>
      <c r="C4682" s="122" t="s">
        <v>2229</v>
      </c>
      <c r="D4682" s="122" t="s">
        <v>2114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2027</v>
      </c>
      <c r="B4683" s="122">
        <v>1</v>
      </c>
      <c r="C4683" s="122" t="s">
        <v>2229</v>
      </c>
      <c r="D4683" s="122" t="s">
        <v>2115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2027</v>
      </c>
      <c r="B4684" s="122">
        <v>1</v>
      </c>
      <c r="C4684" s="122" t="s">
        <v>2229</v>
      </c>
      <c r="D4684" s="122" t="s">
        <v>2116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2027</v>
      </c>
      <c r="B4685" s="122">
        <v>1</v>
      </c>
      <c r="C4685" s="122" t="s">
        <v>2229</v>
      </c>
      <c r="D4685" s="122" t="s">
        <v>2138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2027</v>
      </c>
      <c r="B4686" s="122">
        <v>1</v>
      </c>
      <c r="C4686" s="122" t="s">
        <v>2229</v>
      </c>
      <c r="D4686" s="122" t="s">
        <v>2117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2027</v>
      </c>
      <c r="B4687" s="122">
        <v>1</v>
      </c>
      <c r="C4687" s="122" t="s">
        <v>2229</v>
      </c>
      <c r="D4687" s="122" t="s">
        <v>2118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2027</v>
      </c>
      <c r="B4688" s="122">
        <v>1</v>
      </c>
      <c r="C4688" s="122" t="s">
        <v>2229</v>
      </c>
      <c r="D4688" s="122" t="s">
        <v>2119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2027</v>
      </c>
      <c r="B4689" s="122">
        <v>1</v>
      </c>
      <c r="C4689" s="122" t="s">
        <v>2229</v>
      </c>
      <c r="D4689" s="122" t="s">
        <v>2120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2027</v>
      </c>
      <c r="B4690" s="122">
        <v>1</v>
      </c>
      <c r="C4690" s="122" t="s">
        <v>2229</v>
      </c>
      <c r="D4690" s="122" t="s">
        <v>2121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2027</v>
      </c>
      <c r="B4691" s="122">
        <v>1</v>
      </c>
      <c r="C4691" s="122" t="s">
        <v>2229</v>
      </c>
      <c r="D4691" s="122" t="s">
        <v>2122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2027</v>
      </c>
      <c r="B4692" s="122">
        <v>1</v>
      </c>
      <c r="C4692" s="122" t="s">
        <v>2229</v>
      </c>
      <c r="D4692" s="122" t="s">
        <v>2123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2027</v>
      </c>
      <c r="B4693" s="122">
        <v>1</v>
      </c>
      <c r="C4693" s="122" t="s">
        <v>2229</v>
      </c>
      <c r="D4693" s="122" t="s">
        <v>2140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2027</v>
      </c>
      <c r="B4694" s="122">
        <v>1</v>
      </c>
      <c r="C4694" s="122" t="s">
        <v>2229</v>
      </c>
      <c r="D4694" s="122" t="s">
        <v>2124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2027</v>
      </c>
      <c r="B4695" s="122">
        <v>1</v>
      </c>
      <c r="C4695" s="122" t="s">
        <v>2229</v>
      </c>
      <c r="D4695" s="122" t="s">
        <v>2125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2027</v>
      </c>
      <c r="B4696" s="122">
        <v>1</v>
      </c>
      <c r="C4696" s="122" t="s">
        <v>2229</v>
      </c>
      <c r="D4696" s="122" t="s">
        <v>2126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2027</v>
      </c>
      <c r="B4697" s="122">
        <v>1</v>
      </c>
      <c r="C4697" s="122" t="s">
        <v>2229</v>
      </c>
      <c r="D4697" s="122" t="s">
        <v>2127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2027</v>
      </c>
      <c r="B4698" s="122">
        <v>1</v>
      </c>
      <c r="C4698" s="122" t="s">
        <v>2229</v>
      </c>
      <c r="D4698" s="122" t="s">
        <v>2128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2027</v>
      </c>
      <c r="B4699" s="122">
        <v>1</v>
      </c>
      <c r="C4699" s="122" t="s">
        <v>2230</v>
      </c>
      <c r="D4699" s="122" t="s">
        <v>2080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2027</v>
      </c>
      <c r="B4700" s="122">
        <v>1</v>
      </c>
      <c r="C4700" s="122" t="s">
        <v>2230</v>
      </c>
      <c r="D4700" s="122" t="s">
        <v>2081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2027</v>
      </c>
      <c r="B4701" s="122">
        <v>1</v>
      </c>
      <c r="C4701" s="122" t="s">
        <v>2230</v>
      </c>
      <c r="D4701" s="122" t="s">
        <v>2082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2027</v>
      </c>
      <c r="B4702" s="122">
        <v>1</v>
      </c>
      <c r="C4702" s="122" t="s">
        <v>2230</v>
      </c>
      <c r="D4702" s="122" t="s">
        <v>2135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2027</v>
      </c>
      <c r="B4703" s="122">
        <v>1</v>
      </c>
      <c r="C4703" s="122" t="s">
        <v>2230</v>
      </c>
      <c r="D4703" s="122" t="s">
        <v>2083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2027</v>
      </c>
      <c r="B4704" s="122">
        <v>1</v>
      </c>
      <c r="C4704" s="122" t="s">
        <v>2230</v>
      </c>
      <c r="D4704" s="122" t="s">
        <v>2084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2027</v>
      </c>
      <c r="B4705" s="122">
        <v>1</v>
      </c>
      <c r="C4705" s="122" t="s">
        <v>2230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2027</v>
      </c>
      <c r="B4706" s="122">
        <v>1</v>
      </c>
      <c r="C4706" s="122" t="s">
        <v>2230</v>
      </c>
      <c r="D4706" s="122" t="s">
        <v>2085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2027</v>
      </c>
      <c r="B4707" s="122">
        <v>1</v>
      </c>
      <c r="C4707" s="122" t="s">
        <v>2230</v>
      </c>
      <c r="D4707" s="122" t="s">
        <v>2086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2027</v>
      </c>
      <c r="B4708" s="122">
        <v>1</v>
      </c>
      <c r="C4708" s="122" t="s">
        <v>2230</v>
      </c>
      <c r="D4708" s="122" t="s">
        <v>2087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2027</v>
      </c>
      <c r="B4709" s="122">
        <v>1</v>
      </c>
      <c r="C4709" s="122" t="s">
        <v>2230</v>
      </c>
      <c r="D4709" s="122" t="s">
        <v>2088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2027</v>
      </c>
      <c r="B4710" s="122">
        <v>1</v>
      </c>
      <c r="C4710" s="122" t="s">
        <v>2230</v>
      </c>
      <c r="D4710" s="122" t="s">
        <v>2089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2027</v>
      </c>
      <c r="B4711" s="122">
        <v>1</v>
      </c>
      <c r="C4711" s="122" t="s">
        <v>2230</v>
      </c>
      <c r="D4711" s="122" t="s">
        <v>2136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2027</v>
      </c>
      <c r="B4712" s="122">
        <v>1</v>
      </c>
      <c r="C4712" s="122" t="s">
        <v>2230</v>
      </c>
      <c r="D4712" s="122" t="s">
        <v>2090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2027</v>
      </c>
      <c r="B4713" s="122">
        <v>1</v>
      </c>
      <c r="C4713" s="122" t="s">
        <v>2230</v>
      </c>
      <c r="D4713" s="122" t="s">
        <v>2091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2027</v>
      </c>
      <c r="B4714" s="122">
        <v>1</v>
      </c>
      <c r="C4714" s="122" t="s">
        <v>2230</v>
      </c>
      <c r="D4714" s="122" t="s">
        <v>2092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2027</v>
      </c>
      <c r="B4715" s="122">
        <v>1</v>
      </c>
      <c r="C4715" s="122" t="s">
        <v>2230</v>
      </c>
      <c r="D4715" s="122" t="s">
        <v>2093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2027</v>
      </c>
      <c r="B4716" s="122">
        <v>1</v>
      </c>
      <c r="C4716" s="122" t="s">
        <v>2230</v>
      </c>
      <c r="D4716" s="122" t="s">
        <v>2094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2027</v>
      </c>
      <c r="B4717" s="122">
        <v>1</v>
      </c>
      <c r="C4717" s="122" t="s">
        <v>2230</v>
      </c>
      <c r="D4717" s="122" t="s">
        <v>2095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2027</v>
      </c>
      <c r="B4718" s="122">
        <v>1</v>
      </c>
      <c r="C4718" s="122" t="s">
        <v>2230</v>
      </c>
      <c r="D4718" s="122" t="s">
        <v>2096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2027</v>
      </c>
      <c r="B4719" s="122">
        <v>1</v>
      </c>
      <c r="C4719" s="122" t="s">
        <v>2230</v>
      </c>
      <c r="D4719" s="122" t="s">
        <v>2097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2027</v>
      </c>
      <c r="B4720" s="122">
        <v>1</v>
      </c>
      <c r="C4720" s="122" t="s">
        <v>2230</v>
      </c>
      <c r="D4720" s="122" t="s">
        <v>2098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2027</v>
      </c>
      <c r="B4721" s="122">
        <v>1</v>
      </c>
      <c r="C4721" s="122" t="s">
        <v>2230</v>
      </c>
      <c r="D4721" s="122" t="s">
        <v>2099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2027</v>
      </c>
      <c r="B4722" s="122">
        <v>1</v>
      </c>
      <c r="C4722" s="122" t="s">
        <v>2230</v>
      </c>
      <c r="D4722" s="122" t="s">
        <v>2100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2027</v>
      </c>
      <c r="B4723" s="122">
        <v>1</v>
      </c>
      <c r="C4723" s="122" t="s">
        <v>2230</v>
      </c>
      <c r="D4723" s="122" t="s">
        <v>2101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2027</v>
      </c>
      <c r="B4724" s="122">
        <v>1</v>
      </c>
      <c r="C4724" s="122" t="s">
        <v>2230</v>
      </c>
      <c r="D4724" s="122" t="s">
        <v>2102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2027</v>
      </c>
      <c r="B4725" s="122">
        <v>1</v>
      </c>
      <c r="C4725" s="122" t="s">
        <v>2230</v>
      </c>
      <c r="D4725" s="122" t="s">
        <v>2103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2027</v>
      </c>
      <c r="B4726" s="122">
        <v>1</v>
      </c>
      <c r="C4726" s="122" t="s">
        <v>2230</v>
      </c>
      <c r="D4726" s="122" t="s">
        <v>2137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2027</v>
      </c>
      <c r="B4727" s="122">
        <v>1</v>
      </c>
      <c r="C4727" s="122" t="s">
        <v>2230</v>
      </c>
      <c r="D4727" s="122" t="s">
        <v>2104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2027</v>
      </c>
      <c r="B4728" s="122">
        <v>1</v>
      </c>
      <c r="C4728" s="122" t="s">
        <v>2230</v>
      </c>
      <c r="D4728" s="122" t="s">
        <v>2105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2027</v>
      </c>
      <c r="B4729" s="122">
        <v>1</v>
      </c>
      <c r="C4729" s="122" t="s">
        <v>2230</v>
      </c>
      <c r="D4729" s="122" t="s">
        <v>2106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2027</v>
      </c>
      <c r="B4730" s="122">
        <v>1</v>
      </c>
      <c r="C4730" s="122" t="s">
        <v>2230</v>
      </c>
      <c r="D4730" s="122" t="s">
        <v>2107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2027</v>
      </c>
      <c r="B4731" s="122">
        <v>1</v>
      </c>
      <c r="C4731" s="122" t="s">
        <v>2230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2027</v>
      </c>
      <c r="B4732" s="122">
        <v>1</v>
      </c>
      <c r="C4732" s="122" t="s">
        <v>2230</v>
      </c>
      <c r="D4732" s="122" t="s">
        <v>2108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2027</v>
      </c>
      <c r="B4733" s="122">
        <v>1</v>
      </c>
      <c r="C4733" s="122" t="s">
        <v>2230</v>
      </c>
      <c r="D4733" s="122" t="s">
        <v>2109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2027</v>
      </c>
      <c r="B4734" s="122">
        <v>1</v>
      </c>
      <c r="C4734" s="122" t="s">
        <v>2230</v>
      </c>
      <c r="D4734" s="122" t="s">
        <v>2110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2027</v>
      </c>
      <c r="B4735" s="122">
        <v>1</v>
      </c>
      <c r="C4735" s="122" t="s">
        <v>2230</v>
      </c>
      <c r="D4735" s="122" t="s">
        <v>2111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2027</v>
      </c>
      <c r="B4736" s="122">
        <v>1</v>
      </c>
      <c r="C4736" s="122" t="s">
        <v>2230</v>
      </c>
      <c r="D4736" s="122" t="s">
        <v>2112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2027</v>
      </c>
      <c r="B4737" s="122">
        <v>1</v>
      </c>
      <c r="C4737" s="122" t="s">
        <v>2230</v>
      </c>
      <c r="D4737" s="122" t="s">
        <v>2113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2027</v>
      </c>
      <c r="B4738" s="122">
        <v>1</v>
      </c>
      <c r="C4738" s="122" t="s">
        <v>2230</v>
      </c>
      <c r="D4738" s="122" t="s">
        <v>2114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2027</v>
      </c>
      <c r="B4739" s="122">
        <v>1</v>
      </c>
      <c r="C4739" s="122" t="s">
        <v>2230</v>
      </c>
      <c r="D4739" s="122" t="s">
        <v>2115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2027</v>
      </c>
      <c r="B4740" s="122">
        <v>1</v>
      </c>
      <c r="C4740" s="122" t="s">
        <v>2230</v>
      </c>
      <c r="D4740" s="122" t="s">
        <v>2116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2027</v>
      </c>
      <c r="B4741" s="122">
        <v>1</v>
      </c>
      <c r="C4741" s="122" t="s">
        <v>2230</v>
      </c>
      <c r="D4741" s="122" t="s">
        <v>2138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2027</v>
      </c>
      <c r="B4742" s="122">
        <v>1</v>
      </c>
      <c r="C4742" s="122" t="s">
        <v>2230</v>
      </c>
      <c r="D4742" s="122" t="s">
        <v>2117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2027</v>
      </c>
      <c r="B4743" s="122">
        <v>1</v>
      </c>
      <c r="C4743" s="122" t="s">
        <v>2230</v>
      </c>
      <c r="D4743" s="122" t="s">
        <v>2118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2027</v>
      </c>
      <c r="B4744" s="122">
        <v>1</v>
      </c>
      <c r="C4744" s="122" t="s">
        <v>2230</v>
      </c>
      <c r="D4744" s="122" t="s">
        <v>2119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2027</v>
      </c>
      <c r="B4745" s="122">
        <v>1</v>
      </c>
      <c r="C4745" s="122" t="s">
        <v>2230</v>
      </c>
      <c r="D4745" s="122" t="s">
        <v>2120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2027</v>
      </c>
      <c r="B4746" s="122">
        <v>1</v>
      </c>
      <c r="C4746" s="122" t="s">
        <v>2230</v>
      </c>
      <c r="D4746" s="122" t="s">
        <v>2121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2027</v>
      </c>
      <c r="B4747" s="122">
        <v>1</v>
      </c>
      <c r="C4747" s="122" t="s">
        <v>2230</v>
      </c>
      <c r="D4747" s="122" t="s">
        <v>2122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2027</v>
      </c>
      <c r="B4748" s="122">
        <v>1</v>
      </c>
      <c r="C4748" s="122" t="s">
        <v>2230</v>
      </c>
      <c r="D4748" s="122" t="s">
        <v>2123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2027</v>
      </c>
      <c r="B4749" s="122">
        <v>1</v>
      </c>
      <c r="C4749" s="122" t="s">
        <v>2230</v>
      </c>
      <c r="D4749" s="122" t="s">
        <v>2140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2027</v>
      </c>
      <c r="B4750" s="122">
        <v>1</v>
      </c>
      <c r="C4750" s="122" t="s">
        <v>2230</v>
      </c>
      <c r="D4750" s="122" t="s">
        <v>2124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2027</v>
      </c>
      <c r="B4751" s="122">
        <v>1</v>
      </c>
      <c r="C4751" s="122" t="s">
        <v>2230</v>
      </c>
      <c r="D4751" s="122" t="s">
        <v>2125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2027</v>
      </c>
      <c r="B4752" s="122">
        <v>1</v>
      </c>
      <c r="C4752" s="122" t="s">
        <v>2230</v>
      </c>
      <c r="D4752" s="122" t="s">
        <v>2126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2027</v>
      </c>
      <c r="B4753" s="122">
        <v>1</v>
      </c>
      <c r="C4753" s="122" t="s">
        <v>2230</v>
      </c>
      <c r="D4753" s="122" t="s">
        <v>2127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2027</v>
      </c>
      <c r="B4754" s="122">
        <v>1</v>
      </c>
      <c r="C4754" s="122" t="s">
        <v>2230</v>
      </c>
      <c r="D4754" s="122" t="s">
        <v>2128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2027</v>
      </c>
      <c r="B4755" s="122">
        <v>1</v>
      </c>
      <c r="C4755" s="122" t="s">
        <v>2231</v>
      </c>
      <c r="D4755" s="122" t="s">
        <v>2080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2027</v>
      </c>
      <c r="B4756" s="122">
        <v>1</v>
      </c>
      <c r="C4756" s="122" t="s">
        <v>2231</v>
      </c>
      <c r="D4756" s="122" t="s">
        <v>2081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2027</v>
      </c>
      <c r="B4757" s="122">
        <v>1</v>
      </c>
      <c r="C4757" s="122" t="s">
        <v>2231</v>
      </c>
      <c r="D4757" s="122" t="s">
        <v>2082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2027</v>
      </c>
      <c r="B4758" s="122">
        <v>1</v>
      </c>
      <c r="C4758" s="122" t="s">
        <v>2231</v>
      </c>
      <c r="D4758" s="122" t="s">
        <v>2135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2027</v>
      </c>
      <c r="B4759" s="122">
        <v>1</v>
      </c>
      <c r="C4759" s="122" t="s">
        <v>2231</v>
      </c>
      <c r="D4759" s="122" t="s">
        <v>2083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2027</v>
      </c>
      <c r="B4760" s="122">
        <v>1</v>
      </c>
      <c r="C4760" s="122" t="s">
        <v>2231</v>
      </c>
      <c r="D4760" s="122" t="s">
        <v>2084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2027</v>
      </c>
      <c r="B4761" s="122">
        <v>1</v>
      </c>
      <c r="C4761" s="122" t="s">
        <v>2231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2027</v>
      </c>
      <c r="B4762" s="122">
        <v>1</v>
      </c>
      <c r="C4762" s="122" t="s">
        <v>2231</v>
      </c>
      <c r="D4762" s="122" t="s">
        <v>2085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2027</v>
      </c>
      <c r="B4763" s="122">
        <v>1</v>
      </c>
      <c r="C4763" s="122" t="s">
        <v>2231</v>
      </c>
      <c r="D4763" s="122" t="s">
        <v>2086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2027</v>
      </c>
      <c r="B4764" s="122">
        <v>1</v>
      </c>
      <c r="C4764" s="122" t="s">
        <v>2231</v>
      </c>
      <c r="D4764" s="122" t="s">
        <v>2087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2027</v>
      </c>
      <c r="B4765" s="122">
        <v>1</v>
      </c>
      <c r="C4765" s="122" t="s">
        <v>2231</v>
      </c>
      <c r="D4765" s="122" t="s">
        <v>2088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2027</v>
      </c>
      <c r="B4766" s="122">
        <v>1</v>
      </c>
      <c r="C4766" s="122" t="s">
        <v>2231</v>
      </c>
      <c r="D4766" s="122" t="s">
        <v>2089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2027</v>
      </c>
      <c r="B4767" s="122">
        <v>1</v>
      </c>
      <c r="C4767" s="122" t="s">
        <v>2231</v>
      </c>
      <c r="D4767" s="122" t="s">
        <v>2136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2027</v>
      </c>
      <c r="B4768" s="122">
        <v>1</v>
      </c>
      <c r="C4768" s="122" t="s">
        <v>2231</v>
      </c>
      <c r="D4768" s="122" t="s">
        <v>2090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2027</v>
      </c>
      <c r="B4769" s="122">
        <v>1</v>
      </c>
      <c r="C4769" s="122" t="s">
        <v>2231</v>
      </c>
      <c r="D4769" s="122" t="s">
        <v>2091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2027</v>
      </c>
      <c r="B4770" s="122">
        <v>1</v>
      </c>
      <c r="C4770" s="122" t="s">
        <v>2231</v>
      </c>
      <c r="D4770" s="122" t="s">
        <v>2092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2027</v>
      </c>
      <c r="B4771" s="122">
        <v>1</v>
      </c>
      <c r="C4771" s="122" t="s">
        <v>2231</v>
      </c>
      <c r="D4771" s="122" t="s">
        <v>2093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2027</v>
      </c>
      <c r="B4772" s="122">
        <v>1</v>
      </c>
      <c r="C4772" s="122" t="s">
        <v>2231</v>
      </c>
      <c r="D4772" s="122" t="s">
        <v>2094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2027</v>
      </c>
      <c r="B4773" s="122">
        <v>1</v>
      </c>
      <c r="C4773" s="122" t="s">
        <v>2231</v>
      </c>
      <c r="D4773" s="122" t="s">
        <v>2095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2027</v>
      </c>
      <c r="B4774" s="122">
        <v>1</v>
      </c>
      <c r="C4774" s="122" t="s">
        <v>2231</v>
      </c>
      <c r="D4774" s="122" t="s">
        <v>2096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2027</v>
      </c>
      <c r="B4775" s="122">
        <v>1</v>
      </c>
      <c r="C4775" s="122" t="s">
        <v>2231</v>
      </c>
      <c r="D4775" s="122" t="s">
        <v>2097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2027</v>
      </c>
      <c r="B4776" s="122">
        <v>1</v>
      </c>
      <c r="C4776" s="122" t="s">
        <v>2231</v>
      </c>
      <c r="D4776" s="122" t="s">
        <v>2098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2027</v>
      </c>
      <c r="B4777" s="122">
        <v>1</v>
      </c>
      <c r="C4777" s="122" t="s">
        <v>2231</v>
      </c>
      <c r="D4777" s="122" t="s">
        <v>2099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2027</v>
      </c>
      <c r="B4778" s="122">
        <v>1</v>
      </c>
      <c r="C4778" s="122" t="s">
        <v>2231</v>
      </c>
      <c r="D4778" s="122" t="s">
        <v>2100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2027</v>
      </c>
      <c r="B4779" s="122">
        <v>1</v>
      </c>
      <c r="C4779" s="122" t="s">
        <v>2231</v>
      </c>
      <c r="D4779" s="122" t="s">
        <v>2101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2027</v>
      </c>
      <c r="B4780" s="122">
        <v>1</v>
      </c>
      <c r="C4780" s="122" t="s">
        <v>2231</v>
      </c>
      <c r="D4780" s="122" t="s">
        <v>2102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2027</v>
      </c>
      <c r="B4781" s="122">
        <v>1</v>
      </c>
      <c r="C4781" s="122" t="s">
        <v>2231</v>
      </c>
      <c r="D4781" s="122" t="s">
        <v>2103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2027</v>
      </c>
      <c r="B4782" s="122">
        <v>1</v>
      </c>
      <c r="C4782" s="122" t="s">
        <v>2231</v>
      </c>
      <c r="D4782" s="122" t="s">
        <v>2137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2027</v>
      </c>
      <c r="B4783" s="122">
        <v>1</v>
      </c>
      <c r="C4783" s="122" t="s">
        <v>2231</v>
      </c>
      <c r="D4783" s="122" t="s">
        <v>2104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2027</v>
      </c>
      <c r="B4784" s="122">
        <v>1</v>
      </c>
      <c r="C4784" s="122" t="s">
        <v>2231</v>
      </c>
      <c r="D4784" s="122" t="s">
        <v>2105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2027</v>
      </c>
      <c r="B4785" s="122">
        <v>1</v>
      </c>
      <c r="C4785" s="122" t="s">
        <v>2231</v>
      </c>
      <c r="D4785" s="122" t="s">
        <v>2106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2027</v>
      </c>
      <c r="B4786" s="122">
        <v>1</v>
      </c>
      <c r="C4786" s="122" t="s">
        <v>2231</v>
      </c>
      <c r="D4786" s="122" t="s">
        <v>2107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2027</v>
      </c>
      <c r="B4787" s="122">
        <v>1</v>
      </c>
      <c r="C4787" s="122" t="s">
        <v>2231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2027</v>
      </c>
      <c r="B4788" s="122">
        <v>1</v>
      </c>
      <c r="C4788" s="122" t="s">
        <v>2231</v>
      </c>
      <c r="D4788" s="122" t="s">
        <v>2108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2027</v>
      </c>
      <c r="B4789" s="122">
        <v>1</v>
      </c>
      <c r="C4789" s="122" t="s">
        <v>2231</v>
      </c>
      <c r="D4789" s="122" t="s">
        <v>2109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2027</v>
      </c>
      <c r="B4790" s="122">
        <v>1</v>
      </c>
      <c r="C4790" s="122" t="s">
        <v>2231</v>
      </c>
      <c r="D4790" s="122" t="s">
        <v>2110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2027</v>
      </c>
      <c r="B4791" s="122">
        <v>1</v>
      </c>
      <c r="C4791" s="122" t="s">
        <v>2231</v>
      </c>
      <c r="D4791" s="122" t="s">
        <v>2111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2027</v>
      </c>
      <c r="B4792" s="122">
        <v>1</v>
      </c>
      <c r="C4792" s="122" t="s">
        <v>2231</v>
      </c>
      <c r="D4792" s="122" t="s">
        <v>2112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2027</v>
      </c>
      <c r="B4793" s="122">
        <v>1</v>
      </c>
      <c r="C4793" s="122" t="s">
        <v>2231</v>
      </c>
      <c r="D4793" s="122" t="s">
        <v>2113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2027</v>
      </c>
      <c r="B4794" s="122">
        <v>1</v>
      </c>
      <c r="C4794" s="122" t="s">
        <v>2231</v>
      </c>
      <c r="D4794" s="122" t="s">
        <v>2114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2027</v>
      </c>
      <c r="B4795" s="122">
        <v>1</v>
      </c>
      <c r="C4795" s="122" t="s">
        <v>2231</v>
      </c>
      <c r="D4795" s="122" t="s">
        <v>2115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2027</v>
      </c>
      <c r="B4796" s="122">
        <v>1</v>
      </c>
      <c r="C4796" s="122" t="s">
        <v>2231</v>
      </c>
      <c r="D4796" s="122" t="s">
        <v>2116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2027</v>
      </c>
      <c r="B4797" s="122">
        <v>1</v>
      </c>
      <c r="C4797" s="122" t="s">
        <v>2231</v>
      </c>
      <c r="D4797" s="122" t="s">
        <v>2138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2027</v>
      </c>
      <c r="B4798" s="122">
        <v>1</v>
      </c>
      <c r="C4798" s="122" t="s">
        <v>2231</v>
      </c>
      <c r="D4798" s="122" t="s">
        <v>2117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2027</v>
      </c>
      <c r="B4799" s="122">
        <v>1</v>
      </c>
      <c r="C4799" s="122" t="s">
        <v>2231</v>
      </c>
      <c r="D4799" s="122" t="s">
        <v>2118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2027</v>
      </c>
      <c r="B4800" s="122">
        <v>1</v>
      </c>
      <c r="C4800" s="122" t="s">
        <v>2231</v>
      </c>
      <c r="D4800" s="122" t="s">
        <v>2119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2027</v>
      </c>
      <c r="B4801" s="122">
        <v>1</v>
      </c>
      <c r="C4801" s="122" t="s">
        <v>2231</v>
      </c>
      <c r="D4801" s="122" t="s">
        <v>2120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2027</v>
      </c>
      <c r="B4802" s="122">
        <v>1</v>
      </c>
      <c r="C4802" s="122" t="s">
        <v>2231</v>
      </c>
      <c r="D4802" s="122" t="s">
        <v>2121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2027</v>
      </c>
      <c r="B4803" s="122">
        <v>1</v>
      </c>
      <c r="C4803" s="122" t="s">
        <v>2231</v>
      </c>
      <c r="D4803" s="122" t="s">
        <v>2122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2027</v>
      </c>
      <c r="B4804" s="122">
        <v>1</v>
      </c>
      <c r="C4804" s="122" t="s">
        <v>2231</v>
      </c>
      <c r="D4804" s="122" t="s">
        <v>2123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2027</v>
      </c>
      <c r="B4805" s="122">
        <v>1</v>
      </c>
      <c r="C4805" s="122" t="s">
        <v>2231</v>
      </c>
      <c r="D4805" s="122" t="s">
        <v>2140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2027</v>
      </c>
      <c r="B4806" s="122">
        <v>1</v>
      </c>
      <c r="C4806" s="122" t="s">
        <v>2231</v>
      </c>
      <c r="D4806" s="122" t="s">
        <v>2124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2027</v>
      </c>
      <c r="B4807" s="122">
        <v>1</v>
      </c>
      <c r="C4807" s="122" t="s">
        <v>2231</v>
      </c>
      <c r="D4807" s="122" t="s">
        <v>2125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2027</v>
      </c>
      <c r="B4808" s="122">
        <v>1</v>
      </c>
      <c r="C4808" s="122" t="s">
        <v>2231</v>
      </c>
      <c r="D4808" s="122" t="s">
        <v>2126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2027</v>
      </c>
      <c r="B4809" s="122">
        <v>1</v>
      </c>
      <c r="C4809" s="122" t="s">
        <v>2231</v>
      </c>
      <c r="D4809" s="122" t="s">
        <v>2127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2027</v>
      </c>
      <c r="B4810" s="122">
        <v>1</v>
      </c>
      <c r="C4810" s="122" t="s">
        <v>2231</v>
      </c>
      <c r="D4810" s="122" t="s">
        <v>2128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2027</v>
      </c>
      <c r="B4811" s="122">
        <v>1</v>
      </c>
      <c r="C4811" s="122" t="s">
        <v>2232</v>
      </c>
      <c r="D4811" s="122" t="s">
        <v>2080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2027</v>
      </c>
      <c r="B4812" s="122">
        <v>1</v>
      </c>
      <c r="C4812" s="122" t="s">
        <v>2232</v>
      </c>
      <c r="D4812" s="122" t="s">
        <v>2081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2027</v>
      </c>
      <c r="B4813" s="122">
        <v>1</v>
      </c>
      <c r="C4813" s="122" t="s">
        <v>2232</v>
      </c>
      <c r="D4813" s="122" t="s">
        <v>2082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2027</v>
      </c>
      <c r="B4814" s="122">
        <v>1</v>
      </c>
      <c r="C4814" s="122" t="s">
        <v>2232</v>
      </c>
      <c r="D4814" s="122" t="s">
        <v>2135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2027</v>
      </c>
      <c r="B4815" s="122">
        <v>1</v>
      </c>
      <c r="C4815" s="122" t="s">
        <v>2232</v>
      </c>
      <c r="D4815" s="122" t="s">
        <v>2083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2027</v>
      </c>
      <c r="B4816" s="122">
        <v>1</v>
      </c>
      <c r="C4816" s="122" t="s">
        <v>2232</v>
      </c>
      <c r="D4816" s="122" t="s">
        <v>2084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2027</v>
      </c>
      <c r="B4817" s="122">
        <v>1</v>
      </c>
      <c r="C4817" s="122" t="s">
        <v>2232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2027</v>
      </c>
      <c r="B4818" s="122">
        <v>1</v>
      </c>
      <c r="C4818" s="122" t="s">
        <v>2232</v>
      </c>
      <c r="D4818" s="122" t="s">
        <v>2085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2027</v>
      </c>
      <c r="B4819" s="122">
        <v>1</v>
      </c>
      <c r="C4819" s="122" t="s">
        <v>2232</v>
      </c>
      <c r="D4819" s="122" t="s">
        <v>2086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2027</v>
      </c>
      <c r="B4820" s="122">
        <v>1</v>
      </c>
      <c r="C4820" s="122" t="s">
        <v>2232</v>
      </c>
      <c r="D4820" s="122" t="s">
        <v>2087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2027</v>
      </c>
      <c r="B4821" s="122">
        <v>1</v>
      </c>
      <c r="C4821" s="122" t="s">
        <v>2232</v>
      </c>
      <c r="D4821" s="122" t="s">
        <v>2088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2027</v>
      </c>
      <c r="B4822" s="122">
        <v>1</v>
      </c>
      <c r="C4822" s="122" t="s">
        <v>2232</v>
      </c>
      <c r="D4822" s="122" t="s">
        <v>2089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2027</v>
      </c>
      <c r="B4823" s="122">
        <v>1</v>
      </c>
      <c r="C4823" s="122" t="s">
        <v>2232</v>
      </c>
      <c r="D4823" s="122" t="s">
        <v>2136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2027</v>
      </c>
      <c r="B4824" s="122">
        <v>1</v>
      </c>
      <c r="C4824" s="122" t="s">
        <v>2232</v>
      </c>
      <c r="D4824" s="122" t="s">
        <v>2090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2027</v>
      </c>
      <c r="B4825" s="122">
        <v>1</v>
      </c>
      <c r="C4825" s="122" t="s">
        <v>2232</v>
      </c>
      <c r="D4825" s="122" t="s">
        <v>2091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2027</v>
      </c>
      <c r="B4826" s="122">
        <v>1</v>
      </c>
      <c r="C4826" s="122" t="s">
        <v>2232</v>
      </c>
      <c r="D4826" s="122" t="s">
        <v>2092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2027</v>
      </c>
      <c r="B4827" s="122">
        <v>1</v>
      </c>
      <c r="C4827" s="122" t="s">
        <v>2232</v>
      </c>
      <c r="D4827" s="122" t="s">
        <v>2093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2027</v>
      </c>
      <c r="B4828" s="122">
        <v>1</v>
      </c>
      <c r="C4828" s="122" t="s">
        <v>2232</v>
      </c>
      <c r="D4828" s="122" t="s">
        <v>2094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2027</v>
      </c>
      <c r="B4829" s="122">
        <v>1</v>
      </c>
      <c r="C4829" s="122" t="s">
        <v>2232</v>
      </c>
      <c r="D4829" s="122" t="s">
        <v>2095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2027</v>
      </c>
      <c r="B4830" s="122">
        <v>1</v>
      </c>
      <c r="C4830" s="122" t="s">
        <v>2232</v>
      </c>
      <c r="D4830" s="122" t="s">
        <v>2096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2027</v>
      </c>
      <c r="B4831" s="122">
        <v>1</v>
      </c>
      <c r="C4831" s="122" t="s">
        <v>2232</v>
      </c>
      <c r="D4831" s="122" t="s">
        <v>2097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2027</v>
      </c>
      <c r="B4832" s="122">
        <v>1</v>
      </c>
      <c r="C4832" s="122" t="s">
        <v>2232</v>
      </c>
      <c r="D4832" s="122" t="s">
        <v>2098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2027</v>
      </c>
      <c r="B4833" s="122">
        <v>1</v>
      </c>
      <c r="C4833" s="122" t="s">
        <v>2232</v>
      </c>
      <c r="D4833" s="122" t="s">
        <v>2099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2027</v>
      </c>
      <c r="B4834" s="122">
        <v>1</v>
      </c>
      <c r="C4834" s="122" t="s">
        <v>2232</v>
      </c>
      <c r="D4834" s="122" t="s">
        <v>2100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2027</v>
      </c>
      <c r="B4835" s="122">
        <v>1</v>
      </c>
      <c r="C4835" s="122" t="s">
        <v>2232</v>
      </c>
      <c r="D4835" s="122" t="s">
        <v>2101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2027</v>
      </c>
      <c r="B4836" s="122">
        <v>1</v>
      </c>
      <c r="C4836" s="122" t="s">
        <v>2232</v>
      </c>
      <c r="D4836" s="122" t="s">
        <v>2102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2027</v>
      </c>
      <c r="B4837" s="122">
        <v>1</v>
      </c>
      <c r="C4837" s="122" t="s">
        <v>2232</v>
      </c>
      <c r="D4837" s="122" t="s">
        <v>2103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2027</v>
      </c>
      <c r="B4838" s="122">
        <v>1</v>
      </c>
      <c r="C4838" s="122" t="s">
        <v>2232</v>
      </c>
      <c r="D4838" s="122" t="s">
        <v>2137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2027</v>
      </c>
      <c r="B4839" s="122">
        <v>1</v>
      </c>
      <c r="C4839" s="122" t="s">
        <v>2232</v>
      </c>
      <c r="D4839" s="122" t="s">
        <v>2104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2027</v>
      </c>
      <c r="B4840" s="122">
        <v>1</v>
      </c>
      <c r="C4840" s="122" t="s">
        <v>2232</v>
      </c>
      <c r="D4840" s="122" t="s">
        <v>2105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2027</v>
      </c>
      <c r="B4841" s="122">
        <v>1</v>
      </c>
      <c r="C4841" s="122" t="s">
        <v>2232</v>
      </c>
      <c r="D4841" s="122" t="s">
        <v>2106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2027</v>
      </c>
      <c r="B4842" s="122">
        <v>1</v>
      </c>
      <c r="C4842" s="122" t="s">
        <v>2232</v>
      </c>
      <c r="D4842" s="122" t="s">
        <v>2107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2027</v>
      </c>
      <c r="B4843" s="122">
        <v>1</v>
      </c>
      <c r="C4843" s="122" t="s">
        <v>2232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2027</v>
      </c>
      <c r="B4844" s="122">
        <v>1</v>
      </c>
      <c r="C4844" s="122" t="s">
        <v>2232</v>
      </c>
      <c r="D4844" s="122" t="s">
        <v>2108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2027</v>
      </c>
      <c r="B4845" s="122">
        <v>1</v>
      </c>
      <c r="C4845" s="122" t="s">
        <v>2232</v>
      </c>
      <c r="D4845" s="122" t="s">
        <v>2109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2027</v>
      </c>
      <c r="B4846" s="122">
        <v>1</v>
      </c>
      <c r="C4846" s="122" t="s">
        <v>2232</v>
      </c>
      <c r="D4846" s="122" t="s">
        <v>2110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2027</v>
      </c>
      <c r="B4847" s="122">
        <v>1</v>
      </c>
      <c r="C4847" s="122" t="s">
        <v>2232</v>
      </c>
      <c r="D4847" s="122" t="s">
        <v>2111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2027</v>
      </c>
      <c r="B4848" s="122">
        <v>1</v>
      </c>
      <c r="C4848" s="122" t="s">
        <v>2232</v>
      </c>
      <c r="D4848" s="122" t="s">
        <v>2112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2027</v>
      </c>
      <c r="B4849" s="122">
        <v>1</v>
      </c>
      <c r="C4849" s="122" t="s">
        <v>2232</v>
      </c>
      <c r="D4849" s="122" t="s">
        <v>2113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2027</v>
      </c>
      <c r="B4850" s="122">
        <v>1</v>
      </c>
      <c r="C4850" s="122" t="s">
        <v>2232</v>
      </c>
      <c r="D4850" s="122" t="s">
        <v>2114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2027</v>
      </c>
      <c r="B4851" s="122">
        <v>1</v>
      </c>
      <c r="C4851" s="122" t="s">
        <v>2232</v>
      </c>
      <c r="D4851" s="122" t="s">
        <v>2115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2027</v>
      </c>
      <c r="B4852" s="122">
        <v>1</v>
      </c>
      <c r="C4852" s="122" t="s">
        <v>2232</v>
      </c>
      <c r="D4852" s="122" t="s">
        <v>2116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2027</v>
      </c>
      <c r="B4853" s="122">
        <v>1</v>
      </c>
      <c r="C4853" s="122" t="s">
        <v>2232</v>
      </c>
      <c r="D4853" s="122" t="s">
        <v>2138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2027</v>
      </c>
      <c r="B4854" s="122">
        <v>1</v>
      </c>
      <c r="C4854" s="122" t="s">
        <v>2232</v>
      </c>
      <c r="D4854" s="122" t="s">
        <v>2117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2027</v>
      </c>
      <c r="B4855" s="122">
        <v>1</v>
      </c>
      <c r="C4855" s="122" t="s">
        <v>2232</v>
      </c>
      <c r="D4855" s="122" t="s">
        <v>2118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2027</v>
      </c>
      <c r="B4856" s="122">
        <v>1</v>
      </c>
      <c r="C4856" s="122" t="s">
        <v>2232</v>
      </c>
      <c r="D4856" s="122" t="s">
        <v>2119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2027</v>
      </c>
      <c r="B4857" s="122">
        <v>1</v>
      </c>
      <c r="C4857" s="122" t="s">
        <v>2232</v>
      </c>
      <c r="D4857" s="122" t="s">
        <v>2120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2027</v>
      </c>
      <c r="B4858" s="122">
        <v>1</v>
      </c>
      <c r="C4858" s="122" t="s">
        <v>2232</v>
      </c>
      <c r="D4858" s="122" t="s">
        <v>2121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2027</v>
      </c>
      <c r="B4859" s="122">
        <v>1</v>
      </c>
      <c r="C4859" s="122" t="s">
        <v>2232</v>
      </c>
      <c r="D4859" s="122" t="s">
        <v>2122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2027</v>
      </c>
      <c r="B4860" s="122">
        <v>1</v>
      </c>
      <c r="C4860" s="122" t="s">
        <v>2232</v>
      </c>
      <c r="D4860" s="122" t="s">
        <v>2123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2027</v>
      </c>
      <c r="B4861" s="122">
        <v>1</v>
      </c>
      <c r="C4861" s="122" t="s">
        <v>2232</v>
      </c>
      <c r="D4861" s="122" t="s">
        <v>2140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2027</v>
      </c>
      <c r="B4862" s="122">
        <v>1</v>
      </c>
      <c r="C4862" s="122" t="s">
        <v>2232</v>
      </c>
      <c r="D4862" s="122" t="s">
        <v>2124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2027</v>
      </c>
      <c r="B4863" s="122">
        <v>1</v>
      </c>
      <c r="C4863" s="122" t="s">
        <v>2232</v>
      </c>
      <c r="D4863" s="122" t="s">
        <v>2125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2027</v>
      </c>
      <c r="B4864" s="122">
        <v>1</v>
      </c>
      <c r="C4864" s="122" t="s">
        <v>2232</v>
      </c>
      <c r="D4864" s="122" t="s">
        <v>2126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2027</v>
      </c>
      <c r="B4865" s="122">
        <v>1</v>
      </c>
      <c r="C4865" s="122" t="s">
        <v>2232</v>
      </c>
      <c r="D4865" s="122" t="s">
        <v>2127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2027</v>
      </c>
      <c r="B4866" s="122">
        <v>1</v>
      </c>
      <c r="C4866" s="122" t="s">
        <v>2232</v>
      </c>
      <c r="D4866" s="122" t="s">
        <v>2128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2027</v>
      </c>
      <c r="B4867" s="122">
        <v>1</v>
      </c>
      <c r="C4867" s="122" t="s">
        <v>2233</v>
      </c>
      <c r="D4867" s="122" t="s">
        <v>2080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2027</v>
      </c>
      <c r="B4868" s="122">
        <v>1</v>
      </c>
      <c r="C4868" s="122" t="s">
        <v>2233</v>
      </c>
      <c r="D4868" s="122" t="s">
        <v>2081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2027</v>
      </c>
      <c r="B4869" s="122">
        <v>1</v>
      </c>
      <c r="C4869" s="122" t="s">
        <v>2233</v>
      </c>
      <c r="D4869" s="122" t="s">
        <v>2082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2027</v>
      </c>
      <c r="B4870" s="122">
        <v>1</v>
      </c>
      <c r="C4870" s="122" t="s">
        <v>2233</v>
      </c>
      <c r="D4870" s="122" t="s">
        <v>2135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2027</v>
      </c>
      <c r="B4871" s="122">
        <v>1</v>
      </c>
      <c r="C4871" s="122" t="s">
        <v>2233</v>
      </c>
      <c r="D4871" s="122" t="s">
        <v>2083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2027</v>
      </c>
      <c r="B4872" s="122">
        <v>1</v>
      </c>
      <c r="C4872" s="122" t="s">
        <v>2233</v>
      </c>
      <c r="D4872" s="122" t="s">
        <v>2084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2027</v>
      </c>
      <c r="B4873" s="122">
        <v>1</v>
      </c>
      <c r="C4873" s="122" t="s">
        <v>2233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2027</v>
      </c>
      <c r="B4874" s="122">
        <v>1</v>
      </c>
      <c r="C4874" s="122" t="s">
        <v>2233</v>
      </c>
      <c r="D4874" s="122" t="s">
        <v>2085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2027</v>
      </c>
      <c r="B4875" s="122">
        <v>1</v>
      </c>
      <c r="C4875" s="122" t="s">
        <v>2233</v>
      </c>
      <c r="D4875" s="122" t="s">
        <v>2086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2027</v>
      </c>
      <c r="B4876" s="122">
        <v>1</v>
      </c>
      <c r="C4876" s="122" t="s">
        <v>2233</v>
      </c>
      <c r="D4876" s="122" t="s">
        <v>2087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2027</v>
      </c>
      <c r="B4877" s="122">
        <v>1</v>
      </c>
      <c r="C4877" s="122" t="s">
        <v>2233</v>
      </c>
      <c r="D4877" s="122" t="s">
        <v>2088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2027</v>
      </c>
      <c r="B4878" s="122">
        <v>1</v>
      </c>
      <c r="C4878" s="122" t="s">
        <v>2233</v>
      </c>
      <c r="D4878" s="122" t="s">
        <v>2089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2027</v>
      </c>
      <c r="B4879" s="122">
        <v>1</v>
      </c>
      <c r="C4879" s="122" t="s">
        <v>2233</v>
      </c>
      <c r="D4879" s="122" t="s">
        <v>2136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2027</v>
      </c>
      <c r="B4880" s="122">
        <v>1</v>
      </c>
      <c r="C4880" s="122" t="s">
        <v>2233</v>
      </c>
      <c r="D4880" s="122" t="s">
        <v>2090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2027</v>
      </c>
      <c r="B4881" s="122">
        <v>1</v>
      </c>
      <c r="C4881" s="122" t="s">
        <v>2233</v>
      </c>
      <c r="D4881" s="122" t="s">
        <v>2091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2027</v>
      </c>
      <c r="B4882" s="122">
        <v>1</v>
      </c>
      <c r="C4882" s="122" t="s">
        <v>2233</v>
      </c>
      <c r="D4882" s="122" t="s">
        <v>2092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2027</v>
      </c>
      <c r="B4883" s="122">
        <v>1</v>
      </c>
      <c r="C4883" s="122" t="s">
        <v>2233</v>
      </c>
      <c r="D4883" s="122" t="s">
        <v>2093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2027</v>
      </c>
      <c r="B4884" s="122">
        <v>1</v>
      </c>
      <c r="C4884" s="122" t="s">
        <v>2233</v>
      </c>
      <c r="D4884" s="122" t="s">
        <v>2094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2027</v>
      </c>
      <c r="B4885" s="122">
        <v>1</v>
      </c>
      <c r="C4885" s="122" t="s">
        <v>2233</v>
      </c>
      <c r="D4885" s="122" t="s">
        <v>2095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2027</v>
      </c>
      <c r="B4886" s="122">
        <v>1</v>
      </c>
      <c r="C4886" s="122" t="s">
        <v>2233</v>
      </c>
      <c r="D4886" s="122" t="s">
        <v>2096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2027</v>
      </c>
      <c r="B4887" s="122">
        <v>1</v>
      </c>
      <c r="C4887" s="122" t="s">
        <v>2233</v>
      </c>
      <c r="D4887" s="122" t="s">
        <v>2097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2027</v>
      </c>
      <c r="B4888" s="122">
        <v>1</v>
      </c>
      <c r="C4888" s="122" t="s">
        <v>2233</v>
      </c>
      <c r="D4888" s="122" t="s">
        <v>2098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2027</v>
      </c>
      <c r="B4889" s="122">
        <v>1</v>
      </c>
      <c r="C4889" s="122" t="s">
        <v>2233</v>
      </c>
      <c r="D4889" s="122" t="s">
        <v>2099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2027</v>
      </c>
      <c r="B4890" s="122">
        <v>1</v>
      </c>
      <c r="C4890" s="122" t="s">
        <v>2233</v>
      </c>
      <c r="D4890" s="122" t="s">
        <v>2100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2027</v>
      </c>
      <c r="B4891" s="122">
        <v>1</v>
      </c>
      <c r="C4891" s="122" t="s">
        <v>2233</v>
      </c>
      <c r="D4891" s="122" t="s">
        <v>2101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2027</v>
      </c>
      <c r="B4892" s="122">
        <v>1</v>
      </c>
      <c r="C4892" s="122" t="s">
        <v>2233</v>
      </c>
      <c r="D4892" s="122" t="s">
        <v>2102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2027</v>
      </c>
      <c r="B4893" s="122">
        <v>1</v>
      </c>
      <c r="C4893" s="122" t="s">
        <v>2233</v>
      </c>
      <c r="D4893" s="122" t="s">
        <v>2103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2027</v>
      </c>
      <c r="B4894" s="122">
        <v>1</v>
      </c>
      <c r="C4894" s="122" t="s">
        <v>2233</v>
      </c>
      <c r="D4894" s="122" t="s">
        <v>2137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2027</v>
      </c>
      <c r="B4895" s="122">
        <v>1</v>
      </c>
      <c r="C4895" s="122" t="s">
        <v>2233</v>
      </c>
      <c r="D4895" s="122" t="s">
        <v>2104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2027</v>
      </c>
      <c r="B4896" s="122">
        <v>1</v>
      </c>
      <c r="C4896" s="122" t="s">
        <v>2233</v>
      </c>
      <c r="D4896" s="122" t="s">
        <v>2105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2027</v>
      </c>
      <c r="B4897" s="122">
        <v>1</v>
      </c>
      <c r="C4897" s="122" t="s">
        <v>2233</v>
      </c>
      <c r="D4897" s="122" t="s">
        <v>2106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2027</v>
      </c>
      <c r="B4898" s="122">
        <v>1</v>
      </c>
      <c r="C4898" s="122" t="s">
        <v>2233</v>
      </c>
      <c r="D4898" s="122" t="s">
        <v>2107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2027</v>
      </c>
      <c r="B4899" s="122">
        <v>1</v>
      </c>
      <c r="C4899" s="122" t="s">
        <v>2233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2027</v>
      </c>
      <c r="B4900" s="122">
        <v>1</v>
      </c>
      <c r="C4900" s="122" t="s">
        <v>2233</v>
      </c>
      <c r="D4900" s="122" t="s">
        <v>2108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2027</v>
      </c>
      <c r="B4901" s="122">
        <v>1</v>
      </c>
      <c r="C4901" s="122" t="s">
        <v>2233</v>
      </c>
      <c r="D4901" s="122" t="s">
        <v>2109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2027</v>
      </c>
      <c r="B4902" s="122">
        <v>1</v>
      </c>
      <c r="C4902" s="122" t="s">
        <v>2233</v>
      </c>
      <c r="D4902" s="122" t="s">
        <v>2110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2027</v>
      </c>
      <c r="B4903" s="122">
        <v>1</v>
      </c>
      <c r="C4903" s="122" t="s">
        <v>2233</v>
      </c>
      <c r="D4903" s="122" t="s">
        <v>2111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2027</v>
      </c>
      <c r="B4904" s="122">
        <v>1</v>
      </c>
      <c r="C4904" s="122" t="s">
        <v>2233</v>
      </c>
      <c r="D4904" s="122" t="s">
        <v>2112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2027</v>
      </c>
      <c r="B4905" s="122">
        <v>1</v>
      </c>
      <c r="C4905" s="122" t="s">
        <v>2233</v>
      </c>
      <c r="D4905" s="122" t="s">
        <v>2113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2027</v>
      </c>
      <c r="B4906" s="122">
        <v>1</v>
      </c>
      <c r="C4906" s="122" t="s">
        <v>2233</v>
      </c>
      <c r="D4906" s="122" t="s">
        <v>2114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2027</v>
      </c>
      <c r="B4907" s="122">
        <v>1</v>
      </c>
      <c r="C4907" s="122" t="s">
        <v>2233</v>
      </c>
      <c r="D4907" s="122" t="s">
        <v>2115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2027</v>
      </c>
      <c r="B4908" s="122">
        <v>1</v>
      </c>
      <c r="C4908" s="122" t="s">
        <v>2233</v>
      </c>
      <c r="D4908" s="122" t="s">
        <v>2116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2027</v>
      </c>
      <c r="B4909" s="122">
        <v>1</v>
      </c>
      <c r="C4909" s="122" t="s">
        <v>2233</v>
      </c>
      <c r="D4909" s="122" t="s">
        <v>2138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2027</v>
      </c>
      <c r="B4910" s="122">
        <v>1</v>
      </c>
      <c r="C4910" s="122" t="s">
        <v>2233</v>
      </c>
      <c r="D4910" s="122" t="s">
        <v>2117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2027</v>
      </c>
      <c r="B4911" s="122">
        <v>1</v>
      </c>
      <c r="C4911" s="122" t="s">
        <v>2233</v>
      </c>
      <c r="D4911" s="122" t="s">
        <v>2118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2027</v>
      </c>
      <c r="B4912" s="122">
        <v>1</v>
      </c>
      <c r="C4912" s="122" t="s">
        <v>2233</v>
      </c>
      <c r="D4912" s="122" t="s">
        <v>2119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2027</v>
      </c>
      <c r="B4913" s="122">
        <v>1</v>
      </c>
      <c r="C4913" s="122" t="s">
        <v>2233</v>
      </c>
      <c r="D4913" s="122" t="s">
        <v>2120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2027</v>
      </c>
      <c r="B4914" s="122">
        <v>1</v>
      </c>
      <c r="C4914" s="122" t="s">
        <v>2233</v>
      </c>
      <c r="D4914" s="122" t="s">
        <v>2121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2027</v>
      </c>
      <c r="B4915" s="122">
        <v>1</v>
      </c>
      <c r="C4915" s="122" t="s">
        <v>2233</v>
      </c>
      <c r="D4915" s="122" t="s">
        <v>2122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2027</v>
      </c>
      <c r="B4916" s="122">
        <v>1</v>
      </c>
      <c r="C4916" s="122" t="s">
        <v>2233</v>
      </c>
      <c r="D4916" s="122" t="s">
        <v>2123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2027</v>
      </c>
      <c r="B4917" s="122">
        <v>1</v>
      </c>
      <c r="C4917" s="122" t="s">
        <v>2233</v>
      </c>
      <c r="D4917" s="122" t="s">
        <v>2140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2027</v>
      </c>
      <c r="B4918" s="122">
        <v>1</v>
      </c>
      <c r="C4918" s="122" t="s">
        <v>2233</v>
      </c>
      <c r="D4918" s="122" t="s">
        <v>2124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2027</v>
      </c>
      <c r="B4919" s="122">
        <v>1</v>
      </c>
      <c r="C4919" s="122" t="s">
        <v>2233</v>
      </c>
      <c r="D4919" s="122" t="s">
        <v>2125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2027</v>
      </c>
      <c r="B4920" s="122">
        <v>1</v>
      </c>
      <c r="C4920" s="122" t="s">
        <v>2233</v>
      </c>
      <c r="D4920" s="122" t="s">
        <v>2126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2027</v>
      </c>
      <c r="B4921" s="122">
        <v>1</v>
      </c>
      <c r="C4921" s="122" t="s">
        <v>2233</v>
      </c>
      <c r="D4921" s="122" t="s">
        <v>2127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2027</v>
      </c>
      <c r="B4922" s="122">
        <v>1</v>
      </c>
      <c r="C4922" s="122" t="s">
        <v>2233</v>
      </c>
      <c r="D4922" s="122" t="s">
        <v>2128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2027</v>
      </c>
      <c r="B4923" s="122">
        <v>1</v>
      </c>
      <c r="C4923" s="122" t="s">
        <v>2234</v>
      </c>
      <c r="D4923" s="122" t="s">
        <v>2080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2027</v>
      </c>
      <c r="B4924" s="122">
        <v>1</v>
      </c>
      <c r="C4924" s="122" t="s">
        <v>2234</v>
      </c>
      <c r="D4924" s="122" t="s">
        <v>2081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2027</v>
      </c>
      <c r="B4925" s="122">
        <v>1</v>
      </c>
      <c r="C4925" s="122" t="s">
        <v>2234</v>
      </c>
      <c r="D4925" s="122" t="s">
        <v>2082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2027</v>
      </c>
      <c r="B4926" s="122">
        <v>1</v>
      </c>
      <c r="C4926" s="122" t="s">
        <v>2234</v>
      </c>
      <c r="D4926" s="122" t="s">
        <v>2135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2027</v>
      </c>
      <c r="B4927" s="122">
        <v>1</v>
      </c>
      <c r="C4927" s="122" t="s">
        <v>2234</v>
      </c>
      <c r="D4927" s="122" t="s">
        <v>2083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2027</v>
      </c>
      <c r="B4928" s="122">
        <v>1</v>
      </c>
      <c r="C4928" s="122" t="s">
        <v>2234</v>
      </c>
      <c r="D4928" s="122" t="s">
        <v>2084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2027</v>
      </c>
      <c r="B4929" s="122">
        <v>1</v>
      </c>
      <c r="C4929" s="122" t="s">
        <v>2234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2027</v>
      </c>
      <c r="B4930" s="122">
        <v>1</v>
      </c>
      <c r="C4930" s="122" t="s">
        <v>2234</v>
      </c>
      <c r="D4930" s="122" t="s">
        <v>2085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2027</v>
      </c>
      <c r="B4931" s="122">
        <v>1</v>
      </c>
      <c r="C4931" s="122" t="s">
        <v>2234</v>
      </c>
      <c r="D4931" s="122" t="s">
        <v>2086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2027</v>
      </c>
      <c r="B4932" s="122">
        <v>1</v>
      </c>
      <c r="C4932" s="122" t="s">
        <v>2234</v>
      </c>
      <c r="D4932" s="122" t="s">
        <v>2087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2027</v>
      </c>
      <c r="B4933" s="122">
        <v>1</v>
      </c>
      <c r="C4933" s="122" t="s">
        <v>2234</v>
      </c>
      <c r="D4933" s="122" t="s">
        <v>2088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2027</v>
      </c>
      <c r="B4934" s="122">
        <v>1</v>
      </c>
      <c r="C4934" s="122" t="s">
        <v>2234</v>
      </c>
      <c r="D4934" s="122" t="s">
        <v>2089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2027</v>
      </c>
      <c r="B4935" s="122">
        <v>1</v>
      </c>
      <c r="C4935" s="122" t="s">
        <v>2234</v>
      </c>
      <c r="D4935" s="122" t="s">
        <v>2136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2027</v>
      </c>
      <c r="B4936" s="122">
        <v>1</v>
      </c>
      <c r="C4936" s="122" t="s">
        <v>2234</v>
      </c>
      <c r="D4936" s="122" t="s">
        <v>2090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2027</v>
      </c>
      <c r="B4937" s="122">
        <v>1</v>
      </c>
      <c r="C4937" s="122" t="s">
        <v>2234</v>
      </c>
      <c r="D4937" s="122" t="s">
        <v>2091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2027</v>
      </c>
      <c r="B4938" s="122">
        <v>1</v>
      </c>
      <c r="C4938" s="122" t="s">
        <v>2234</v>
      </c>
      <c r="D4938" s="122" t="s">
        <v>2092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2027</v>
      </c>
      <c r="B4939" s="122">
        <v>1</v>
      </c>
      <c r="C4939" s="122" t="s">
        <v>2234</v>
      </c>
      <c r="D4939" s="122" t="s">
        <v>2093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2027</v>
      </c>
      <c r="B4940" s="122">
        <v>1</v>
      </c>
      <c r="C4940" s="122" t="s">
        <v>2234</v>
      </c>
      <c r="D4940" s="122" t="s">
        <v>2094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2027</v>
      </c>
      <c r="B4941" s="122">
        <v>1</v>
      </c>
      <c r="C4941" s="122" t="s">
        <v>2234</v>
      </c>
      <c r="D4941" s="122" t="s">
        <v>2095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2027</v>
      </c>
      <c r="B4942" s="122">
        <v>1</v>
      </c>
      <c r="C4942" s="122" t="s">
        <v>2234</v>
      </c>
      <c r="D4942" s="122" t="s">
        <v>2096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2027</v>
      </c>
      <c r="B4943" s="122">
        <v>1</v>
      </c>
      <c r="C4943" s="122" t="s">
        <v>2234</v>
      </c>
      <c r="D4943" s="122" t="s">
        <v>2097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2027</v>
      </c>
      <c r="B4944" s="122">
        <v>1</v>
      </c>
      <c r="C4944" s="122" t="s">
        <v>2234</v>
      </c>
      <c r="D4944" s="122" t="s">
        <v>2098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2027</v>
      </c>
      <c r="B4945" s="122">
        <v>1</v>
      </c>
      <c r="C4945" s="122" t="s">
        <v>2234</v>
      </c>
      <c r="D4945" s="122" t="s">
        <v>2099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2027</v>
      </c>
      <c r="B4946" s="122">
        <v>1</v>
      </c>
      <c r="C4946" s="122" t="s">
        <v>2234</v>
      </c>
      <c r="D4946" s="122" t="s">
        <v>2100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2027</v>
      </c>
      <c r="B4947" s="122">
        <v>1</v>
      </c>
      <c r="C4947" s="122" t="s">
        <v>2234</v>
      </c>
      <c r="D4947" s="122" t="s">
        <v>2101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2027</v>
      </c>
      <c r="B4948" s="122">
        <v>1</v>
      </c>
      <c r="C4948" s="122" t="s">
        <v>2234</v>
      </c>
      <c r="D4948" s="122" t="s">
        <v>2102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2027</v>
      </c>
      <c r="B4949" s="122">
        <v>1</v>
      </c>
      <c r="C4949" s="122" t="s">
        <v>2234</v>
      </c>
      <c r="D4949" s="122" t="s">
        <v>2103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2027</v>
      </c>
      <c r="B4950" s="122">
        <v>1</v>
      </c>
      <c r="C4950" s="122" t="s">
        <v>2234</v>
      </c>
      <c r="D4950" s="122" t="s">
        <v>2137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2027</v>
      </c>
      <c r="B4951" s="122">
        <v>1</v>
      </c>
      <c r="C4951" s="122" t="s">
        <v>2234</v>
      </c>
      <c r="D4951" s="122" t="s">
        <v>2104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2027</v>
      </c>
      <c r="B4952" s="122">
        <v>1</v>
      </c>
      <c r="C4952" s="122" t="s">
        <v>2234</v>
      </c>
      <c r="D4952" s="122" t="s">
        <v>2105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2027</v>
      </c>
      <c r="B4953" s="122">
        <v>1</v>
      </c>
      <c r="C4953" s="122" t="s">
        <v>2234</v>
      </c>
      <c r="D4953" s="122" t="s">
        <v>2106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2027</v>
      </c>
      <c r="B4954" s="122">
        <v>1</v>
      </c>
      <c r="C4954" s="122" t="s">
        <v>2234</v>
      </c>
      <c r="D4954" s="122" t="s">
        <v>2107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2027</v>
      </c>
      <c r="B4955" s="122">
        <v>1</v>
      </c>
      <c r="C4955" s="122" t="s">
        <v>2234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2027</v>
      </c>
      <c r="B4956" s="122">
        <v>1</v>
      </c>
      <c r="C4956" s="122" t="s">
        <v>2234</v>
      </c>
      <c r="D4956" s="122" t="s">
        <v>2108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2027</v>
      </c>
      <c r="B4957" s="122">
        <v>1</v>
      </c>
      <c r="C4957" s="122" t="s">
        <v>2234</v>
      </c>
      <c r="D4957" s="122" t="s">
        <v>2109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2027</v>
      </c>
      <c r="B4958" s="122">
        <v>1</v>
      </c>
      <c r="C4958" s="122" t="s">
        <v>2234</v>
      </c>
      <c r="D4958" s="122" t="s">
        <v>2110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2027</v>
      </c>
      <c r="B4959" s="122">
        <v>1</v>
      </c>
      <c r="C4959" s="122" t="s">
        <v>2234</v>
      </c>
      <c r="D4959" s="122" t="s">
        <v>2111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2027</v>
      </c>
      <c r="B4960" s="122">
        <v>1</v>
      </c>
      <c r="C4960" s="122" t="s">
        <v>2234</v>
      </c>
      <c r="D4960" s="122" t="s">
        <v>2112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2027</v>
      </c>
      <c r="B4961" s="122">
        <v>1</v>
      </c>
      <c r="C4961" s="122" t="s">
        <v>2234</v>
      </c>
      <c r="D4961" s="122" t="s">
        <v>2113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2027</v>
      </c>
      <c r="B4962" s="122">
        <v>1</v>
      </c>
      <c r="C4962" s="122" t="s">
        <v>2234</v>
      </c>
      <c r="D4962" s="122" t="s">
        <v>2114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2027</v>
      </c>
      <c r="B4963" s="122">
        <v>1</v>
      </c>
      <c r="C4963" s="122" t="s">
        <v>2234</v>
      </c>
      <c r="D4963" s="122" t="s">
        <v>2115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2027</v>
      </c>
      <c r="B4964" s="122">
        <v>1</v>
      </c>
      <c r="C4964" s="122" t="s">
        <v>2234</v>
      </c>
      <c r="D4964" s="122" t="s">
        <v>2116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2027</v>
      </c>
      <c r="B4965" s="122">
        <v>1</v>
      </c>
      <c r="C4965" s="122" t="s">
        <v>2234</v>
      </c>
      <c r="D4965" s="122" t="s">
        <v>2138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2027</v>
      </c>
      <c r="B4966" s="122">
        <v>1</v>
      </c>
      <c r="C4966" s="122" t="s">
        <v>2234</v>
      </c>
      <c r="D4966" s="122" t="s">
        <v>2117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2027</v>
      </c>
      <c r="B4967" s="122">
        <v>1</v>
      </c>
      <c r="C4967" s="122" t="s">
        <v>2234</v>
      </c>
      <c r="D4967" s="122" t="s">
        <v>2118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2027</v>
      </c>
      <c r="B4968" s="122">
        <v>1</v>
      </c>
      <c r="C4968" s="122" t="s">
        <v>2234</v>
      </c>
      <c r="D4968" s="122" t="s">
        <v>2119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2027</v>
      </c>
      <c r="B4969" s="122">
        <v>1</v>
      </c>
      <c r="C4969" s="122" t="s">
        <v>2234</v>
      </c>
      <c r="D4969" s="122" t="s">
        <v>2120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2027</v>
      </c>
      <c r="B4970" s="122">
        <v>1</v>
      </c>
      <c r="C4970" s="122" t="s">
        <v>2234</v>
      </c>
      <c r="D4970" s="122" t="s">
        <v>2121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2027</v>
      </c>
      <c r="B4971" s="122">
        <v>1</v>
      </c>
      <c r="C4971" s="122" t="s">
        <v>2234</v>
      </c>
      <c r="D4971" s="122" t="s">
        <v>2122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2027</v>
      </c>
      <c r="B4972" s="122">
        <v>1</v>
      </c>
      <c r="C4972" s="122" t="s">
        <v>2234</v>
      </c>
      <c r="D4972" s="122" t="s">
        <v>2123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2027</v>
      </c>
      <c r="B4973" s="122">
        <v>1</v>
      </c>
      <c r="C4973" s="122" t="s">
        <v>2234</v>
      </c>
      <c r="D4973" s="122" t="s">
        <v>2140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2027</v>
      </c>
      <c r="B4974" s="122">
        <v>1</v>
      </c>
      <c r="C4974" s="122" t="s">
        <v>2234</v>
      </c>
      <c r="D4974" s="122" t="s">
        <v>2124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2027</v>
      </c>
      <c r="B4975" s="122">
        <v>1</v>
      </c>
      <c r="C4975" s="122" t="s">
        <v>2234</v>
      </c>
      <c r="D4975" s="122" t="s">
        <v>2125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2027</v>
      </c>
      <c r="B4976" s="122">
        <v>1</v>
      </c>
      <c r="C4976" s="122" t="s">
        <v>2234</v>
      </c>
      <c r="D4976" s="122" t="s">
        <v>2126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2027</v>
      </c>
      <c r="B4977" s="122">
        <v>1</v>
      </c>
      <c r="C4977" s="122" t="s">
        <v>2234</v>
      </c>
      <c r="D4977" s="122" t="s">
        <v>2127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2027</v>
      </c>
      <c r="B4978" s="122">
        <v>1</v>
      </c>
      <c r="C4978" s="122" t="s">
        <v>2234</v>
      </c>
      <c r="D4978" s="122" t="s">
        <v>2128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2027</v>
      </c>
      <c r="B4979" s="122">
        <v>1</v>
      </c>
      <c r="C4979" s="122" t="s">
        <v>2235</v>
      </c>
      <c r="D4979" s="122" t="s">
        <v>2080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2027</v>
      </c>
      <c r="B4980" s="122">
        <v>1</v>
      </c>
      <c r="C4980" s="122" t="s">
        <v>2235</v>
      </c>
      <c r="D4980" s="122" t="s">
        <v>2081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2027</v>
      </c>
      <c r="B4981" s="122">
        <v>1</v>
      </c>
      <c r="C4981" s="122" t="s">
        <v>2235</v>
      </c>
      <c r="D4981" s="122" t="s">
        <v>2082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2027</v>
      </c>
      <c r="B4982" s="122">
        <v>1</v>
      </c>
      <c r="C4982" s="122" t="s">
        <v>2235</v>
      </c>
      <c r="D4982" s="122" t="s">
        <v>2135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2027</v>
      </c>
      <c r="B4983" s="122">
        <v>1</v>
      </c>
      <c r="C4983" s="122" t="s">
        <v>2235</v>
      </c>
      <c r="D4983" s="122" t="s">
        <v>2083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2027</v>
      </c>
      <c r="B4984" s="122">
        <v>1</v>
      </c>
      <c r="C4984" s="122" t="s">
        <v>2235</v>
      </c>
      <c r="D4984" s="122" t="s">
        <v>2084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2027</v>
      </c>
      <c r="B4985" s="122">
        <v>1</v>
      </c>
      <c r="C4985" s="122" t="s">
        <v>2235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2027</v>
      </c>
      <c r="B4986" s="122">
        <v>1</v>
      </c>
      <c r="C4986" s="122" t="s">
        <v>2235</v>
      </c>
      <c r="D4986" s="122" t="s">
        <v>2085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2027</v>
      </c>
      <c r="B4987" s="122">
        <v>1</v>
      </c>
      <c r="C4987" s="122" t="s">
        <v>2235</v>
      </c>
      <c r="D4987" s="122" t="s">
        <v>2086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2027</v>
      </c>
      <c r="B4988" s="122">
        <v>1</v>
      </c>
      <c r="C4988" s="122" t="s">
        <v>2235</v>
      </c>
      <c r="D4988" s="122" t="s">
        <v>2087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2027</v>
      </c>
      <c r="B4989" s="122">
        <v>1</v>
      </c>
      <c r="C4989" s="122" t="s">
        <v>2235</v>
      </c>
      <c r="D4989" s="122" t="s">
        <v>2088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2027</v>
      </c>
      <c r="B4990" s="122">
        <v>1</v>
      </c>
      <c r="C4990" s="122" t="s">
        <v>2235</v>
      </c>
      <c r="D4990" s="122" t="s">
        <v>2089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2027</v>
      </c>
      <c r="B4991" s="122">
        <v>1</v>
      </c>
      <c r="C4991" s="122" t="s">
        <v>2235</v>
      </c>
      <c r="D4991" s="122" t="s">
        <v>2136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2027</v>
      </c>
      <c r="B4992" s="122">
        <v>1</v>
      </c>
      <c r="C4992" s="122" t="s">
        <v>2235</v>
      </c>
      <c r="D4992" s="122" t="s">
        <v>2090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2027</v>
      </c>
      <c r="B4993" s="122">
        <v>1</v>
      </c>
      <c r="C4993" s="122" t="s">
        <v>2235</v>
      </c>
      <c r="D4993" s="122" t="s">
        <v>2091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2027</v>
      </c>
      <c r="B4994" s="122">
        <v>1</v>
      </c>
      <c r="C4994" s="122" t="s">
        <v>2235</v>
      </c>
      <c r="D4994" s="122" t="s">
        <v>2092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2027</v>
      </c>
      <c r="B4995" s="122">
        <v>1</v>
      </c>
      <c r="C4995" s="122" t="s">
        <v>2235</v>
      </c>
      <c r="D4995" s="122" t="s">
        <v>2093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2027</v>
      </c>
      <c r="B4996" s="122">
        <v>1</v>
      </c>
      <c r="C4996" s="122" t="s">
        <v>2235</v>
      </c>
      <c r="D4996" s="122" t="s">
        <v>2094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2027</v>
      </c>
      <c r="B4997" s="122">
        <v>1</v>
      </c>
      <c r="C4997" s="122" t="s">
        <v>2235</v>
      </c>
      <c r="D4997" s="122" t="s">
        <v>2095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2027</v>
      </c>
      <c r="B4998" s="122">
        <v>1</v>
      </c>
      <c r="C4998" s="122" t="s">
        <v>2235</v>
      </c>
      <c r="D4998" s="122" t="s">
        <v>2096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2027</v>
      </c>
      <c r="B4999" s="122">
        <v>1</v>
      </c>
      <c r="C4999" s="122" t="s">
        <v>2235</v>
      </c>
      <c r="D4999" s="122" t="s">
        <v>2097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2027</v>
      </c>
      <c r="B5000" s="122">
        <v>1</v>
      </c>
      <c r="C5000" s="122" t="s">
        <v>2235</v>
      </c>
      <c r="D5000" s="122" t="s">
        <v>2098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2027</v>
      </c>
      <c r="B5001" s="122">
        <v>1</v>
      </c>
      <c r="C5001" s="122" t="s">
        <v>2235</v>
      </c>
      <c r="D5001" s="122" t="s">
        <v>2099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2027</v>
      </c>
      <c r="B5002" s="122">
        <v>1</v>
      </c>
      <c r="C5002" s="122" t="s">
        <v>2235</v>
      </c>
      <c r="D5002" s="122" t="s">
        <v>2100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2027</v>
      </c>
      <c r="B5003" s="122">
        <v>1</v>
      </c>
      <c r="C5003" s="122" t="s">
        <v>2235</v>
      </c>
      <c r="D5003" s="122" t="s">
        <v>2101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2027</v>
      </c>
      <c r="B5004" s="122">
        <v>1</v>
      </c>
      <c r="C5004" s="122" t="s">
        <v>2235</v>
      </c>
      <c r="D5004" s="122" t="s">
        <v>2102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2027</v>
      </c>
      <c r="B5005" s="122">
        <v>1</v>
      </c>
      <c r="C5005" s="122" t="s">
        <v>2235</v>
      </c>
      <c r="D5005" s="122" t="s">
        <v>2103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2027</v>
      </c>
      <c r="B5006" s="122">
        <v>1</v>
      </c>
      <c r="C5006" s="122" t="s">
        <v>2235</v>
      </c>
      <c r="D5006" s="122" t="s">
        <v>2137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2027</v>
      </c>
      <c r="B5007" s="122">
        <v>1</v>
      </c>
      <c r="C5007" s="122" t="s">
        <v>2235</v>
      </c>
      <c r="D5007" s="122" t="s">
        <v>2104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2027</v>
      </c>
      <c r="B5008" s="122">
        <v>1</v>
      </c>
      <c r="C5008" s="122" t="s">
        <v>2235</v>
      </c>
      <c r="D5008" s="122" t="s">
        <v>2105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2027</v>
      </c>
      <c r="B5009" s="122">
        <v>1</v>
      </c>
      <c r="C5009" s="122" t="s">
        <v>2235</v>
      </c>
      <c r="D5009" s="122" t="s">
        <v>2106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2027</v>
      </c>
      <c r="B5010" s="122">
        <v>1</v>
      </c>
      <c r="C5010" s="122" t="s">
        <v>2235</v>
      </c>
      <c r="D5010" s="122" t="s">
        <v>2107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2027</v>
      </c>
      <c r="B5011" s="122">
        <v>1</v>
      </c>
      <c r="C5011" s="122" t="s">
        <v>2235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2027</v>
      </c>
      <c r="B5012" s="122">
        <v>1</v>
      </c>
      <c r="C5012" s="122" t="s">
        <v>2235</v>
      </c>
      <c r="D5012" s="122" t="s">
        <v>2108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2027</v>
      </c>
      <c r="B5013" s="122">
        <v>1</v>
      </c>
      <c r="C5013" s="122" t="s">
        <v>2235</v>
      </c>
      <c r="D5013" s="122" t="s">
        <v>2109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2027</v>
      </c>
      <c r="B5014" s="122">
        <v>1</v>
      </c>
      <c r="C5014" s="122" t="s">
        <v>2235</v>
      </c>
      <c r="D5014" s="122" t="s">
        <v>2110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2027</v>
      </c>
      <c r="B5015" s="122">
        <v>1</v>
      </c>
      <c r="C5015" s="122" t="s">
        <v>2235</v>
      </c>
      <c r="D5015" s="122" t="s">
        <v>2111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2027</v>
      </c>
      <c r="B5016" s="122">
        <v>1</v>
      </c>
      <c r="C5016" s="122" t="s">
        <v>2235</v>
      </c>
      <c r="D5016" s="122" t="s">
        <v>2112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2027</v>
      </c>
      <c r="B5017" s="122">
        <v>1</v>
      </c>
      <c r="C5017" s="122" t="s">
        <v>2235</v>
      </c>
      <c r="D5017" s="122" t="s">
        <v>2113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2027</v>
      </c>
      <c r="B5018" s="122">
        <v>1</v>
      </c>
      <c r="C5018" s="122" t="s">
        <v>2235</v>
      </c>
      <c r="D5018" s="122" t="s">
        <v>2114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2027</v>
      </c>
      <c r="B5019" s="122">
        <v>1</v>
      </c>
      <c r="C5019" s="122" t="s">
        <v>2235</v>
      </c>
      <c r="D5019" s="122" t="s">
        <v>2115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2027</v>
      </c>
      <c r="B5020" s="122">
        <v>1</v>
      </c>
      <c r="C5020" s="122" t="s">
        <v>2235</v>
      </c>
      <c r="D5020" s="122" t="s">
        <v>2116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2027</v>
      </c>
      <c r="B5021" s="122">
        <v>1</v>
      </c>
      <c r="C5021" s="122" t="s">
        <v>2235</v>
      </c>
      <c r="D5021" s="122" t="s">
        <v>2138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2027</v>
      </c>
      <c r="B5022" s="122">
        <v>1</v>
      </c>
      <c r="C5022" s="122" t="s">
        <v>2235</v>
      </c>
      <c r="D5022" s="122" t="s">
        <v>2117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2027</v>
      </c>
      <c r="B5023" s="122">
        <v>1</v>
      </c>
      <c r="C5023" s="122" t="s">
        <v>2235</v>
      </c>
      <c r="D5023" s="122" t="s">
        <v>2118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2027</v>
      </c>
      <c r="B5024" s="122">
        <v>1</v>
      </c>
      <c r="C5024" s="122" t="s">
        <v>2235</v>
      </c>
      <c r="D5024" s="122" t="s">
        <v>2119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2027</v>
      </c>
      <c r="B5025" s="122">
        <v>1</v>
      </c>
      <c r="C5025" s="122" t="s">
        <v>2235</v>
      </c>
      <c r="D5025" s="122" t="s">
        <v>2120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2027</v>
      </c>
      <c r="B5026" s="122">
        <v>1</v>
      </c>
      <c r="C5026" s="122" t="s">
        <v>2235</v>
      </c>
      <c r="D5026" s="122" t="s">
        <v>2121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2027</v>
      </c>
      <c r="B5027" s="122">
        <v>1</v>
      </c>
      <c r="C5027" s="122" t="s">
        <v>2235</v>
      </c>
      <c r="D5027" s="122" t="s">
        <v>2122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2027</v>
      </c>
      <c r="B5028" s="122">
        <v>1</v>
      </c>
      <c r="C5028" s="122" t="s">
        <v>2235</v>
      </c>
      <c r="D5028" s="122" t="s">
        <v>2123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2027</v>
      </c>
      <c r="B5029" s="122">
        <v>1</v>
      </c>
      <c r="C5029" s="122" t="s">
        <v>2235</v>
      </c>
      <c r="D5029" s="122" t="s">
        <v>2140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2027</v>
      </c>
      <c r="B5030" s="122">
        <v>1</v>
      </c>
      <c r="C5030" s="122" t="s">
        <v>2235</v>
      </c>
      <c r="D5030" s="122" t="s">
        <v>2124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2027</v>
      </c>
      <c r="B5031" s="122">
        <v>1</v>
      </c>
      <c r="C5031" s="122" t="s">
        <v>2235</v>
      </c>
      <c r="D5031" s="122" t="s">
        <v>2125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2027</v>
      </c>
      <c r="B5032" s="122">
        <v>1</v>
      </c>
      <c r="C5032" s="122" t="s">
        <v>2235</v>
      </c>
      <c r="D5032" s="122" t="s">
        <v>2126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2027</v>
      </c>
      <c r="B5033" s="122">
        <v>1</v>
      </c>
      <c r="C5033" s="122" t="s">
        <v>2235</v>
      </c>
      <c r="D5033" s="122" t="s">
        <v>2127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2027</v>
      </c>
      <c r="B5034" s="122">
        <v>1</v>
      </c>
      <c r="C5034" s="122" t="s">
        <v>2235</v>
      </c>
      <c r="D5034" s="122" t="s">
        <v>2128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2027</v>
      </c>
      <c r="B5035" s="122">
        <v>1</v>
      </c>
      <c r="C5035" s="122" t="s">
        <v>2236</v>
      </c>
      <c r="D5035" s="122" t="s">
        <v>2080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2027</v>
      </c>
      <c r="B5036" s="122">
        <v>1</v>
      </c>
      <c r="C5036" s="122" t="s">
        <v>2236</v>
      </c>
      <c r="D5036" s="122" t="s">
        <v>2081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2027</v>
      </c>
      <c r="B5037" s="122">
        <v>1</v>
      </c>
      <c r="C5037" s="122" t="s">
        <v>2236</v>
      </c>
      <c r="D5037" s="122" t="s">
        <v>2082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2027</v>
      </c>
      <c r="B5038" s="122">
        <v>1</v>
      </c>
      <c r="C5038" s="122" t="s">
        <v>2236</v>
      </c>
      <c r="D5038" s="122" t="s">
        <v>2135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2027</v>
      </c>
      <c r="B5039" s="122">
        <v>1</v>
      </c>
      <c r="C5039" s="122" t="s">
        <v>2236</v>
      </c>
      <c r="D5039" s="122" t="s">
        <v>2083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2027</v>
      </c>
      <c r="B5040" s="122">
        <v>1</v>
      </c>
      <c r="C5040" s="122" t="s">
        <v>2236</v>
      </c>
      <c r="D5040" s="122" t="s">
        <v>2084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2027</v>
      </c>
      <c r="B5041" s="122">
        <v>1</v>
      </c>
      <c r="C5041" s="122" t="s">
        <v>2236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2027</v>
      </c>
      <c r="B5042" s="122">
        <v>1</v>
      </c>
      <c r="C5042" s="122" t="s">
        <v>2236</v>
      </c>
      <c r="D5042" s="122" t="s">
        <v>2085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2027</v>
      </c>
      <c r="B5043" s="122">
        <v>1</v>
      </c>
      <c r="C5043" s="122" t="s">
        <v>2236</v>
      </c>
      <c r="D5043" s="122" t="s">
        <v>2086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2027</v>
      </c>
      <c r="B5044" s="122">
        <v>1</v>
      </c>
      <c r="C5044" s="122" t="s">
        <v>2236</v>
      </c>
      <c r="D5044" s="122" t="s">
        <v>2087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2027</v>
      </c>
      <c r="B5045" s="122">
        <v>1</v>
      </c>
      <c r="C5045" s="122" t="s">
        <v>2236</v>
      </c>
      <c r="D5045" s="122" t="s">
        <v>2088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2027</v>
      </c>
      <c r="B5046" s="122">
        <v>1</v>
      </c>
      <c r="C5046" s="122" t="s">
        <v>2236</v>
      </c>
      <c r="D5046" s="122" t="s">
        <v>2089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2027</v>
      </c>
      <c r="B5047" s="122">
        <v>1</v>
      </c>
      <c r="C5047" s="122" t="s">
        <v>2236</v>
      </c>
      <c r="D5047" s="122" t="s">
        <v>2136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2027</v>
      </c>
      <c r="B5048" s="122">
        <v>1</v>
      </c>
      <c r="C5048" s="122" t="s">
        <v>2236</v>
      </c>
      <c r="D5048" s="122" t="s">
        <v>2090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2027</v>
      </c>
      <c r="B5049" s="122">
        <v>1</v>
      </c>
      <c r="C5049" s="122" t="s">
        <v>2236</v>
      </c>
      <c r="D5049" s="122" t="s">
        <v>2091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2027</v>
      </c>
      <c r="B5050" s="122">
        <v>1</v>
      </c>
      <c r="C5050" s="122" t="s">
        <v>2236</v>
      </c>
      <c r="D5050" s="122" t="s">
        <v>2092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2027</v>
      </c>
      <c r="B5051" s="122">
        <v>1</v>
      </c>
      <c r="C5051" s="122" t="s">
        <v>2236</v>
      </c>
      <c r="D5051" s="122" t="s">
        <v>2093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2027</v>
      </c>
      <c r="B5052" s="122">
        <v>1</v>
      </c>
      <c r="C5052" s="122" t="s">
        <v>2236</v>
      </c>
      <c r="D5052" s="122" t="s">
        <v>2094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2027</v>
      </c>
      <c r="B5053" s="122">
        <v>1</v>
      </c>
      <c r="C5053" s="122" t="s">
        <v>2236</v>
      </c>
      <c r="D5053" s="122" t="s">
        <v>2095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2027</v>
      </c>
      <c r="B5054" s="122">
        <v>1</v>
      </c>
      <c r="C5054" s="122" t="s">
        <v>2236</v>
      </c>
      <c r="D5054" s="122" t="s">
        <v>2096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2027</v>
      </c>
      <c r="B5055" s="122">
        <v>1</v>
      </c>
      <c r="C5055" s="122" t="s">
        <v>2236</v>
      </c>
      <c r="D5055" s="122" t="s">
        <v>2097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2027</v>
      </c>
      <c r="B5056" s="122">
        <v>1</v>
      </c>
      <c r="C5056" s="122" t="s">
        <v>2236</v>
      </c>
      <c r="D5056" s="122" t="s">
        <v>2098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2027</v>
      </c>
      <c r="B5057" s="122">
        <v>1</v>
      </c>
      <c r="C5057" s="122" t="s">
        <v>2236</v>
      </c>
      <c r="D5057" s="122" t="s">
        <v>2099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2027</v>
      </c>
      <c r="B5058" s="122">
        <v>1</v>
      </c>
      <c r="C5058" s="122" t="s">
        <v>2236</v>
      </c>
      <c r="D5058" s="122" t="s">
        <v>2100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2027</v>
      </c>
      <c r="B5059" s="122">
        <v>1</v>
      </c>
      <c r="C5059" s="122" t="s">
        <v>2236</v>
      </c>
      <c r="D5059" s="122" t="s">
        <v>2101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2027</v>
      </c>
      <c r="B5060" s="122">
        <v>1</v>
      </c>
      <c r="C5060" s="122" t="s">
        <v>2236</v>
      </c>
      <c r="D5060" s="122" t="s">
        <v>2102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2027</v>
      </c>
      <c r="B5061" s="122">
        <v>1</v>
      </c>
      <c r="C5061" s="122" t="s">
        <v>2236</v>
      </c>
      <c r="D5061" s="122" t="s">
        <v>2103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2027</v>
      </c>
      <c r="B5062" s="122">
        <v>1</v>
      </c>
      <c r="C5062" s="122" t="s">
        <v>2236</v>
      </c>
      <c r="D5062" s="122" t="s">
        <v>2137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2027</v>
      </c>
      <c r="B5063" s="122">
        <v>1</v>
      </c>
      <c r="C5063" s="122" t="s">
        <v>2236</v>
      </c>
      <c r="D5063" s="122" t="s">
        <v>2104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2027</v>
      </c>
      <c r="B5064" s="122">
        <v>1</v>
      </c>
      <c r="C5064" s="122" t="s">
        <v>2236</v>
      </c>
      <c r="D5064" s="122" t="s">
        <v>2105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2027</v>
      </c>
      <c r="B5065" s="122">
        <v>1</v>
      </c>
      <c r="C5065" s="122" t="s">
        <v>2236</v>
      </c>
      <c r="D5065" s="122" t="s">
        <v>2106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2027</v>
      </c>
      <c r="B5066" s="122">
        <v>1</v>
      </c>
      <c r="C5066" s="122" t="s">
        <v>2236</v>
      </c>
      <c r="D5066" s="122" t="s">
        <v>2107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2027</v>
      </c>
      <c r="B5067" s="122">
        <v>1</v>
      </c>
      <c r="C5067" s="122" t="s">
        <v>2236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2027</v>
      </c>
      <c r="B5068" s="122">
        <v>1</v>
      </c>
      <c r="C5068" s="122" t="s">
        <v>2236</v>
      </c>
      <c r="D5068" s="122" t="s">
        <v>2108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2027</v>
      </c>
      <c r="B5069" s="122">
        <v>1</v>
      </c>
      <c r="C5069" s="122" t="s">
        <v>2236</v>
      </c>
      <c r="D5069" s="122" t="s">
        <v>2109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2027</v>
      </c>
      <c r="B5070" s="122">
        <v>1</v>
      </c>
      <c r="C5070" s="122" t="s">
        <v>2236</v>
      </c>
      <c r="D5070" s="122" t="s">
        <v>2110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2027</v>
      </c>
      <c r="B5071" s="122">
        <v>1</v>
      </c>
      <c r="C5071" s="122" t="s">
        <v>2236</v>
      </c>
      <c r="D5071" s="122" t="s">
        <v>2111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2027</v>
      </c>
      <c r="B5072" s="122">
        <v>1</v>
      </c>
      <c r="C5072" s="122" t="s">
        <v>2236</v>
      </c>
      <c r="D5072" s="122" t="s">
        <v>2112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2027</v>
      </c>
      <c r="B5073" s="122">
        <v>1</v>
      </c>
      <c r="C5073" s="122" t="s">
        <v>2236</v>
      </c>
      <c r="D5073" s="122" t="s">
        <v>2113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2027</v>
      </c>
      <c r="B5074" s="122">
        <v>1</v>
      </c>
      <c r="C5074" s="122" t="s">
        <v>2236</v>
      </c>
      <c r="D5074" s="122" t="s">
        <v>2114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2027</v>
      </c>
      <c r="B5075" s="122">
        <v>1</v>
      </c>
      <c r="C5075" s="122" t="s">
        <v>2236</v>
      </c>
      <c r="D5075" s="122" t="s">
        <v>2115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2027</v>
      </c>
      <c r="B5076" s="122">
        <v>1</v>
      </c>
      <c r="C5076" s="122" t="s">
        <v>2236</v>
      </c>
      <c r="D5076" s="122" t="s">
        <v>2116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2027</v>
      </c>
      <c r="B5077" s="122">
        <v>1</v>
      </c>
      <c r="C5077" s="122" t="s">
        <v>2236</v>
      </c>
      <c r="D5077" s="122" t="s">
        <v>2138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2027</v>
      </c>
      <c r="B5078" s="122">
        <v>1</v>
      </c>
      <c r="C5078" s="122" t="s">
        <v>2236</v>
      </c>
      <c r="D5078" s="122" t="s">
        <v>2117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2027</v>
      </c>
      <c r="B5079" s="122">
        <v>1</v>
      </c>
      <c r="C5079" s="122" t="s">
        <v>2236</v>
      </c>
      <c r="D5079" s="122" t="s">
        <v>2118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2027</v>
      </c>
      <c r="B5080" s="122">
        <v>1</v>
      </c>
      <c r="C5080" s="122" t="s">
        <v>2236</v>
      </c>
      <c r="D5080" s="122" t="s">
        <v>2119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2027</v>
      </c>
      <c r="B5081" s="122">
        <v>1</v>
      </c>
      <c r="C5081" s="122" t="s">
        <v>2236</v>
      </c>
      <c r="D5081" s="122" t="s">
        <v>2120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2027</v>
      </c>
      <c r="B5082" s="122">
        <v>1</v>
      </c>
      <c r="C5082" s="122" t="s">
        <v>2236</v>
      </c>
      <c r="D5082" s="122" t="s">
        <v>2121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2027</v>
      </c>
      <c r="B5083" s="122">
        <v>1</v>
      </c>
      <c r="C5083" s="122" t="s">
        <v>2236</v>
      </c>
      <c r="D5083" s="122" t="s">
        <v>2122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2027</v>
      </c>
      <c r="B5084" s="122">
        <v>1</v>
      </c>
      <c r="C5084" s="122" t="s">
        <v>2236</v>
      </c>
      <c r="D5084" s="122" t="s">
        <v>2123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2027</v>
      </c>
      <c r="B5085" s="122">
        <v>1</v>
      </c>
      <c r="C5085" s="122" t="s">
        <v>2236</v>
      </c>
      <c r="D5085" s="122" t="s">
        <v>2140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2027</v>
      </c>
      <c r="B5086" s="122">
        <v>1</v>
      </c>
      <c r="C5086" s="122" t="s">
        <v>2236</v>
      </c>
      <c r="D5086" s="122" t="s">
        <v>2124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2027</v>
      </c>
      <c r="B5087" s="122">
        <v>1</v>
      </c>
      <c r="C5087" s="122" t="s">
        <v>2236</v>
      </c>
      <c r="D5087" s="122" t="s">
        <v>2125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2027</v>
      </c>
      <c r="B5088" s="122">
        <v>1</v>
      </c>
      <c r="C5088" s="122" t="s">
        <v>2236</v>
      </c>
      <c r="D5088" s="122" t="s">
        <v>2126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2027</v>
      </c>
      <c r="B5089" s="122">
        <v>1</v>
      </c>
      <c r="C5089" s="122" t="s">
        <v>2236</v>
      </c>
      <c r="D5089" s="122" t="s">
        <v>2127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2027</v>
      </c>
      <c r="B5090" s="122">
        <v>1</v>
      </c>
      <c r="C5090" s="122" t="s">
        <v>2236</v>
      </c>
      <c r="D5090" s="122" t="s">
        <v>2128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2237</v>
      </c>
      <c r="B5091" s="122">
        <v>1</v>
      </c>
      <c r="C5091" s="122" t="s">
        <v>2238</v>
      </c>
      <c r="D5091" s="122" t="s">
        <v>2080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2237</v>
      </c>
      <c r="B5092" s="122">
        <v>1</v>
      </c>
      <c r="C5092" s="122" t="s">
        <v>2238</v>
      </c>
      <c r="D5092" s="122" t="s">
        <v>2081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2237</v>
      </c>
      <c r="B5093" s="122">
        <v>1</v>
      </c>
      <c r="C5093" s="122" t="s">
        <v>2238</v>
      </c>
      <c r="D5093" s="122" t="s">
        <v>2082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2237</v>
      </c>
      <c r="B5094" s="122">
        <v>1</v>
      </c>
      <c r="C5094" s="122" t="s">
        <v>2238</v>
      </c>
      <c r="D5094" s="122" t="s">
        <v>2135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2237</v>
      </c>
      <c r="B5095" s="122">
        <v>1</v>
      </c>
      <c r="C5095" s="122" t="s">
        <v>2238</v>
      </c>
      <c r="D5095" s="122" t="s">
        <v>2083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2237</v>
      </c>
      <c r="B5096" s="122">
        <v>1</v>
      </c>
      <c r="C5096" s="122" t="s">
        <v>2238</v>
      </c>
      <c r="D5096" s="122" t="s">
        <v>2084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2237</v>
      </c>
      <c r="B5097" s="122">
        <v>1</v>
      </c>
      <c r="C5097" s="122" t="s">
        <v>2238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2237</v>
      </c>
      <c r="B5098" s="122">
        <v>1</v>
      </c>
      <c r="C5098" s="122" t="s">
        <v>2238</v>
      </c>
      <c r="D5098" s="122" t="s">
        <v>2085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2237</v>
      </c>
      <c r="B5099" s="122">
        <v>1</v>
      </c>
      <c r="C5099" s="122" t="s">
        <v>2238</v>
      </c>
      <c r="D5099" s="122" t="s">
        <v>2086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2237</v>
      </c>
      <c r="B5100" s="122">
        <v>1</v>
      </c>
      <c r="C5100" s="122" t="s">
        <v>2238</v>
      </c>
      <c r="D5100" s="122" t="s">
        <v>2087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2237</v>
      </c>
      <c r="B5101" s="122">
        <v>1</v>
      </c>
      <c r="C5101" s="122" t="s">
        <v>2238</v>
      </c>
      <c r="D5101" s="122" t="s">
        <v>2088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2237</v>
      </c>
      <c r="B5102" s="122">
        <v>1</v>
      </c>
      <c r="C5102" s="122" t="s">
        <v>2238</v>
      </c>
      <c r="D5102" s="122" t="s">
        <v>2089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2237</v>
      </c>
      <c r="B5103" s="122">
        <v>1</v>
      </c>
      <c r="C5103" s="122" t="s">
        <v>2238</v>
      </c>
      <c r="D5103" s="122" t="s">
        <v>2136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2237</v>
      </c>
      <c r="B5104" s="122">
        <v>1</v>
      </c>
      <c r="C5104" s="122" t="s">
        <v>2238</v>
      </c>
      <c r="D5104" s="122" t="s">
        <v>2090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2237</v>
      </c>
      <c r="B5105" s="122">
        <v>1</v>
      </c>
      <c r="C5105" s="122" t="s">
        <v>2238</v>
      </c>
      <c r="D5105" s="122" t="s">
        <v>2091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2237</v>
      </c>
      <c r="B5106" s="122">
        <v>1</v>
      </c>
      <c r="C5106" s="122" t="s">
        <v>2238</v>
      </c>
      <c r="D5106" s="122" t="s">
        <v>2092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2237</v>
      </c>
      <c r="B5107" s="122">
        <v>1</v>
      </c>
      <c r="C5107" s="122" t="s">
        <v>2238</v>
      </c>
      <c r="D5107" s="122" t="s">
        <v>2093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2237</v>
      </c>
      <c r="B5108" s="122">
        <v>1</v>
      </c>
      <c r="C5108" s="122" t="s">
        <v>2238</v>
      </c>
      <c r="D5108" s="122" t="s">
        <v>2094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2237</v>
      </c>
      <c r="B5109" s="122">
        <v>1</v>
      </c>
      <c r="C5109" s="122" t="s">
        <v>2238</v>
      </c>
      <c r="D5109" s="122" t="s">
        <v>2095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2237</v>
      </c>
      <c r="B5110" s="122">
        <v>1</v>
      </c>
      <c r="C5110" s="122" t="s">
        <v>2238</v>
      </c>
      <c r="D5110" s="122" t="s">
        <v>2096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2237</v>
      </c>
      <c r="B5111" s="122">
        <v>1</v>
      </c>
      <c r="C5111" s="122" t="s">
        <v>2238</v>
      </c>
      <c r="D5111" s="122" t="s">
        <v>2097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2237</v>
      </c>
      <c r="B5112" s="122">
        <v>1</v>
      </c>
      <c r="C5112" s="122" t="s">
        <v>2238</v>
      </c>
      <c r="D5112" s="122" t="s">
        <v>2098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2237</v>
      </c>
      <c r="B5113" s="122">
        <v>1</v>
      </c>
      <c r="C5113" s="122" t="s">
        <v>2238</v>
      </c>
      <c r="D5113" s="122" t="s">
        <v>2099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2237</v>
      </c>
      <c r="B5114" s="122">
        <v>1</v>
      </c>
      <c r="C5114" s="122" t="s">
        <v>2238</v>
      </c>
      <c r="D5114" s="122" t="s">
        <v>2100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2237</v>
      </c>
      <c r="B5115" s="122">
        <v>1</v>
      </c>
      <c r="C5115" s="122" t="s">
        <v>2238</v>
      </c>
      <c r="D5115" s="122" t="s">
        <v>2101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2237</v>
      </c>
      <c r="B5116" s="122">
        <v>1</v>
      </c>
      <c r="C5116" s="122" t="s">
        <v>2238</v>
      </c>
      <c r="D5116" s="122" t="s">
        <v>2102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2237</v>
      </c>
      <c r="B5117" s="122">
        <v>1</v>
      </c>
      <c r="C5117" s="122" t="s">
        <v>2238</v>
      </c>
      <c r="D5117" s="122" t="s">
        <v>2103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2237</v>
      </c>
      <c r="B5118" s="122">
        <v>1</v>
      </c>
      <c r="C5118" s="122" t="s">
        <v>2238</v>
      </c>
      <c r="D5118" s="122" t="s">
        <v>2137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2237</v>
      </c>
      <c r="B5119" s="122">
        <v>1</v>
      </c>
      <c r="C5119" s="122" t="s">
        <v>2238</v>
      </c>
      <c r="D5119" s="122" t="s">
        <v>2104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2237</v>
      </c>
      <c r="B5120" s="122">
        <v>1</v>
      </c>
      <c r="C5120" s="122" t="s">
        <v>2238</v>
      </c>
      <c r="D5120" s="122" t="s">
        <v>2105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2237</v>
      </c>
      <c r="B5121" s="122">
        <v>1</v>
      </c>
      <c r="C5121" s="122" t="s">
        <v>2238</v>
      </c>
      <c r="D5121" s="122" t="s">
        <v>2106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2237</v>
      </c>
      <c r="B5122" s="122">
        <v>1</v>
      </c>
      <c r="C5122" s="122" t="s">
        <v>2238</v>
      </c>
      <c r="D5122" s="122" t="s">
        <v>2107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2237</v>
      </c>
      <c r="B5123" s="122">
        <v>1</v>
      </c>
      <c r="C5123" s="122" t="s">
        <v>2238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2237</v>
      </c>
      <c r="B5124" s="122">
        <v>1</v>
      </c>
      <c r="C5124" s="122" t="s">
        <v>2238</v>
      </c>
      <c r="D5124" s="122" t="s">
        <v>2108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2237</v>
      </c>
      <c r="B5125" s="122">
        <v>1</v>
      </c>
      <c r="C5125" s="122" t="s">
        <v>2238</v>
      </c>
      <c r="D5125" s="122" t="s">
        <v>2109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2237</v>
      </c>
      <c r="B5126" s="122">
        <v>1</v>
      </c>
      <c r="C5126" s="122" t="s">
        <v>2238</v>
      </c>
      <c r="D5126" s="122" t="s">
        <v>2110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2237</v>
      </c>
      <c r="B5127" s="122">
        <v>1</v>
      </c>
      <c r="C5127" s="122" t="s">
        <v>2238</v>
      </c>
      <c r="D5127" s="122" t="s">
        <v>2111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2237</v>
      </c>
      <c r="B5128" s="122">
        <v>1</v>
      </c>
      <c r="C5128" s="122" t="s">
        <v>2238</v>
      </c>
      <c r="D5128" s="122" t="s">
        <v>2112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2237</v>
      </c>
      <c r="B5129" s="122">
        <v>1</v>
      </c>
      <c r="C5129" s="122" t="s">
        <v>2238</v>
      </c>
      <c r="D5129" s="122" t="s">
        <v>2113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2237</v>
      </c>
      <c r="B5130" s="122">
        <v>1</v>
      </c>
      <c r="C5130" s="122" t="s">
        <v>2238</v>
      </c>
      <c r="D5130" s="122" t="s">
        <v>2114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2237</v>
      </c>
      <c r="B5131" s="122">
        <v>1</v>
      </c>
      <c r="C5131" s="122" t="s">
        <v>2238</v>
      </c>
      <c r="D5131" s="122" t="s">
        <v>2115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2237</v>
      </c>
      <c r="B5132" s="122">
        <v>1</v>
      </c>
      <c r="C5132" s="122" t="s">
        <v>2238</v>
      </c>
      <c r="D5132" s="122" t="s">
        <v>2116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2237</v>
      </c>
      <c r="B5133" s="122">
        <v>1</v>
      </c>
      <c r="C5133" s="122" t="s">
        <v>2238</v>
      </c>
      <c r="D5133" s="122" t="s">
        <v>2138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2237</v>
      </c>
      <c r="B5134" s="122">
        <v>1</v>
      </c>
      <c r="C5134" s="122" t="s">
        <v>2238</v>
      </c>
      <c r="D5134" s="122" t="s">
        <v>2117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2237</v>
      </c>
      <c r="B5135" s="122">
        <v>1</v>
      </c>
      <c r="C5135" s="122" t="s">
        <v>2238</v>
      </c>
      <c r="D5135" s="122" t="s">
        <v>2118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2237</v>
      </c>
      <c r="B5136" s="122">
        <v>1</v>
      </c>
      <c r="C5136" s="122" t="s">
        <v>2238</v>
      </c>
      <c r="D5136" s="122" t="s">
        <v>2119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2237</v>
      </c>
      <c r="B5137" s="122">
        <v>1</v>
      </c>
      <c r="C5137" s="122" t="s">
        <v>2238</v>
      </c>
      <c r="D5137" s="122" t="s">
        <v>2120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2237</v>
      </c>
      <c r="B5138" s="122">
        <v>1</v>
      </c>
      <c r="C5138" s="122" t="s">
        <v>2238</v>
      </c>
      <c r="D5138" s="122" t="s">
        <v>2121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2237</v>
      </c>
      <c r="B5139" s="122">
        <v>1</v>
      </c>
      <c r="C5139" s="122" t="s">
        <v>2238</v>
      </c>
      <c r="D5139" s="122" t="s">
        <v>2139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2237</v>
      </c>
      <c r="B5140" s="122">
        <v>1</v>
      </c>
      <c r="C5140" s="122" t="s">
        <v>2238</v>
      </c>
      <c r="D5140" s="122" t="s">
        <v>2122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2237</v>
      </c>
      <c r="B5141" s="122">
        <v>1</v>
      </c>
      <c r="C5141" s="122" t="s">
        <v>2238</v>
      </c>
      <c r="D5141" s="122" t="s">
        <v>2123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2237</v>
      </c>
      <c r="B5142" s="122">
        <v>1</v>
      </c>
      <c r="C5142" s="122" t="s">
        <v>2238</v>
      </c>
      <c r="D5142" s="122" t="s">
        <v>2140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2237</v>
      </c>
      <c r="B5143" s="122">
        <v>1</v>
      </c>
      <c r="C5143" s="122" t="s">
        <v>2238</v>
      </c>
      <c r="D5143" s="122" t="s">
        <v>2124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2237</v>
      </c>
      <c r="B5144" s="122">
        <v>1</v>
      </c>
      <c r="C5144" s="122" t="s">
        <v>2238</v>
      </c>
      <c r="D5144" s="122" t="s">
        <v>2125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2237</v>
      </c>
      <c r="B5145" s="122">
        <v>1</v>
      </c>
      <c r="C5145" s="122" t="s">
        <v>2238</v>
      </c>
      <c r="D5145" s="122" t="s">
        <v>2126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2237</v>
      </c>
      <c r="B5146" s="122">
        <v>1</v>
      </c>
      <c r="C5146" s="122" t="s">
        <v>2238</v>
      </c>
      <c r="D5146" s="122" t="s">
        <v>2127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2237</v>
      </c>
      <c r="B5147" s="122">
        <v>1</v>
      </c>
      <c r="C5147" s="122" t="s">
        <v>2238</v>
      </c>
      <c r="D5147" s="122" t="s">
        <v>2128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2029</v>
      </c>
      <c r="B5148" s="122">
        <v>1</v>
      </c>
      <c r="C5148" s="122" t="s">
        <v>2239</v>
      </c>
      <c r="D5148" s="122" t="s">
        <v>2080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2029</v>
      </c>
      <c r="B5149" s="122">
        <v>1</v>
      </c>
      <c r="C5149" s="122" t="s">
        <v>2239</v>
      </c>
      <c r="D5149" s="122" t="s">
        <v>2081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2029</v>
      </c>
      <c r="B5150" s="122">
        <v>1</v>
      </c>
      <c r="C5150" s="122" t="s">
        <v>2239</v>
      </c>
      <c r="D5150" s="122" t="s">
        <v>2082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2029</v>
      </c>
      <c r="B5151" s="122">
        <v>1</v>
      </c>
      <c r="C5151" s="122" t="s">
        <v>2239</v>
      </c>
      <c r="D5151" s="122" t="s">
        <v>2135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2029</v>
      </c>
      <c r="B5152" s="122">
        <v>1</v>
      </c>
      <c r="C5152" s="122" t="s">
        <v>2239</v>
      </c>
      <c r="D5152" s="122" t="s">
        <v>2083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2029</v>
      </c>
      <c r="B5153" s="122">
        <v>1</v>
      </c>
      <c r="C5153" s="122" t="s">
        <v>2239</v>
      </c>
      <c r="D5153" s="122" t="s">
        <v>2084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2029</v>
      </c>
      <c r="B5154" s="122">
        <v>1</v>
      </c>
      <c r="C5154" s="122" t="s">
        <v>2239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2029</v>
      </c>
      <c r="B5155" s="122">
        <v>1</v>
      </c>
      <c r="C5155" s="122" t="s">
        <v>2239</v>
      </c>
      <c r="D5155" s="122" t="s">
        <v>2085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2029</v>
      </c>
      <c r="B5156" s="122">
        <v>1</v>
      </c>
      <c r="C5156" s="122" t="s">
        <v>2239</v>
      </c>
      <c r="D5156" s="122" t="s">
        <v>2086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2029</v>
      </c>
      <c r="B5157" s="122">
        <v>1</v>
      </c>
      <c r="C5157" s="122" t="s">
        <v>2239</v>
      </c>
      <c r="D5157" s="122" t="s">
        <v>2087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2029</v>
      </c>
      <c r="B5158" s="122">
        <v>1</v>
      </c>
      <c r="C5158" s="122" t="s">
        <v>2239</v>
      </c>
      <c r="D5158" s="122" t="s">
        <v>2088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2029</v>
      </c>
      <c r="B5159" s="122">
        <v>1</v>
      </c>
      <c r="C5159" s="122" t="s">
        <v>2239</v>
      </c>
      <c r="D5159" s="122" t="s">
        <v>2170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2029</v>
      </c>
      <c r="B5160" s="122">
        <v>1</v>
      </c>
      <c r="C5160" s="122" t="s">
        <v>2239</v>
      </c>
      <c r="D5160" s="122" t="s">
        <v>2089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2029</v>
      </c>
      <c r="B5161" s="122">
        <v>1</v>
      </c>
      <c r="C5161" s="122" t="s">
        <v>2239</v>
      </c>
      <c r="D5161" s="122" t="s">
        <v>2136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2029</v>
      </c>
      <c r="B5162" s="122">
        <v>1</v>
      </c>
      <c r="C5162" s="122" t="s">
        <v>2239</v>
      </c>
      <c r="D5162" s="122" t="s">
        <v>2090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2029</v>
      </c>
      <c r="B5163" s="122">
        <v>1</v>
      </c>
      <c r="C5163" s="122" t="s">
        <v>2239</v>
      </c>
      <c r="D5163" s="122" t="s">
        <v>2091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2029</v>
      </c>
      <c r="B5164" s="122">
        <v>1</v>
      </c>
      <c r="C5164" s="122" t="s">
        <v>2239</v>
      </c>
      <c r="D5164" s="122" t="s">
        <v>2092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2029</v>
      </c>
      <c r="B5165" s="122">
        <v>1</v>
      </c>
      <c r="C5165" s="122" t="s">
        <v>2239</v>
      </c>
      <c r="D5165" s="122" t="s">
        <v>2093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2029</v>
      </c>
      <c r="B5166" s="122">
        <v>1</v>
      </c>
      <c r="C5166" s="122" t="s">
        <v>2239</v>
      </c>
      <c r="D5166" s="122" t="s">
        <v>2094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2029</v>
      </c>
      <c r="B5167" s="122">
        <v>1</v>
      </c>
      <c r="C5167" s="122" t="s">
        <v>2239</v>
      </c>
      <c r="D5167" s="122" t="s">
        <v>2095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2029</v>
      </c>
      <c r="B5168" s="122">
        <v>1</v>
      </c>
      <c r="C5168" s="122" t="s">
        <v>2239</v>
      </c>
      <c r="D5168" s="122" t="s">
        <v>2096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2029</v>
      </c>
      <c r="B5169" s="122">
        <v>1</v>
      </c>
      <c r="C5169" s="122" t="s">
        <v>2239</v>
      </c>
      <c r="D5169" s="122" t="s">
        <v>2097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2029</v>
      </c>
      <c r="B5170" s="122">
        <v>1</v>
      </c>
      <c r="C5170" s="122" t="s">
        <v>2239</v>
      </c>
      <c r="D5170" s="122" t="s">
        <v>2098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2029</v>
      </c>
      <c r="B5171" s="122">
        <v>1</v>
      </c>
      <c r="C5171" s="122" t="s">
        <v>2239</v>
      </c>
      <c r="D5171" s="122" t="s">
        <v>2099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2029</v>
      </c>
      <c r="B5172" s="122">
        <v>1</v>
      </c>
      <c r="C5172" s="122" t="s">
        <v>2239</v>
      </c>
      <c r="D5172" s="122" t="s">
        <v>2100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2029</v>
      </c>
      <c r="B5173" s="122">
        <v>1</v>
      </c>
      <c r="C5173" s="122" t="s">
        <v>2239</v>
      </c>
      <c r="D5173" s="122" t="s">
        <v>2171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2029</v>
      </c>
      <c r="B5174" s="122">
        <v>1</v>
      </c>
      <c r="C5174" s="122" t="s">
        <v>2239</v>
      </c>
      <c r="D5174" s="122" t="s">
        <v>2101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2029</v>
      </c>
      <c r="B5175" s="122">
        <v>1</v>
      </c>
      <c r="C5175" s="122" t="s">
        <v>2239</v>
      </c>
      <c r="D5175" s="122" t="s">
        <v>2102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2029</v>
      </c>
      <c r="B5176" s="122">
        <v>1</v>
      </c>
      <c r="C5176" s="122" t="s">
        <v>2239</v>
      </c>
      <c r="D5176" s="122" t="s">
        <v>2103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2029</v>
      </c>
      <c r="B5177" s="122">
        <v>1</v>
      </c>
      <c r="C5177" s="122" t="s">
        <v>2239</v>
      </c>
      <c r="D5177" s="122" t="s">
        <v>2137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2029</v>
      </c>
      <c r="B5178" s="122">
        <v>1</v>
      </c>
      <c r="C5178" s="122" t="s">
        <v>2239</v>
      </c>
      <c r="D5178" s="122" t="s">
        <v>2104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2029</v>
      </c>
      <c r="B5179" s="122">
        <v>1</v>
      </c>
      <c r="C5179" s="122" t="s">
        <v>2239</v>
      </c>
      <c r="D5179" s="122" t="s">
        <v>2105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2029</v>
      </c>
      <c r="B5180" s="122">
        <v>1</v>
      </c>
      <c r="C5180" s="122" t="s">
        <v>2239</v>
      </c>
      <c r="D5180" s="122" t="s">
        <v>2106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2029</v>
      </c>
      <c r="B5181" s="122">
        <v>1</v>
      </c>
      <c r="C5181" s="122" t="s">
        <v>2239</v>
      </c>
      <c r="D5181" s="122" t="s">
        <v>2107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2029</v>
      </c>
      <c r="B5182" s="122">
        <v>1</v>
      </c>
      <c r="C5182" s="122" t="s">
        <v>2239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2029</v>
      </c>
      <c r="B5183" s="122">
        <v>1</v>
      </c>
      <c r="C5183" s="122" t="s">
        <v>2239</v>
      </c>
      <c r="D5183" s="122" t="s">
        <v>2108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2029</v>
      </c>
      <c r="B5184" s="122">
        <v>1</v>
      </c>
      <c r="C5184" s="122" t="s">
        <v>2239</v>
      </c>
      <c r="D5184" s="122" t="s">
        <v>2109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2029</v>
      </c>
      <c r="B5185" s="122">
        <v>1</v>
      </c>
      <c r="C5185" s="122" t="s">
        <v>2239</v>
      </c>
      <c r="D5185" s="122" t="s">
        <v>2110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2029</v>
      </c>
      <c r="B5186" s="122">
        <v>1</v>
      </c>
      <c r="C5186" s="122" t="s">
        <v>2239</v>
      </c>
      <c r="D5186" s="122" t="s">
        <v>2111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2029</v>
      </c>
      <c r="B5187" s="122">
        <v>1</v>
      </c>
      <c r="C5187" s="122" t="s">
        <v>2239</v>
      </c>
      <c r="D5187" s="122" t="s">
        <v>2112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2029</v>
      </c>
      <c r="B5188" s="122">
        <v>1</v>
      </c>
      <c r="C5188" s="122" t="s">
        <v>2239</v>
      </c>
      <c r="D5188" s="122" t="s">
        <v>2113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2029</v>
      </c>
      <c r="B5189" s="122">
        <v>1</v>
      </c>
      <c r="C5189" s="122" t="s">
        <v>2239</v>
      </c>
      <c r="D5189" s="122" t="s">
        <v>2114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2029</v>
      </c>
      <c r="B5190" s="122">
        <v>1</v>
      </c>
      <c r="C5190" s="122" t="s">
        <v>2239</v>
      </c>
      <c r="D5190" s="122" t="s">
        <v>2115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2029</v>
      </c>
      <c r="B5191" s="122">
        <v>1</v>
      </c>
      <c r="C5191" s="122" t="s">
        <v>2239</v>
      </c>
      <c r="D5191" s="122" t="s">
        <v>2116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2029</v>
      </c>
      <c r="B5192" s="122">
        <v>1</v>
      </c>
      <c r="C5192" s="122" t="s">
        <v>2239</v>
      </c>
      <c r="D5192" s="122" t="s">
        <v>2138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2029</v>
      </c>
      <c r="B5193" s="122">
        <v>1</v>
      </c>
      <c r="C5193" s="122" t="s">
        <v>2239</v>
      </c>
      <c r="D5193" s="122" t="s">
        <v>2172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2029</v>
      </c>
      <c r="B5194" s="122">
        <v>1</v>
      </c>
      <c r="C5194" s="122" t="s">
        <v>2239</v>
      </c>
      <c r="D5194" s="122" t="s">
        <v>2117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2029</v>
      </c>
      <c r="B5195" s="122">
        <v>1</v>
      </c>
      <c r="C5195" s="122" t="s">
        <v>2239</v>
      </c>
      <c r="D5195" s="122" t="s">
        <v>2118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2029</v>
      </c>
      <c r="B5196" s="122">
        <v>1</v>
      </c>
      <c r="C5196" s="122" t="s">
        <v>2239</v>
      </c>
      <c r="D5196" s="122" t="s">
        <v>2119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2029</v>
      </c>
      <c r="B5197" s="122">
        <v>1</v>
      </c>
      <c r="C5197" s="122" t="s">
        <v>2239</v>
      </c>
      <c r="D5197" s="122" t="s">
        <v>2120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2029</v>
      </c>
      <c r="B5198" s="122">
        <v>1</v>
      </c>
      <c r="C5198" s="122" t="s">
        <v>2239</v>
      </c>
      <c r="D5198" s="122" t="s">
        <v>2121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2029</v>
      </c>
      <c r="B5199" s="122">
        <v>1</v>
      </c>
      <c r="C5199" s="122" t="s">
        <v>2239</v>
      </c>
      <c r="D5199" s="122" t="s">
        <v>2122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2029</v>
      </c>
      <c r="B5200" s="122">
        <v>1</v>
      </c>
      <c r="C5200" s="122" t="s">
        <v>2239</v>
      </c>
      <c r="D5200" s="122" t="s">
        <v>2123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2029</v>
      </c>
      <c r="B5201" s="122">
        <v>1</v>
      </c>
      <c r="C5201" s="122" t="s">
        <v>2239</v>
      </c>
      <c r="D5201" s="122" t="s">
        <v>2140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2029</v>
      </c>
      <c r="B5202" s="122">
        <v>1</v>
      </c>
      <c r="C5202" s="122" t="s">
        <v>2239</v>
      </c>
      <c r="D5202" s="122" t="s">
        <v>2124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2029</v>
      </c>
      <c r="B5203" s="122">
        <v>1</v>
      </c>
      <c r="C5203" s="122" t="s">
        <v>2239</v>
      </c>
      <c r="D5203" s="122" t="s">
        <v>2125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2029</v>
      </c>
      <c r="B5204" s="122">
        <v>1</v>
      </c>
      <c r="C5204" s="122" t="s">
        <v>2239</v>
      </c>
      <c r="D5204" s="122" t="s">
        <v>2126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2029</v>
      </c>
      <c r="B5205" s="122">
        <v>1</v>
      </c>
      <c r="C5205" s="122" t="s">
        <v>2239</v>
      </c>
      <c r="D5205" s="122" t="s">
        <v>2127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2029</v>
      </c>
      <c r="B5206" s="122">
        <v>1</v>
      </c>
      <c r="C5206" s="122" t="s">
        <v>2239</v>
      </c>
      <c r="D5206" s="122" t="s">
        <v>2128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2240</v>
      </c>
      <c r="B5207" s="122">
        <v>1</v>
      </c>
      <c r="C5207" s="122" t="s">
        <v>2241</v>
      </c>
      <c r="D5207" s="122" t="s">
        <v>2080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2240</v>
      </c>
      <c r="B5208" s="122">
        <v>1</v>
      </c>
      <c r="C5208" s="122" t="s">
        <v>2241</v>
      </c>
      <c r="D5208" s="122" t="s">
        <v>2081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2240</v>
      </c>
      <c r="B5209" s="122">
        <v>1</v>
      </c>
      <c r="C5209" s="122" t="s">
        <v>2241</v>
      </c>
      <c r="D5209" s="122" t="s">
        <v>2082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2240</v>
      </c>
      <c r="B5210" s="122">
        <v>1</v>
      </c>
      <c r="C5210" s="122" t="s">
        <v>2241</v>
      </c>
      <c r="D5210" s="122" t="s">
        <v>2135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2240</v>
      </c>
      <c r="B5211" s="122">
        <v>1</v>
      </c>
      <c r="C5211" s="122" t="s">
        <v>2241</v>
      </c>
      <c r="D5211" s="122" t="s">
        <v>2083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2240</v>
      </c>
      <c r="B5212" s="122">
        <v>1</v>
      </c>
      <c r="C5212" s="122" t="s">
        <v>2241</v>
      </c>
      <c r="D5212" s="122" t="s">
        <v>2084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2240</v>
      </c>
      <c r="B5213" s="122">
        <v>1</v>
      </c>
      <c r="C5213" s="122" t="s">
        <v>2241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2240</v>
      </c>
      <c r="B5214" s="122">
        <v>1</v>
      </c>
      <c r="C5214" s="122" t="s">
        <v>2241</v>
      </c>
      <c r="D5214" s="122" t="s">
        <v>2085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2240</v>
      </c>
      <c r="B5215" s="122">
        <v>1</v>
      </c>
      <c r="C5215" s="122" t="s">
        <v>2241</v>
      </c>
      <c r="D5215" s="122" t="s">
        <v>2086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2240</v>
      </c>
      <c r="B5216" s="122">
        <v>1</v>
      </c>
      <c r="C5216" s="122" t="s">
        <v>2241</v>
      </c>
      <c r="D5216" s="122" t="s">
        <v>2087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2240</v>
      </c>
      <c r="B5217" s="122">
        <v>1</v>
      </c>
      <c r="C5217" s="122" t="s">
        <v>2241</v>
      </c>
      <c r="D5217" s="122" t="s">
        <v>2088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2240</v>
      </c>
      <c r="B5218" s="122">
        <v>1</v>
      </c>
      <c r="C5218" s="122" t="s">
        <v>2241</v>
      </c>
      <c r="D5218" s="122" t="s">
        <v>2170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2240</v>
      </c>
      <c r="B5219" s="122">
        <v>1</v>
      </c>
      <c r="C5219" s="122" t="s">
        <v>2241</v>
      </c>
      <c r="D5219" s="122" t="s">
        <v>2089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2240</v>
      </c>
      <c r="B5220" s="122">
        <v>1</v>
      </c>
      <c r="C5220" s="122" t="s">
        <v>2241</v>
      </c>
      <c r="D5220" s="122" t="s">
        <v>2136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2240</v>
      </c>
      <c r="B5221" s="122">
        <v>1</v>
      </c>
      <c r="C5221" s="122" t="s">
        <v>2241</v>
      </c>
      <c r="D5221" s="122" t="s">
        <v>2090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2240</v>
      </c>
      <c r="B5222" s="122">
        <v>1</v>
      </c>
      <c r="C5222" s="122" t="s">
        <v>2241</v>
      </c>
      <c r="D5222" s="122" t="s">
        <v>2091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2240</v>
      </c>
      <c r="B5223" s="122">
        <v>1</v>
      </c>
      <c r="C5223" s="122" t="s">
        <v>2241</v>
      </c>
      <c r="D5223" s="122" t="s">
        <v>2092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2240</v>
      </c>
      <c r="B5224" s="122">
        <v>1</v>
      </c>
      <c r="C5224" s="122" t="s">
        <v>2241</v>
      </c>
      <c r="D5224" s="122" t="s">
        <v>2093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2240</v>
      </c>
      <c r="B5225" s="122">
        <v>1</v>
      </c>
      <c r="C5225" s="122" t="s">
        <v>2241</v>
      </c>
      <c r="D5225" s="122" t="s">
        <v>2094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2240</v>
      </c>
      <c r="B5226" s="122">
        <v>1</v>
      </c>
      <c r="C5226" s="122" t="s">
        <v>2241</v>
      </c>
      <c r="D5226" s="122" t="s">
        <v>2095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2240</v>
      </c>
      <c r="B5227" s="122">
        <v>1</v>
      </c>
      <c r="C5227" s="122" t="s">
        <v>2241</v>
      </c>
      <c r="D5227" s="122" t="s">
        <v>2096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2240</v>
      </c>
      <c r="B5228" s="122">
        <v>1</v>
      </c>
      <c r="C5228" s="122" t="s">
        <v>2241</v>
      </c>
      <c r="D5228" s="122" t="s">
        <v>2097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2240</v>
      </c>
      <c r="B5229" s="122">
        <v>1</v>
      </c>
      <c r="C5229" s="122" t="s">
        <v>2241</v>
      </c>
      <c r="D5229" s="122" t="s">
        <v>2098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2240</v>
      </c>
      <c r="B5230" s="122">
        <v>1</v>
      </c>
      <c r="C5230" s="122" t="s">
        <v>2241</v>
      </c>
      <c r="D5230" s="122" t="s">
        <v>2099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2240</v>
      </c>
      <c r="B5231" s="122">
        <v>1</v>
      </c>
      <c r="C5231" s="122" t="s">
        <v>2241</v>
      </c>
      <c r="D5231" s="122" t="s">
        <v>2100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2240</v>
      </c>
      <c r="B5232" s="122">
        <v>1</v>
      </c>
      <c r="C5232" s="122" t="s">
        <v>2241</v>
      </c>
      <c r="D5232" s="122" t="s">
        <v>2171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2240</v>
      </c>
      <c r="B5233" s="122">
        <v>1</v>
      </c>
      <c r="C5233" s="122" t="s">
        <v>2241</v>
      </c>
      <c r="D5233" s="122" t="s">
        <v>2101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2240</v>
      </c>
      <c r="B5234" s="122">
        <v>1</v>
      </c>
      <c r="C5234" s="122" t="s">
        <v>2241</v>
      </c>
      <c r="D5234" s="122" t="s">
        <v>2102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2240</v>
      </c>
      <c r="B5235" s="122">
        <v>1</v>
      </c>
      <c r="C5235" s="122" t="s">
        <v>2241</v>
      </c>
      <c r="D5235" s="122" t="s">
        <v>2103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2240</v>
      </c>
      <c r="B5236" s="122">
        <v>1</v>
      </c>
      <c r="C5236" s="122" t="s">
        <v>2241</v>
      </c>
      <c r="D5236" s="122" t="s">
        <v>2137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2240</v>
      </c>
      <c r="B5237" s="122">
        <v>1</v>
      </c>
      <c r="C5237" s="122" t="s">
        <v>2241</v>
      </c>
      <c r="D5237" s="122" t="s">
        <v>2104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2240</v>
      </c>
      <c r="B5238" s="122">
        <v>1</v>
      </c>
      <c r="C5238" s="122" t="s">
        <v>2241</v>
      </c>
      <c r="D5238" s="122" t="s">
        <v>2105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2240</v>
      </c>
      <c r="B5239" s="122">
        <v>1</v>
      </c>
      <c r="C5239" s="122" t="s">
        <v>2241</v>
      </c>
      <c r="D5239" s="122" t="s">
        <v>2106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2240</v>
      </c>
      <c r="B5240" s="122">
        <v>1</v>
      </c>
      <c r="C5240" s="122" t="s">
        <v>2241</v>
      </c>
      <c r="D5240" s="122" t="s">
        <v>2107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2240</v>
      </c>
      <c r="B5241" s="122">
        <v>1</v>
      </c>
      <c r="C5241" s="122" t="s">
        <v>2241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2240</v>
      </c>
      <c r="B5242" s="122">
        <v>1</v>
      </c>
      <c r="C5242" s="122" t="s">
        <v>2241</v>
      </c>
      <c r="D5242" s="122" t="s">
        <v>2108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2240</v>
      </c>
      <c r="B5243" s="122">
        <v>1</v>
      </c>
      <c r="C5243" s="122" t="s">
        <v>2241</v>
      </c>
      <c r="D5243" s="122" t="s">
        <v>2109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2240</v>
      </c>
      <c r="B5244" s="122">
        <v>1</v>
      </c>
      <c r="C5244" s="122" t="s">
        <v>2241</v>
      </c>
      <c r="D5244" s="122" t="s">
        <v>2110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2240</v>
      </c>
      <c r="B5245" s="122">
        <v>1</v>
      </c>
      <c r="C5245" s="122" t="s">
        <v>2241</v>
      </c>
      <c r="D5245" s="122" t="s">
        <v>2111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2240</v>
      </c>
      <c r="B5246" s="122">
        <v>1</v>
      </c>
      <c r="C5246" s="122" t="s">
        <v>2241</v>
      </c>
      <c r="D5246" s="122" t="s">
        <v>2112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2240</v>
      </c>
      <c r="B5247" s="122">
        <v>1</v>
      </c>
      <c r="C5247" s="122" t="s">
        <v>2241</v>
      </c>
      <c r="D5247" s="122" t="s">
        <v>2113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2240</v>
      </c>
      <c r="B5248" s="122">
        <v>1</v>
      </c>
      <c r="C5248" s="122" t="s">
        <v>2241</v>
      </c>
      <c r="D5248" s="122" t="s">
        <v>2114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2240</v>
      </c>
      <c r="B5249" s="122">
        <v>1</v>
      </c>
      <c r="C5249" s="122" t="s">
        <v>2241</v>
      </c>
      <c r="D5249" s="122" t="s">
        <v>2115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2240</v>
      </c>
      <c r="B5250" s="122">
        <v>1</v>
      </c>
      <c r="C5250" s="122" t="s">
        <v>2241</v>
      </c>
      <c r="D5250" s="122" t="s">
        <v>2116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2240</v>
      </c>
      <c r="B5251" s="122">
        <v>1</v>
      </c>
      <c r="C5251" s="122" t="s">
        <v>2241</v>
      </c>
      <c r="D5251" s="122" t="s">
        <v>2138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2240</v>
      </c>
      <c r="B5252" s="122">
        <v>1</v>
      </c>
      <c r="C5252" s="122" t="s">
        <v>2241</v>
      </c>
      <c r="D5252" s="122" t="s">
        <v>2172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2240</v>
      </c>
      <c r="B5253" s="122">
        <v>1</v>
      </c>
      <c r="C5253" s="122" t="s">
        <v>2241</v>
      </c>
      <c r="D5253" s="122" t="s">
        <v>2117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2240</v>
      </c>
      <c r="B5254" s="122">
        <v>1</v>
      </c>
      <c r="C5254" s="122" t="s">
        <v>2241</v>
      </c>
      <c r="D5254" s="122" t="s">
        <v>2118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2240</v>
      </c>
      <c r="B5255" s="122">
        <v>1</v>
      </c>
      <c r="C5255" s="122" t="s">
        <v>2241</v>
      </c>
      <c r="D5255" s="122" t="s">
        <v>2119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2240</v>
      </c>
      <c r="B5256" s="122">
        <v>1</v>
      </c>
      <c r="C5256" s="122" t="s">
        <v>2241</v>
      </c>
      <c r="D5256" s="122" t="s">
        <v>2120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2240</v>
      </c>
      <c r="B5257" s="122">
        <v>1</v>
      </c>
      <c r="C5257" s="122" t="s">
        <v>2241</v>
      </c>
      <c r="D5257" s="122" t="s">
        <v>2121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2240</v>
      </c>
      <c r="B5258" s="122">
        <v>1</v>
      </c>
      <c r="C5258" s="122" t="s">
        <v>2241</v>
      </c>
      <c r="D5258" s="122" t="s">
        <v>2122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2240</v>
      </c>
      <c r="B5259" s="122">
        <v>1</v>
      </c>
      <c r="C5259" s="122" t="s">
        <v>2241</v>
      </c>
      <c r="D5259" s="122" t="s">
        <v>2123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2240</v>
      </c>
      <c r="B5260" s="122">
        <v>1</v>
      </c>
      <c r="C5260" s="122" t="s">
        <v>2241</v>
      </c>
      <c r="D5260" s="122" t="s">
        <v>2140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2240</v>
      </c>
      <c r="B5261" s="122">
        <v>1</v>
      </c>
      <c r="C5261" s="122" t="s">
        <v>2241</v>
      </c>
      <c r="D5261" s="122" t="s">
        <v>2124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2240</v>
      </c>
      <c r="B5262" s="122">
        <v>1</v>
      </c>
      <c r="C5262" s="122" t="s">
        <v>2241</v>
      </c>
      <c r="D5262" s="122" t="s">
        <v>2125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2240</v>
      </c>
      <c r="B5263" s="122">
        <v>1</v>
      </c>
      <c r="C5263" s="122" t="s">
        <v>2241</v>
      </c>
      <c r="D5263" s="122" t="s">
        <v>2126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2240</v>
      </c>
      <c r="B5264" s="122">
        <v>1</v>
      </c>
      <c r="C5264" s="122" t="s">
        <v>2241</v>
      </c>
      <c r="D5264" s="122" t="s">
        <v>2127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2240</v>
      </c>
      <c r="B5265" s="122">
        <v>1</v>
      </c>
      <c r="C5265" s="122" t="s">
        <v>2241</v>
      </c>
      <c r="D5265" s="122" t="s">
        <v>2128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2033</v>
      </c>
      <c r="B5266" s="122">
        <v>1</v>
      </c>
      <c r="C5266" s="122" t="s">
        <v>2242</v>
      </c>
      <c r="D5266" s="122" t="s">
        <v>2080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2033</v>
      </c>
      <c r="B5267" s="122">
        <v>1</v>
      </c>
      <c r="C5267" s="122" t="s">
        <v>2242</v>
      </c>
      <c r="D5267" s="122" t="s">
        <v>2081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2033</v>
      </c>
      <c r="B5268" s="122">
        <v>1</v>
      </c>
      <c r="C5268" s="122" t="s">
        <v>2242</v>
      </c>
      <c r="D5268" s="122" t="s">
        <v>2082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2033</v>
      </c>
      <c r="B5269" s="122">
        <v>1</v>
      </c>
      <c r="C5269" s="122" t="s">
        <v>2242</v>
      </c>
      <c r="D5269" s="122" t="s">
        <v>2135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2033</v>
      </c>
      <c r="B5270" s="122">
        <v>1</v>
      </c>
      <c r="C5270" s="122" t="s">
        <v>2242</v>
      </c>
      <c r="D5270" s="122" t="s">
        <v>2083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2033</v>
      </c>
      <c r="B5271" s="122">
        <v>1</v>
      </c>
      <c r="C5271" s="122" t="s">
        <v>2242</v>
      </c>
      <c r="D5271" s="122" t="s">
        <v>2084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2033</v>
      </c>
      <c r="B5272" s="122">
        <v>1</v>
      </c>
      <c r="C5272" s="122" t="s">
        <v>2242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2033</v>
      </c>
      <c r="B5273" s="122">
        <v>1</v>
      </c>
      <c r="C5273" s="122" t="s">
        <v>2242</v>
      </c>
      <c r="D5273" s="122" t="s">
        <v>2085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2033</v>
      </c>
      <c r="B5274" s="122">
        <v>1</v>
      </c>
      <c r="C5274" s="122" t="s">
        <v>2242</v>
      </c>
      <c r="D5274" s="122" t="s">
        <v>2086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2033</v>
      </c>
      <c r="B5275" s="122">
        <v>1</v>
      </c>
      <c r="C5275" s="122" t="s">
        <v>2242</v>
      </c>
      <c r="D5275" s="122" t="s">
        <v>2087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2033</v>
      </c>
      <c r="B5276" s="122">
        <v>1</v>
      </c>
      <c r="C5276" s="122" t="s">
        <v>2242</v>
      </c>
      <c r="D5276" s="122" t="s">
        <v>2088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2033</v>
      </c>
      <c r="B5277" s="122">
        <v>1</v>
      </c>
      <c r="C5277" s="122" t="s">
        <v>2242</v>
      </c>
      <c r="D5277" s="122" t="s">
        <v>2170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2033</v>
      </c>
      <c r="B5278" s="122">
        <v>1</v>
      </c>
      <c r="C5278" s="122" t="s">
        <v>2242</v>
      </c>
      <c r="D5278" s="122" t="s">
        <v>2089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2033</v>
      </c>
      <c r="B5279" s="122">
        <v>1</v>
      </c>
      <c r="C5279" s="122" t="s">
        <v>2242</v>
      </c>
      <c r="D5279" s="122" t="s">
        <v>2136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2033</v>
      </c>
      <c r="B5280" s="122">
        <v>1</v>
      </c>
      <c r="C5280" s="122" t="s">
        <v>2242</v>
      </c>
      <c r="D5280" s="122" t="s">
        <v>2090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2033</v>
      </c>
      <c r="B5281" s="122">
        <v>1</v>
      </c>
      <c r="C5281" s="122" t="s">
        <v>2242</v>
      </c>
      <c r="D5281" s="122" t="s">
        <v>2091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2033</v>
      </c>
      <c r="B5282" s="122">
        <v>1</v>
      </c>
      <c r="C5282" s="122" t="s">
        <v>2242</v>
      </c>
      <c r="D5282" s="122" t="s">
        <v>2092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2033</v>
      </c>
      <c r="B5283" s="122">
        <v>1</v>
      </c>
      <c r="C5283" s="122" t="s">
        <v>2242</v>
      </c>
      <c r="D5283" s="122" t="s">
        <v>2093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2033</v>
      </c>
      <c r="B5284" s="122">
        <v>1</v>
      </c>
      <c r="C5284" s="122" t="s">
        <v>2242</v>
      </c>
      <c r="D5284" s="122" t="s">
        <v>2094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2033</v>
      </c>
      <c r="B5285" s="122">
        <v>1</v>
      </c>
      <c r="C5285" s="122" t="s">
        <v>2242</v>
      </c>
      <c r="D5285" s="122" t="s">
        <v>2095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2033</v>
      </c>
      <c r="B5286" s="122">
        <v>1</v>
      </c>
      <c r="C5286" s="122" t="s">
        <v>2242</v>
      </c>
      <c r="D5286" s="122" t="s">
        <v>2096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2033</v>
      </c>
      <c r="B5287" s="122">
        <v>1</v>
      </c>
      <c r="C5287" s="122" t="s">
        <v>2242</v>
      </c>
      <c r="D5287" s="122" t="s">
        <v>2097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2033</v>
      </c>
      <c r="B5288" s="122">
        <v>1</v>
      </c>
      <c r="C5288" s="122" t="s">
        <v>2242</v>
      </c>
      <c r="D5288" s="122" t="s">
        <v>2098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2033</v>
      </c>
      <c r="B5289" s="122">
        <v>1</v>
      </c>
      <c r="C5289" s="122" t="s">
        <v>2242</v>
      </c>
      <c r="D5289" s="122" t="s">
        <v>2099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2033</v>
      </c>
      <c r="B5290" s="122">
        <v>1</v>
      </c>
      <c r="C5290" s="122" t="s">
        <v>2242</v>
      </c>
      <c r="D5290" s="122" t="s">
        <v>2100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2033</v>
      </c>
      <c r="B5291" s="122">
        <v>1</v>
      </c>
      <c r="C5291" s="122" t="s">
        <v>2242</v>
      </c>
      <c r="D5291" s="122" t="s">
        <v>2171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2033</v>
      </c>
      <c r="B5292" s="122">
        <v>1</v>
      </c>
      <c r="C5292" s="122" t="s">
        <v>2242</v>
      </c>
      <c r="D5292" s="122" t="s">
        <v>2101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2033</v>
      </c>
      <c r="B5293" s="122">
        <v>1</v>
      </c>
      <c r="C5293" s="122" t="s">
        <v>2242</v>
      </c>
      <c r="D5293" s="122" t="s">
        <v>2102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2033</v>
      </c>
      <c r="B5294" s="122">
        <v>1</v>
      </c>
      <c r="C5294" s="122" t="s">
        <v>2242</v>
      </c>
      <c r="D5294" s="122" t="s">
        <v>2103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2033</v>
      </c>
      <c r="B5295" s="122">
        <v>1</v>
      </c>
      <c r="C5295" s="122" t="s">
        <v>2242</v>
      </c>
      <c r="D5295" s="122" t="s">
        <v>2137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2033</v>
      </c>
      <c r="B5296" s="122">
        <v>1</v>
      </c>
      <c r="C5296" s="122" t="s">
        <v>2242</v>
      </c>
      <c r="D5296" s="122" t="s">
        <v>2104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2033</v>
      </c>
      <c r="B5297" s="122">
        <v>1</v>
      </c>
      <c r="C5297" s="122" t="s">
        <v>2242</v>
      </c>
      <c r="D5297" s="122" t="s">
        <v>2105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2033</v>
      </c>
      <c r="B5298" s="122">
        <v>1</v>
      </c>
      <c r="C5298" s="122" t="s">
        <v>2242</v>
      </c>
      <c r="D5298" s="122" t="s">
        <v>2106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2033</v>
      </c>
      <c r="B5299" s="122">
        <v>1</v>
      </c>
      <c r="C5299" s="122" t="s">
        <v>2242</v>
      </c>
      <c r="D5299" s="122" t="s">
        <v>2107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2033</v>
      </c>
      <c r="B5300" s="122">
        <v>1</v>
      </c>
      <c r="C5300" s="122" t="s">
        <v>2242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2033</v>
      </c>
      <c r="B5301" s="122">
        <v>1</v>
      </c>
      <c r="C5301" s="122" t="s">
        <v>2242</v>
      </c>
      <c r="D5301" s="122" t="s">
        <v>2108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2033</v>
      </c>
      <c r="B5302" s="122">
        <v>1</v>
      </c>
      <c r="C5302" s="122" t="s">
        <v>2242</v>
      </c>
      <c r="D5302" s="122" t="s">
        <v>2109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2033</v>
      </c>
      <c r="B5303" s="122">
        <v>1</v>
      </c>
      <c r="C5303" s="122" t="s">
        <v>2242</v>
      </c>
      <c r="D5303" s="122" t="s">
        <v>2110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2033</v>
      </c>
      <c r="B5304" s="122">
        <v>1</v>
      </c>
      <c r="C5304" s="122" t="s">
        <v>2242</v>
      </c>
      <c r="D5304" s="122" t="s">
        <v>2111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2033</v>
      </c>
      <c r="B5305" s="122">
        <v>1</v>
      </c>
      <c r="C5305" s="122" t="s">
        <v>2242</v>
      </c>
      <c r="D5305" s="122" t="s">
        <v>2112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2033</v>
      </c>
      <c r="B5306" s="122">
        <v>1</v>
      </c>
      <c r="C5306" s="122" t="s">
        <v>2242</v>
      </c>
      <c r="D5306" s="122" t="s">
        <v>2113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2033</v>
      </c>
      <c r="B5307" s="122">
        <v>1</v>
      </c>
      <c r="C5307" s="122" t="s">
        <v>2242</v>
      </c>
      <c r="D5307" s="122" t="s">
        <v>2114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2033</v>
      </c>
      <c r="B5308" s="122">
        <v>1</v>
      </c>
      <c r="C5308" s="122" t="s">
        <v>2242</v>
      </c>
      <c r="D5308" s="122" t="s">
        <v>2115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2033</v>
      </c>
      <c r="B5309" s="122">
        <v>1</v>
      </c>
      <c r="C5309" s="122" t="s">
        <v>2242</v>
      </c>
      <c r="D5309" s="122" t="s">
        <v>2116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2033</v>
      </c>
      <c r="B5310" s="122">
        <v>1</v>
      </c>
      <c r="C5310" s="122" t="s">
        <v>2242</v>
      </c>
      <c r="D5310" s="122" t="s">
        <v>2138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2033</v>
      </c>
      <c r="B5311" s="122">
        <v>1</v>
      </c>
      <c r="C5311" s="122" t="s">
        <v>2242</v>
      </c>
      <c r="D5311" s="122" t="s">
        <v>2172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2033</v>
      </c>
      <c r="B5312" s="122">
        <v>1</v>
      </c>
      <c r="C5312" s="122" t="s">
        <v>2242</v>
      </c>
      <c r="D5312" s="122" t="s">
        <v>2117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2033</v>
      </c>
      <c r="B5313" s="122">
        <v>1</v>
      </c>
      <c r="C5313" s="122" t="s">
        <v>2242</v>
      </c>
      <c r="D5313" s="122" t="s">
        <v>2118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2033</v>
      </c>
      <c r="B5314" s="122">
        <v>1</v>
      </c>
      <c r="C5314" s="122" t="s">
        <v>2242</v>
      </c>
      <c r="D5314" s="122" t="s">
        <v>2119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2033</v>
      </c>
      <c r="B5315" s="122">
        <v>1</v>
      </c>
      <c r="C5315" s="122" t="s">
        <v>2242</v>
      </c>
      <c r="D5315" s="122" t="s">
        <v>2120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2033</v>
      </c>
      <c r="B5316" s="122">
        <v>1</v>
      </c>
      <c r="C5316" s="122" t="s">
        <v>2242</v>
      </c>
      <c r="D5316" s="122" t="s">
        <v>2121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2033</v>
      </c>
      <c r="B5317" s="122">
        <v>1</v>
      </c>
      <c r="C5317" s="122" t="s">
        <v>2242</v>
      </c>
      <c r="D5317" s="122" t="s">
        <v>2122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2033</v>
      </c>
      <c r="B5318" s="122">
        <v>1</v>
      </c>
      <c r="C5318" s="122" t="s">
        <v>2242</v>
      </c>
      <c r="D5318" s="122" t="s">
        <v>2123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2033</v>
      </c>
      <c r="B5319" s="122">
        <v>1</v>
      </c>
      <c r="C5319" s="122" t="s">
        <v>2242</v>
      </c>
      <c r="D5319" s="122" t="s">
        <v>2140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2033</v>
      </c>
      <c r="B5320" s="122">
        <v>1</v>
      </c>
      <c r="C5320" s="122" t="s">
        <v>2242</v>
      </c>
      <c r="D5320" s="122" t="s">
        <v>2124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2033</v>
      </c>
      <c r="B5321" s="122">
        <v>1</v>
      </c>
      <c r="C5321" s="122" t="s">
        <v>2242</v>
      </c>
      <c r="D5321" s="122" t="s">
        <v>2125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2033</v>
      </c>
      <c r="B5322" s="122">
        <v>1</v>
      </c>
      <c r="C5322" s="122" t="s">
        <v>2242</v>
      </c>
      <c r="D5322" s="122" t="s">
        <v>2126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2033</v>
      </c>
      <c r="B5323" s="122">
        <v>1</v>
      </c>
      <c r="C5323" s="122" t="s">
        <v>2242</v>
      </c>
      <c r="D5323" s="122" t="s">
        <v>2127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2033</v>
      </c>
      <c r="B5324" s="122">
        <v>1</v>
      </c>
      <c r="C5324" s="122" t="s">
        <v>2242</v>
      </c>
      <c r="D5324" s="122" t="s">
        <v>2128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2032</v>
      </c>
      <c r="B5325" s="122">
        <v>1</v>
      </c>
      <c r="C5325" s="122" t="s">
        <v>2243</v>
      </c>
      <c r="D5325" s="122" t="s">
        <v>2080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2032</v>
      </c>
      <c r="B5326" s="122">
        <v>1</v>
      </c>
      <c r="C5326" s="122" t="s">
        <v>2243</v>
      </c>
      <c r="D5326" s="122" t="s">
        <v>2081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2032</v>
      </c>
      <c r="B5327" s="122">
        <v>1</v>
      </c>
      <c r="C5327" s="122" t="s">
        <v>2243</v>
      </c>
      <c r="D5327" s="122" t="s">
        <v>2082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2032</v>
      </c>
      <c r="B5328" s="122">
        <v>1</v>
      </c>
      <c r="C5328" s="122" t="s">
        <v>2243</v>
      </c>
      <c r="D5328" s="122" t="s">
        <v>2135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2032</v>
      </c>
      <c r="B5329" s="122">
        <v>1</v>
      </c>
      <c r="C5329" s="122" t="s">
        <v>2243</v>
      </c>
      <c r="D5329" s="122" t="s">
        <v>2083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2032</v>
      </c>
      <c r="B5330" s="122">
        <v>1</v>
      </c>
      <c r="C5330" s="122" t="s">
        <v>2243</v>
      </c>
      <c r="D5330" s="122" t="s">
        <v>2084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2032</v>
      </c>
      <c r="B5331" s="122">
        <v>1</v>
      </c>
      <c r="C5331" s="122" t="s">
        <v>2243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2032</v>
      </c>
      <c r="B5332" s="122">
        <v>1</v>
      </c>
      <c r="C5332" s="122" t="s">
        <v>2243</v>
      </c>
      <c r="D5332" s="122" t="s">
        <v>2085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2032</v>
      </c>
      <c r="B5333" s="122">
        <v>1</v>
      </c>
      <c r="C5333" s="122" t="s">
        <v>2243</v>
      </c>
      <c r="D5333" s="122" t="s">
        <v>2086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2032</v>
      </c>
      <c r="B5334" s="122">
        <v>1</v>
      </c>
      <c r="C5334" s="122" t="s">
        <v>2243</v>
      </c>
      <c r="D5334" s="122" t="s">
        <v>2087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2032</v>
      </c>
      <c r="B5335" s="122">
        <v>1</v>
      </c>
      <c r="C5335" s="122" t="s">
        <v>2243</v>
      </c>
      <c r="D5335" s="122" t="s">
        <v>2088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2032</v>
      </c>
      <c r="B5336" s="122">
        <v>1</v>
      </c>
      <c r="C5336" s="122" t="s">
        <v>2243</v>
      </c>
      <c r="D5336" s="122" t="s">
        <v>2089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2032</v>
      </c>
      <c r="B5337" s="122">
        <v>1</v>
      </c>
      <c r="C5337" s="122" t="s">
        <v>2243</v>
      </c>
      <c r="D5337" s="122" t="s">
        <v>2136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2032</v>
      </c>
      <c r="B5338" s="122">
        <v>1</v>
      </c>
      <c r="C5338" s="122" t="s">
        <v>2243</v>
      </c>
      <c r="D5338" s="122" t="s">
        <v>2090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2032</v>
      </c>
      <c r="B5339" s="122">
        <v>1</v>
      </c>
      <c r="C5339" s="122" t="s">
        <v>2243</v>
      </c>
      <c r="D5339" s="122" t="s">
        <v>2091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2032</v>
      </c>
      <c r="B5340" s="122">
        <v>1</v>
      </c>
      <c r="C5340" s="122" t="s">
        <v>2243</v>
      </c>
      <c r="D5340" s="122" t="s">
        <v>2092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2032</v>
      </c>
      <c r="B5341" s="122">
        <v>1</v>
      </c>
      <c r="C5341" s="122" t="s">
        <v>2243</v>
      </c>
      <c r="D5341" s="122" t="s">
        <v>2093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2032</v>
      </c>
      <c r="B5342" s="122">
        <v>1</v>
      </c>
      <c r="C5342" s="122" t="s">
        <v>2243</v>
      </c>
      <c r="D5342" s="122" t="s">
        <v>2094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2032</v>
      </c>
      <c r="B5343" s="122">
        <v>1</v>
      </c>
      <c r="C5343" s="122" t="s">
        <v>2243</v>
      </c>
      <c r="D5343" s="122" t="s">
        <v>2095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2032</v>
      </c>
      <c r="B5344" s="122">
        <v>1</v>
      </c>
      <c r="C5344" s="122" t="s">
        <v>2243</v>
      </c>
      <c r="D5344" s="122" t="s">
        <v>2096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2032</v>
      </c>
      <c r="B5345" s="122">
        <v>1</v>
      </c>
      <c r="C5345" s="122" t="s">
        <v>2243</v>
      </c>
      <c r="D5345" s="122" t="s">
        <v>2097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2032</v>
      </c>
      <c r="B5346" s="122">
        <v>1</v>
      </c>
      <c r="C5346" s="122" t="s">
        <v>2243</v>
      </c>
      <c r="D5346" s="122" t="s">
        <v>2098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2032</v>
      </c>
      <c r="B5347" s="122">
        <v>1</v>
      </c>
      <c r="C5347" s="122" t="s">
        <v>2243</v>
      </c>
      <c r="D5347" s="122" t="s">
        <v>2099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2032</v>
      </c>
      <c r="B5348" s="122">
        <v>1</v>
      </c>
      <c r="C5348" s="122" t="s">
        <v>2243</v>
      </c>
      <c r="D5348" s="122" t="s">
        <v>2100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2032</v>
      </c>
      <c r="B5349" s="122">
        <v>1</v>
      </c>
      <c r="C5349" s="122" t="s">
        <v>2243</v>
      </c>
      <c r="D5349" s="122" t="s">
        <v>2101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2032</v>
      </c>
      <c r="B5350" s="122">
        <v>1</v>
      </c>
      <c r="C5350" s="122" t="s">
        <v>2243</v>
      </c>
      <c r="D5350" s="122" t="s">
        <v>2102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2032</v>
      </c>
      <c r="B5351" s="122">
        <v>1</v>
      </c>
      <c r="C5351" s="122" t="s">
        <v>2243</v>
      </c>
      <c r="D5351" s="122" t="s">
        <v>2103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2032</v>
      </c>
      <c r="B5352" s="122">
        <v>1</v>
      </c>
      <c r="C5352" s="122" t="s">
        <v>2243</v>
      </c>
      <c r="D5352" s="122" t="s">
        <v>2137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2032</v>
      </c>
      <c r="B5353" s="122">
        <v>1</v>
      </c>
      <c r="C5353" s="122" t="s">
        <v>2243</v>
      </c>
      <c r="D5353" s="122" t="s">
        <v>2104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2032</v>
      </c>
      <c r="B5354" s="122">
        <v>1</v>
      </c>
      <c r="C5354" s="122" t="s">
        <v>2243</v>
      </c>
      <c r="D5354" s="122" t="s">
        <v>2105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2032</v>
      </c>
      <c r="B5355" s="122">
        <v>1</v>
      </c>
      <c r="C5355" s="122" t="s">
        <v>2243</v>
      </c>
      <c r="D5355" s="122" t="s">
        <v>2106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2032</v>
      </c>
      <c r="B5356" s="122">
        <v>1</v>
      </c>
      <c r="C5356" s="122" t="s">
        <v>2243</v>
      </c>
      <c r="D5356" s="122" t="s">
        <v>2107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2032</v>
      </c>
      <c r="B5357" s="122">
        <v>1</v>
      </c>
      <c r="C5357" s="122" t="s">
        <v>2243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2032</v>
      </c>
      <c r="B5358" s="122">
        <v>1</v>
      </c>
      <c r="C5358" s="122" t="s">
        <v>2243</v>
      </c>
      <c r="D5358" s="122" t="s">
        <v>2108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2032</v>
      </c>
      <c r="B5359" s="122">
        <v>1</v>
      </c>
      <c r="C5359" s="122" t="s">
        <v>2243</v>
      </c>
      <c r="D5359" s="122" t="s">
        <v>2109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2032</v>
      </c>
      <c r="B5360" s="122">
        <v>1</v>
      </c>
      <c r="C5360" s="122" t="s">
        <v>2243</v>
      </c>
      <c r="D5360" s="122" t="s">
        <v>2110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2032</v>
      </c>
      <c r="B5361" s="122">
        <v>1</v>
      </c>
      <c r="C5361" s="122" t="s">
        <v>2243</v>
      </c>
      <c r="D5361" s="122" t="s">
        <v>2111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2032</v>
      </c>
      <c r="B5362" s="122">
        <v>1</v>
      </c>
      <c r="C5362" s="122" t="s">
        <v>2243</v>
      </c>
      <c r="D5362" s="122" t="s">
        <v>2112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2032</v>
      </c>
      <c r="B5363" s="122">
        <v>1</v>
      </c>
      <c r="C5363" s="122" t="s">
        <v>2243</v>
      </c>
      <c r="D5363" s="122" t="s">
        <v>2113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2032</v>
      </c>
      <c r="B5364" s="122">
        <v>1</v>
      </c>
      <c r="C5364" s="122" t="s">
        <v>2243</v>
      </c>
      <c r="D5364" s="122" t="s">
        <v>2114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2032</v>
      </c>
      <c r="B5365" s="122">
        <v>1</v>
      </c>
      <c r="C5365" s="122" t="s">
        <v>2243</v>
      </c>
      <c r="D5365" s="122" t="s">
        <v>2115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2032</v>
      </c>
      <c r="B5366" s="122">
        <v>1</v>
      </c>
      <c r="C5366" s="122" t="s">
        <v>2243</v>
      </c>
      <c r="D5366" s="122" t="s">
        <v>2116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2032</v>
      </c>
      <c r="B5367" s="122">
        <v>1</v>
      </c>
      <c r="C5367" s="122" t="s">
        <v>2243</v>
      </c>
      <c r="D5367" s="122" t="s">
        <v>2138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2032</v>
      </c>
      <c r="B5368" s="122">
        <v>1</v>
      </c>
      <c r="C5368" s="122" t="s">
        <v>2243</v>
      </c>
      <c r="D5368" s="122" t="s">
        <v>2117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2032</v>
      </c>
      <c r="B5369" s="122">
        <v>1</v>
      </c>
      <c r="C5369" s="122" t="s">
        <v>2243</v>
      </c>
      <c r="D5369" s="122" t="s">
        <v>2118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2032</v>
      </c>
      <c r="B5370" s="122">
        <v>1</v>
      </c>
      <c r="C5370" s="122" t="s">
        <v>2243</v>
      </c>
      <c r="D5370" s="122" t="s">
        <v>2119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2032</v>
      </c>
      <c r="B5371" s="122">
        <v>1</v>
      </c>
      <c r="C5371" s="122" t="s">
        <v>2243</v>
      </c>
      <c r="D5371" s="122" t="s">
        <v>2120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2032</v>
      </c>
      <c r="B5372" s="122">
        <v>1</v>
      </c>
      <c r="C5372" s="122" t="s">
        <v>2243</v>
      </c>
      <c r="D5372" s="122" t="s">
        <v>2121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2032</v>
      </c>
      <c r="B5373" s="122">
        <v>1</v>
      </c>
      <c r="C5373" s="122" t="s">
        <v>2243</v>
      </c>
      <c r="D5373" s="122" t="s">
        <v>2139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2032</v>
      </c>
      <c r="B5374" s="122">
        <v>1</v>
      </c>
      <c r="C5374" s="122" t="s">
        <v>2243</v>
      </c>
      <c r="D5374" s="122" t="s">
        <v>2122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2032</v>
      </c>
      <c r="B5375" s="122">
        <v>1</v>
      </c>
      <c r="C5375" s="122" t="s">
        <v>2243</v>
      </c>
      <c r="D5375" s="122" t="s">
        <v>2123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2032</v>
      </c>
      <c r="B5376" s="122">
        <v>1</v>
      </c>
      <c r="C5376" s="122" t="s">
        <v>2243</v>
      </c>
      <c r="D5376" s="122" t="s">
        <v>2140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2032</v>
      </c>
      <c r="B5377" s="122">
        <v>1</v>
      </c>
      <c r="C5377" s="122" t="s">
        <v>2243</v>
      </c>
      <c r="D5377" s="122" t="s">
        <v>2124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2032</v>
      </c>
      <c r="B5378" s="122">
        <v>1</v>
      </c>
      <c r="C5378" s="122" t="s">
        <v>2243</v>
      </c>
      <c r="D5378" s="122" t="s">
        <v>2125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2032</v>
      </c>
      <c r="B5379" s="122">
        <v>1</v>
      </c>
      <c r="C5379" s="122" t="s">
        <v>2243</v>
      </c>
      <c r="D5379" s="122" t="s">
        <v>2126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2032</v>
      </c>
      <c r="B5380" s="122">
        <v>1</v>
      </c>
      <c r="C5380" s="122" t="s">
        <v>2243</v>
      </c>
      <c r="D5380" s="122" t="s">
        <v>2127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2032</v>
      </c>
      <c r="B5381" s="122">
        <v>1</v>
      </c>
      <c r="C5381" s="122" t="s">
        <v>2243</v>
      </c>
      <c r="D5381" s="122" t="s">
        <v>2128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2244</v>
      </c>
      <c r="B5382" s="122">
        <v>1</v>
      </c>
      <c r="C5382" s="122" t="s">
        <v>2245</v>
      </c>
      <c r="D5382" s="122" t="s">
        <v>2080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2244</v>
      </c>
      <c r="B5383" s="122">
        <v>1</v>
      </c>
      <c r="C5383" s="122" t="s">
        <v>2245</v>
      </c>
      <c r="D5383" s="122" t="s">
        <v>2081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2244</v>
      </c>
      <c r="B5384" s="122">
        <v>1</v>
      </c>
      <c r="C5384" s="122" t="s">
        <v>2245</v>
      </c>
      <c r="D5384" s="122" t="s">
        <v>2082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2244</v>
      </c>
      <c r="B5385" s="122">
        <v>1</v>
      </c>
      <c r="C5385" s="122" t="s">
        <v>2245</v>
      </c>
      <c r="D5385" s="122" t="s">
        <v>2135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2244</v>
      </c>
      <c r="B5386" s="122">
        <v>1</v>
      </c>
      <c r="C5386" s="122" t="s">
        <v>2245</v>
      </c>
      <c r="D5386" s="122" t="s">
        <v>2083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2244</v>
      </c>
      <c r="B5387" s="122">
        <v>1</v>
      </c>
      <c r="C5387" s="122" t="s">
        <v>2245</v>
      </c>
      <c r="D5387" s="122" t="s">
        <v>2084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2244</v>
      </c>
      <c r="B5388" s="122">
        <v>1</v>
      </c>
      <c r="C5388" s="122" t="s">
        <v>2245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2244</v>
      </c>
      <c r="B5389" s="122">
        <v>1</v>
      </c>
      <c r="C5389" s="122" t="s">
        <v>2245</v>
      </c>
      <c r="D5389" s="122" t="s">
        <v>2085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2244</v>
      </c>
      <c r="B5390" s="122">
        <v>1</v>
      </c>
      <c r="C5390" s="122" t="s">
        <v>2245</v>
      </c>
      <c r="D5390" s="122" t="s">
        <v>2086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2244</v>
      </c>
      <c r="B5391" s="122">
        <v>1</v>
      </c>
      <c r="C5391" s="122" t="s">
        <v>2245</v>
      </c>
      <c r="D5391" s="122" t="s">
        <v>2087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2244</v>
      </c>
      <c r="B5392" s="122">
        <v>1</v>
      </c>
      <c r="C5392" s="122" t="s">
        <v>2245</v>
      </c>
      <c r="D5392" s="122" t="s">
        <v>2088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2244</v>
      </c>
      <c r="B5393" s="122">
        <v>1</v>
      </c>
      <c r="C5393" s="122" t="s">
        <v>2245</v>
      </c>
      <c r="D5393" s="122" t="s">
        <v>2170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2244</v>
      </c>
      <c r="B5394" s="122">
        <v>1</v>
      </c>
      <c r="C5394" s="122" t="s">
        <v>2245</v>
      </c>
      <c r="D5394" s="122" t="s">
        <v>2089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2244</v>
      </c>
      <c r="B5395" s="122">
        <v>1</v>
      </c>
      <c r="C5395" s="122" t="s">
        <v>2245</v>
      </c>
      <c r="D5395" s="122" t="s">
        <v>2136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2244</v>
      </c>
      <c r="B5396" s="122">
        <v>1</v>
      </c>
      <c r="C5396" s="122" t="s">
        <v>2245</v>
      </c>
      <c r="D5396" s="122" t="s">
        <v>2090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2244</v>
      </c>
      <c r="B5397" s="122">
        <v>1</v>
      </c>
      <c r="C5397" s="122" t="s">
        <v>2245</v>
      </c>
      <c r="D5397" s="122" t="s">
        <v>2091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2244</v>
      </c>
      <c r="B5398" s="122">
        <v>1</v>
      </c>
      <c r="C5398" s="122" t="s">
        <v>2245</v>
      </c>
      <c r="D5398" s="122" t="s">
        <v>2092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2244</v>
      </c>
      <c r="B5399" s="122">
        <v>1</v>
      </c>
      <c r="C5399" s="122" t="s">
        <v>2245</v>
      </c>
      <c r="D5399" s="122" t="s">
        <v>2093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2244</v>
      </c>
      <c r="B5400" s="122">
        <v>1</v>
      </c>
      <c r="C5400" s="122" t="s">
        <v>2245</v>
      </c>
      <c r="D5400" s="122" t="s">
        <v>2094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2244</v>
      </c>
      <c r="B5401" s="122">
        <v>1</v>
      </c>
      <c r="C5401" s="122" t="s">
        <v>2245</v>
      </c>
      <c r="D5401" s="122" t="s">
        <v>2095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2244</v>
      </c>
      <c r="B5402" s="122">
        <v>1</v>
      </c>
      <c r="C5402" s="122" t="s">
        <v>2245</v>
      </c>
      <c r="D5402" s="122" t="s">
        <v>2096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2244</v>
      </c>
      <c r="B5403" s="122">
        <v>1</v>
      </c>
      <c r="C5403" s="122" t="s">
        <v>2245</v>
      </c>
      <c r="D5403" s="122" t="s">
        <v>2097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2244</v>
      </c>
      <c r="B5404" s="122">
        <v>1</v>
      </c>
      <c r="C5404" s="122" t="s">
        <v>2245</v>
      </c>
      <c r="D5404" s="122" t="s">
        <v>2098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2244</v>
      </c>
      <c r="B5405" s="122">
        <v>1</v>
      </c>
      <c r="C5405" s="122" t="s">
        <v>2245</v>
      </c>
      <c r="D5405" s="122" t="s">
        <v>2099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2244</v>
      </c>
      <c r="B5406" s="122">
        <v>1</v>
      </c>
      <c r="C5406" s="122" t="s">
        <v>2245</v>
      </c>
      <c r="D5406" s="122" t="s">
        <v>2100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2244</v>
      </c>
      <c r="B5407" s="122">
        <v>1</v>
      </c>
      <c r="C5407" s="122" t="s">
        <v>2245</v>
      </c>
      <c r="D5407" s="122" t="s">
        <v>2171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2244</v>
      </c>
      <c r="B5408" s="122">
        <v>1</v>
      </c>
      <c r="C5408" s="122" t="s">
        <v>2245</v>
      </c>
      <c r="D5408" s="122" t="s">
        <v>2101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2244</v>
      </c>
      <c r="B5409" s="122">
        <v>1</v>
      </c>
      <c r="C5409" s="122" t="s">
        <v>2245</v>
      </c>
      <c r="D5409" s="122" t="s">
        <v>2102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2244</v>
      </c>
      <c r="B5410" s="122">
        <v>1</v>
      </c>
      <c r="C5410" s="122" t="s">
        <v>2245</v>
      </c>
      <c r="D5410" s="122" t="s">
        <v>2103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2244</v>
      </c>
      <c r="B5411" s="122">
        <v>1</v>
      </c>
      <c r="C5411" s="122" t="s">
        <v>2245</v>
      </c>
      <c r="D5411" s="122" t="s">
        <v>2137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2244</v>
      </c>
      <c r="B5412" s="122">
        <v>1</v>
      </c>
      <c r="C5412" s="122" t="s">
        <v>2245</v>
      </c>
      <c r="D5412" s="122" t="s">
        <v>2104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2244</v>
      </c>
      <c r="B5413" s="122">
        <v>1</v>
      </c>
      <c r="C5413" s="122" t="s">
        <v>2245</v>
      </c>
      <c r="D5413" s="122" t="s">
        <v>2105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2244</v>
      </c>
      <c r="B5414" s="122">
        <v>1</v>
      </c>
      <c r="C5414" s="122" t="s">
        <v>2245</v>
      </c>
      <c r="D5414" s="122" t="s">
        <v>2106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2244</v>
      </c>
      <c r="B5415" s="122">
        <v>1</v>
      </c>
      <c r="C5415" s="122" t="s">
        <v>2245</v>
      </c>
      <c r="D5415" s="122" t="s">
        <v>2107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2244</v>
      </c>
      <c r="B5416" s="122">
        <v>1</v>
      </c>
      <c r="C5416" s="122" t="s">
        <v>2245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2244</v>
      </c>
      <c r="B5417" s="122">
        <v>1</v>
      </c>
      <c r="C5417" s="122" t="s">
        <v>2245</v>
      </c>
      <c r="D5417" s="122" t="s">
        <v>2108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2244</v>
      </c>
      <c r="B5418" s="122">
        <v>1</v>
      </c>
      <c r="C5418" s="122" t="s">
        <v>2245</v>
      </c>
      <c r="D5418" s="122" t="s">
        <v>2109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2244</v>
      </c>
      <c r="B5419" s="122">
        <v>1</v>
      </c>
      <c r="C5419" s="122" t="s">
        <v>2245</v>
      </c>
      <c r="D5419" s="122" t="s">
        <v>2110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2244</v>
      </c>
      <c r="B5420" s="122">
        <v>1</v>
      </c>
      <c r="C5420" s="122" t="s">
        <v>2245</v>
      </c>
      <c r="D5420" s="122" t="s">
        <v>2111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2244</v>
      </c>
      <c r="B5421" s="122">
        <v>1</v>
      </c>
      <c r="C5421" s="122" t="s">
        <v>2245</v>
      </c>
      <c r="D5421" s="122" t="s">
        <v>2112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2244</v>
      </c>
      <c r="B5422" s="122">
        <v>1</v>
      </c>
      <c r="C5422" s="122" t="s">
        <v>2245</v>
      </c>
      <c r="D5422" s="122" t="s">
        <v>2113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2244</v>
      </c>
      <c r="B5423" s="122">
        <v>1</v>
      </c>
      <c r="C5423" s="122" t="s">
        <v>2245</v>
      </c>
      <c r="D5423" s="122" t="s">
        <v>2114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2244</v>
      </c>
      <c r="B5424" s="122">
        <v>1</v>
      </c>
      <c r="C5424" s="122" t="s">
        <v>2245</v>
      </c>
      <c r="D5424" s="122" t="s">
        <v>2115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2244</v>
      </c>
      <c r="B5425" s="122">
        <v>1</v>
      </c>
      <c r="C5425" s="122" t="s">
        <v>2245</v>
      </c>
      <c r="D5425" s="122" t="s">
        <v>2116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2244</v>
      </c>
      <c r="B5426" s="122">
        <v>1</v>
      </c>
      <c r="C5426" s="122" t="s">
        <v>2245</v>
      </c>
      <c r="D5426" s="122" t="s">
        <v>2138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2244</v>
      </c>
      <c r="B5427" s="122">
        <v>1</v>
      </c>
      <c r="C5427" s="122" t="s">
        <v>2245</v>
      </c>
      <c r="D5427" s="122" t="s">
        <v>2172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2244</v>
      </c>
      <c r="B5428" s="122">
        <v>1</v>
      </c>
      <c r="C5428" s="122" t="s">
        <v>2245</v>
      </c>
      <c r="D5428" s="122" t="s">
        <v>2117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2244</v>
      </c>
      <c r="B5429" s="122">
        <v>1</v>
      </c>
      <c r="C5429" s="122" t="s">
        <v>2245</v>
      </c>
      <c r="D5429" s="122" t="s">
        <v>2118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2244</v>
      </c>
      <c r="B5430" s="122">
        <v>1</v>
      </c>
      <c r="C5430" s="122" t="s">
        <v>2245</v>
      </c>
      <c r="D5430" s="122" t="s">
        <v>2119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2244</v>
      </c>
      <c r="B5431" s="122">
        <v>1</v>
      </c>
      <c r="C5431" s="122" t="s">
        <v>2245</v>
      </c>
      <c r="D5431" s="122" t="s">
        <v>2120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2244</v>
      </c>
      <c r="B5432" s="122">
        <v>1</v>
      </c>
      <c r="C5432" s="122" t="s">
        <v>2245</v>
      </c>
      <c r="D5432" s="122" t="s">
        <v>2121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2244</v>
      </c>
      <c r="B5433" s="122">
        <v>1</v>
      </c>
      <c r="C5433" s="122" t="s">
        <v>2245</v>
      </c>
      <c r="D5433" s="122" t="s">
        <v>2122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2244</v>
      </c>
      <c r="B5434" s="122">
        <v>1</v>
      </c>
      <c r="C5434" s="122" t="s">
        <v>2245</v>
      </c>
      <c r="D5434" s="122" t="s">
        <v>2123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2244</v>
      </c>
      <c r="B5435" s="122">
        <v>1</v>
      </c>
      <c r="C5435" s="122" t="s">
        <v>2245</v>
      </c>
      <c r="D5435" s="122" t="s">
        <v>2140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2244</v>
      </c>
      <c r="B5436" s="122">
        <v>1</v>
      </c>
      <c r="C5436" s="122" t="s">
        <v>2245</v>
      </c>
      <c r="D5436" s="122" t="s">
        <v>2124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2244</v>
      </c>
      <c r="B5437" s="122">
        <v>1</v>
      </c>
      <c r="C5437" s="122" t="s">
        <v>2245</v>
      </c>
      <c r="D5437" s="122" t="s">
        <v>2125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2244</v>
      </c>
      <c r="B5438" s="122">
        <v>1</v>
      </c>
      <c r="C5438" s="122" t="s">
        <v>2245</v>
      </c>
      <c r="D5438" s="122" t="s">
        <v>2126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2244</v>
      </c>
      <c r="B5439" s="122">
        <v>1</v>
      </c>
      <c r="C5439" s="122" t="s">
        <v>2245</v>
      </c>
      <c r="D5439" s="122" t="s">
        <v>2127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2244</v>
      </c>
      <c r="B5440" s="122">
        <v>1</v>
      </c>
      <c r="C5440" s="122" t="s">
        <v>2245</v>
      </c>
      <c r="D5440" s="122" t="s">
        <v>2128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2246</v>
      </c>
      <c r="B5441" s="122">
        <v>1</v>
      </c>
      <c r="C5441" s="122" t="s">
        <v>2247</v>
      </c>
      <c r="D5441" s="122" t="s">
        <v>2080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2246</v>
      </c>
      <c r="B5442" s="122">
        <v>1</v>
      </c>
      <c r="C5442" s="122" t="s">
        <v>2247</v>
      </c>
      <c r="D5442" s="122" t="s">
        <v>2081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2246</v>
      </c>
      <c r="B5443" s="122">
        <v>1</v>
      </c>
      <c r="C5443" s="122" t="s">
        <v>2247</v>
      </c>
      <c r="D5443" s="122" t="s">
        <v>2082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2246</v>
      </c>
      <c r="B5444" s="122">
        <v>1</v>
      </c>
      <c r="C5444" s="122" t="s">
        <v>2247</v>
      </c>
      <c r="D5444" s="122" t="s">
        <v>2135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2246</v>
      </c>
      <c r="B5445" s="122">
        <v>1</v>
      </c>
      <c r="C5445" s="122" t="s">
        <v>2247</v>
      </c>
      <c r="D5445" s="122" t="s">
        <v>2083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2246</v>
      </c>
      <c r="B5446" s="122">
        <v>1</v>
      </c>
      <c r="C5446" s="122" t="s">
        <v>2247</v>
      </c>
      <c r="D5446" s="122" t="s">
        <v>2084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2246</v>
      </c>
      <c r="B5447" s="122">
        <v>1</v>
      </c>
      <c r="C5447" s="122" t="s">
        <v>2247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2246</v>
      </c>
      <c r="B5448" s="122">
        <v>1</v>
      </c>
      <c r="C5448" s="122" t="s">
        <v>2247</v>
      </c>
      <c r="D5448" s="122" t="s">
        <v>2085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2246</v>
      </c>
      <c r="B5449" s="122">
        <v>1</v>
      </c>
      <c r="C5449" s="122" t="s">
        <v>2247</v>
      </c>
      <c r="D5449" s="122" t="s">
        <v>2086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2246</v>
      </c>
      <c r="B5450" s="122">
        <v>1</v>
      </c>
      <c r="C5450" s="122" t="s">
        <v>2247</v>
      </c>
      <c r="D5450" s="122" t="s">
        <v>2087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2246</v>
      </c>
      <c r="B5451" s="122">
        <v>1</v>
      </c>
      <c r="C5451" s="122" t="s">
        <v>2247</v>
      </c>
      <c r="D5451" s="122" t="s">
        <v>2088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2246</v>
      </c>
      <c r="B5452" s="122">
        <v>1</v>
      </c>
      <c r="C5452" s="122" t="s">
        <v>2247</v>
      </c>
      <c r="D5452" s="122" t="s">
        <v>2089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2246</v>
      </c>
      <c r="B5453" s="122">
        <v>1</v>
      </c>
      <c r="C5453" s="122" t="s">
        <v>2247</v>
      </c>
      <c r="D5453" s="122" t="s">
        <v>2136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2246</v>
      </c>
      <c r="B5454" s="122">
        <v>1</v>
      </c>
      <c r="C5454" s="122" t="s">
        <v>2247</v>
      </c>
      <c r="D5454" s="122" t="s">
        <v>2090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2246</v>
      </c>
      <c r="B5455" s="122">
        <v>1</v>
      </c>
      <c r="C5455" s="122" t="s">
        <v>2247</v>
      </c>
      <c r="D5455" s="122" t="s">
        <v>2091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2246</v>
      </c>
      <c r="B5456" s="122">
        <v>1</v>
      </c>
      <c r="C5456" s="122" t="s">
        <v>2247</v>
      </c>
      <c r="D5456" s="122" t="s">
        <v>2092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2246</v>
      </c>
      <c r="B5457" s="122">
        <v>1</v>
      </c>
      <c r="C5457" s="122" t="s">
        <v>2247</v>
      </c>
      <c r="D5457" s="122" t="s">
        <v>2093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2246</v>
      </c>
      <c r="B5458" s="122">
        <v>1</v>
      </c>
      <c r="C5458" s="122" t="s">
        <v>2247</v>
      </c>
      <c r="D5458" s="122" t="s">
        <v>2094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2246</v>
      </c>
      <c r="B5459" s="122">
        <v>1</v>
      </c>
      <c r="C5459" s="122" t="s">
        <v>2247</v>
      </c>
      <c r="D5459" s="122" t="s">
        <v>2095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2246</v>
      </c>
      <c r="B5460" s="122">
        <v>1</v>
      </c>
      <c r="C5460" s="122" t="s">
        <v>2247</v>
      </c>
      <c r="D5460" s="122" t="s">
        <v>2096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2246</v>
      </c>
      <c r="B5461" s="122">
        <v>1</v>
      </c>
      <c r="C5461" s="122" t="s">
        <v>2247</v>
      </c>
      <c r="D5461" s="122" t="s">
        <v>2097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2246</v>
      </c>
      <c r="B5462" s="122">
        <v>1</v>
      </c>
      <c r="C5462" s="122" t="s">
        <v>2247</v>
      </c>
      <c r="D5462" s="122" t="s">
        <v>2098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2246</v>
      </c>
      <c r="B5463" s="122">
        <v>1</v>
      </c>
      <c r="C5463" s="122" t="s">
        <v>2247</v>
      </c>
      <c r="D5463" s="122" t="s">
        <v>2099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2246</v>
      </c>
      <c r="B5464" s="122">
        <v>1</v>
      </c>
      <c r="C5464" s="122" t="s">
        <v>2247</v>
      </c>
      <c r="D5464" s="122" t="s">
        <v>2100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2246</v>
      </c>
      <c r="B5465" s="122">
        <v>1</v>
      </c>
      <c r="C5465" s="122" t="s">
        <v>2247</v>
      </c>
      <c r="D5465" s="122" t="s">
        <v>2101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2246</v>
      </c>
      <c r="B5466" s="122">
        <v>1</v>
      </c>
      <c r="C5466" s="122" t="s">
        <v>2247</v>
      </c>
      <c r="D5466" s="122" t="s">
        <v>2102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2246</v>
      </c>
      <c r="B5467" s="122">
        <v>1</v>
      </c>
      <c r="C5467" s="122" t="s">
        <v>2247</v>
      </c>
      <c r="D5467" s="122" t="s">
        <v>2103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2246</v>
      </c>
      <c r="B5468" s="122">
        <v>1</v>
      </c>
      <c r="C5468" s="122" t="s">
        <v>2247</v>
      </c>
      <c r="D5468" s="122" t="s">
        <v>2137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2246</v>
      </c>
      <c r="B5469" s="122">
        <v>1</v>
      </c>
      <c r="C5469" s="122" t="s">
        <v>2247</v>
      </c>
      <c r="D5469" s="122" t="s">
        <v>2104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2246</v>
      </c>
      <c r="B5470" s="122">
        <v>1</v>
      </c>
      <c r="C5470" s="122" t="s">
        <v>2247</v>
      </c>
      <c r="D5470" s="122" t="s">
        <v>2105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2246</v>
      </c>
      <c r="B5471" s="122">
        <v>1</v>
      </c>
      <c r="C5471" s="122" t="s">
        <v>2247</v>
      </c>
      <c r="D5471" s="122" t="s">
        <v>2106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2246</v>
      </c>
      <c r="B5472" s="122">
        <v>1</v>
      </c>
      <c r="C5472" s="122" t="s">
        <v>2247</v>
      </c>
      <c r="D5472" s="122" t="s">
        <v>2107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2246</v>
      </c>
      <c r="B5473" s="122">
        <v>1</v>
      </c>
      <c r="C5473" s="122" t="s">
        <v>2247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2246</v>
      </c>
      <c r="B5474" s="122">
        <v>1</v>
      </c>
      <c r="C5474" s="122" t="s">
        <v>2247</v>
      </c>
      <c r="D5474" s="122" t="s">
        <v>2108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2246</v>
      </c>
      <c r="B5475" s="122">
        <v>1</v>
      </c>
      <c r="C5475" s="122" t="s">
        <v>2247</v>
      </c>
      <c r="D5475" s="122" t="s">
        <v>2109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2246</v>
      </c>
      <c r="B5476" s="122">
        <v>1</v>
      </c>
      <c r="C5476" s="122" t="s">
        <v>2247</v>
      </c>
      <c r="D5476" s="122" t="s">
        <v>2110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2246</v>
      </c>
      <c r="B5477" s="122">
        <v>1</v>
      </c>
      <c r="C5477" s="122" t="s">
        <v>2247</v>
      </c>
      <c r="D5477" s="122" t="s">
        <v>2111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2246</v>
      </c>
      <c r="B5478" s="122">
        <v>1</v>
      </c>
      <c r="C5478" s="122" t="s">
        <v>2247</v>
      </c>
      <c r="D5478" s="122" t="s">
        <v>2112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2246</v>
      </c>
      <c r="B5479" s="122">
        <v>1</v>
      </c>
      <c r="C5479" s="122" t="s">
        <v>2247</v>
      </c>
      <c r="D5479" s="122" t="s">
        <v>2113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2246</v>
      </c>
      <c r="B5480" s="122">
        <v>1</v>
      </c>
      <c r="C5480" s="122" t="s">
        <v>2247</v>
      </c>
      <c r="D5480" s="122" t="s">
        <v>2114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2246</v>
      </c>
      <c r="B5481" s="122">
        <v>1</v>
      </c>
      <c r="C5481" s="122" t="s">
        <v>2247</v>
      </c>
      <c r="D5481" s="122" t="s">
        <v>2115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2246</v>
      </c>
      <c r="B5482" s="122">
        <v>1</v>
      </c>
      <c r="C5482" s="122" t="s">
        <v>2247</v>
      </c>
      <c r="D5482" s="122" t="s">
        <v>2116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2246</v>
      </c>
      <c r="B5483" s="122">
        <v>1</v>
      </c>
      <c r="C5483" s="122" t="s">
        <v>2247</v>
      </c>
      <c r="D5483" s="122" t="s">
        <v>2138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2246</v>
      </c>
      <c r="B5484" s="122">
        <v>1</v>
      </c>
      <c r="C5484" s="122" t="s">
        <v>2247</v>
      </c>
      <c r="D5484" s="122" t="s">
        <v>2117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2246</v>
      </c>
      <c r="B5485" s="122">
        <v>1</v>
      </c>
      <c r="C5485" s="122" t="s">
        <v>2247</v>
      </c>
      <c r="D5485" s="122" t="s">
        <v>2118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2246</v>
      </c>
      <c r="B5486" s="122">
        <v>1</v>
      </c>
      <c r="C5486" s="122" t="s">
        <v>2247</v>
      </c>
      <c r="D5486" s="122" t="s">
        <v>2119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2246</v>
      </c>
      <c r="B5487" s="122">
        <v>1</v>
      </c>
      <c r="C5487" s="122" t="s">
        <v>2247</v>
      </c>
      <c r="D5487" s="122" t="s">
        <v>2120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2246</v>
      </c>
      <c r="B5488" s="122">
        <v>1</v>
      </c>
      <c r="C5488" s="122" t="s">
        <v>2247</v>
      </c>
      <c r="D5488" s="122" t="s">
        <v>2121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2246</v>
      </c>
      <c r="B5489" s="122">
        <v>1</v>
      </c>
      <c r="C5489" s="122" t="s">
        <v>2247</v>
      </c>
      <c r="D5489" s="122" t="s">
        <v>2122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2246</v>
      </c>
      <c r="B5490" s="122">
        <v>1</v>
      </c>
      <c r="C5490" s="122" t="s">
        <v>2247</v>
      </c>
      <c r="D5490" s="122" t="s">
        <v>2123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2246</v>
      </c>
      <c r="B5491" s="122">
        <v>1</v>
      </c>
      <c r="C5491" s="122" t="s">
        <v>2247</v>
      </c>
      <c r="D5491" s="122" t="s">
        <v>2140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2246</v>
      </c>
      <c r="B5492" s="122">
        <v>1</v>
      </c>
      <c r="C5492" s="122" t="s">
        <v>2247</v>
      </c>
      <c r="D5492" s="122" t="s">
        <v>2124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2246</v>
      </c>
      <c r="B5493" s="122">
        <v>1</v>
      </c>
      <c r="C5493" s="122" t="s">
        <v>2247</v>
      </c>
      <c r="D5493" s="122" t="s">
        <v>2125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2246</v>
      </c>
      <c r="B5494" s="122">
        <v>1</v>
      </c>
      <c r="C5494" s="122" t="s">
        <v>2247</v>
      </c>
      <c r="D5494" s="122" t="s">
        <v>2126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2246</v>
      </c>
      <c r="B5495" s="122">
        <v>1</v>
      </c>
      <c r="C5495" s="122" t="s">
        <v>2247</v>
      </c>
      <c r="D5495" s="122" t="s">
        <v>2127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2246</v>
      </c>
      <c r="B5496" s="122">
        <v>1</v>
      </c>
      <c r="C5496" s="122" t="s">
        <v>2247</v>
      </c>
      <c r="D5496" s="122" t="s">
        <v>2128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2248</v>
      </c>
      <c r="B5497" s="122">
        <v>1</v>
      </c>
      <c r="C5497" s="122" t="s">
        <v>2249</v>
      </c>
      <c r="D5497" s="122" t="s">
        <v>2080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2248</v>
      </c>
      <c r="B5498" s="122">
        <v>1</v>
      </c>
      <c r="C5498" s="122" t="s">
        <v>2249</v>
      </c>
      <c r="D5498" s="122" t="s">
        <v>2081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2248</v>
      </c>
      <c r="B5499" s="122">
        <v>1</v>
      </c>
      <c r="C5499" s="122" t="s">
        <v>2249</v>
      </c>
      <c r="D5499" s="122" t="s">
        <v>2082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2248</v>
      </c>
      <c r="B5500" s="122">
        <v>1</v>
      </c>
      <c r="C5500" s="122" t="s">
        <v>2249</v>
      </c>
      <c r="D5500" s="122" t="s">
        <v>2135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2248</v>
      </c>
      <c r="B5501" s="122">
        <v>1</v>
      </c>
      <c r="C5501" s="122" t="s">
        <v>2249</v>
      </c>
      <c r="D5501" s="122" t="s">
        <v>2083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2248</v>
      </c>
      <c r="B5502" s="122">
        <v>1</v>
      </c>
      <c r="C5502" s="122" t="s">
        <v>2249</v>
      </c>
      <c r="D5502" s="122" t="s">
        <v>2084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2248</v>
      </c>
      <c r="B5503" s="122">
        <v>1</v>
      </c>
      <c r="C5503" s="122" t="s">
        <v>2249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2248</v>
      </c>
      <c r="B5504" s="122">
        <v>1</v>
      </c>
      <c r="C5504" s="122" t="s">
        <v>2249</v>
      </c>
      <c r="D5504" s="122" t="s">
        <v>2085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2248</v>
      </c>
      <c r="B5505" s="122">
        <v>1</v>
      </c>
      <c r="C5505" s="122" t="s">
        <v>2249</v>
      </c>
      <c r="D5505" s="122" t="s">
        <v>2086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2248</v>
      </c>
      <c r="B5506" s="122">
        <v>1</v>
      </c>
      <c r="C5506" s="122" t="s">
        <v>2249</v>
      </c>
      <c r="D5506" s="122" t="s">
        <v>2087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2248</v>
      </c>
      <c r="B5507" s="122">
        <v>1</v>
      </c>
      <c r="C5507" s="122" t="s">
        <v>2249</v>
      </c>
      <c r="D5507" s="122" t="s">
        <v>2088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2248</v>
      </c>
      <c r="B5508" s="122">
        <v>1</v>
      </c>
      <c r="C5508" s="122" t="s">
        <v>2249</v>
      </c>
      <c r="D5508" s="122" t="s">
        <v>2170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2248</v>
      </c>
      <c r="B5509" s="122">
        <v>1</v>
      </c>
      <c r="C5509" s="122" t="s">
        <v>2249</v>
      </c>
      <c r="D5509" s="122" t="s">
        <v>2089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2248</v>
      </c>
      <c r="B5510" s="122">
        <v>1</v>
      </c>
      <c r="C5510" s="122" t="s">
        <v>2249</v>
      </c>
      <c r="D5510" s="122" t="s">
        <v>2136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2248</v>
      </c>
      <c r="B5511" s="122">
        <v>1</v>
      </c>
      <c r="C5511" s="122" t="s">
        <v>2249</v>
      </c>
      <c r="D5511" s="122" t="s">
        <v>2090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2248</v>
      </c>
      <c r="B5512" s="122">
        <v>1</v>
      </c>
      <c r="C5512" s="122" t="s">
        <v>2249</v>
      </c>
      <c r="D5512" s="122" t="s">
        <v>2091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2248</v>
      </c>
      <c r="B5513" s="122">
        <v>1</v>
      </c>
      <c r="C5513" s="122" t="s">
        <v>2249</v>
      </c>
      <c r="D5513" s="122" t="s">
        <v>2092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2248</v>
      </c>
      <c r="B5514" s="122">
        <v>1</v>
      </c>
      <c r="C5514" s="122" t="s">
        <v>2249</v>
      </c>
      <c r="D5514" s="122" t="s">
        <v>2093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2248</v>
      </c>
      <c r="B5515" s="122">
        <v>1</v>
      </c>
      <c r="C5515" s="122" t="s">
        <v>2249</v>
      </c>
      <c r="D5515" s="122" t="s">
        <v>2094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2248</v>
      </c>
      <c r="B5516" s="122">
        <v>1</v>
      </c>
      <c r="C5516" s="122" t="s">
        <v>2249</v>
      </c>
      <c r="D5516" s="122" t="s">
        <v>2095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2248</v>
      </c>
      <c r="B5517" s="122">
        <v>1</v>
      </c>
      <c r="C5517" s="122" t="s">
        <v>2249</v>
      </c>
      <c r="D5517" s="122" t="s">
        <v>2096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2248</v>
      </c>
      <c r="B5518" s="122">
        <v>1</v>
      </c>
      <c r="C5518" s="122" t="s">
        <v>2249</v>
      </c>
      <c r="D5518" s="122" t="s">
        <v>2097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2248</v>
      </c>
      <c r="B5519" s="122">
        <v>1</v>
      </c>
      <c r="C5519" s="122" t="s">
        <v>2249</v>
      </c>
      <c r="D5519" s="122" t="s">
        <v>2098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2248</v>
      </c>
      <c r="B5520" s="122">
        <v>1</v>
      </c>
      <c r="C5520" s="122" t="s">
        <v>2249</v>
      </c>
      <c r="D5520" s="122" t="s">
        <v>2099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2248</v>
      </c>
      <c r="B5521" s="122">
        <v>1</v>
      </c>
      <c r="C5521" s="122" t="s">
        <v>2249</v>
      </c>
      <c r="D5521" s="122" t="s">
        <v>2100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2248</v>
      </c>
      <c r="B5522" s="122">
        <v>1</v>
      </c>
      <c r="C5522" s="122" t="s">
        <v>2249</v>
      </c>
      <c r="D5522" s="122" t="s">
        <v>2171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2248</v>
      </c>
      <c r="B5523" s="122">
        <v>1</v>
      </c>
      <c r="C5523" s="122" t="s">
        <v>2249</v>
      </c>
      <c r="D5523" s="122" t="s">
        <v>2101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2248</v>
      </c>
      <c r="B5524" s="122">
        <v>1</v>
      </c>
      <c r="C5524" s="122" t="s">
        <v>2249</v>
      </c>
      <c r="D5524" s="122" t="s">
        <v>2102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2248</v>
      </c>
      <c r="B5525" s="122">
        <v>1</v>
      </c>
      <c r="C5525" s="122" t="s">
        <v>2249</v>
      </c>
      <c r="D5525" s="122" t="s">
        <v>2103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2248</v>
      </c>
      <c r="B5526" s="122">
        <v>1</v>
      </c>
      <c r="C5526" s="122" t="s">
        <v>2249</v>
      </c>
      <c r="D5526" s="122" t="s">
        <v>2137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2248</v>
      </c>
      <c r="B5527" s="122">
        <v>1</v>
      </c>
      <c r="C5527" s="122" t="s">
        <v>2249</v>
      </c>
      <c r="D5527" s="122" t="s">
        <v>2104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2248</v>
      </c>
      <c r="B5528" s="122">
        <v>1</v>
      </c>
      <c r="C5528" s="122" t="s">
        <v>2249</v>
      </c>
      <c r="D5528" s="122" t="s">
        <v>2105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2248</v>
      </c>
      <c r="B5529" s="122">
        <v>1</v>
      </c>
      <c r="C5529" s="122" t="s">
        <v>2249</v>
      </c>
      <c r="D5529" s="122" t="s">
        <v>2106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2248</v>
      </c>
      <c r="B5530" s="122">
        <v>1</v>
      </c>
      <c r="C5530" s="122" t="s">
        <v>2249</v>
      </c>
      <c r="D5530" s="122" t="s">
        <v>2107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2248</v>
      </c>
      <c r="B5531" s="122">
        <v>1</v>
      </c>
      <c r="C5531" s="122" t="s">
        <v>2249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2248</v>
      </c>
      <c r="B5532" s="122">
        <v>1</v>
      </c>
      <c r="C5532" s="122" t="s">
        <v>2249</v>
      </c>
      <c r="D5532" s="122" t="s">
        <v>2108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2248</v>
      </c>
      <c r="B5533" s="122">
        <v>1</v>
      </c>
      <c r="C5533" s="122" t="s">
        <v>2249</v>
      </c>
      <c r="D5533" s="122" t="s">
        <v>2109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2248</v>
      </c>
      <c r="B5534" s="122">
        <v>1</v>
      </c>
      <c r="C5534" s="122" t="s">
        <v>2249</v>
      </c>
      <c r="D5534" s="122" t="s">
        <v>2110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2248</v>
      </c>
      <c r="B5535" s="122">
        <v>1</v>
      </c>
      <c r="C5535" s="122" t="s">
        <v>2249</v>
      </c>
      <c r="D5535" s="122" t="s">
        <v>2111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2248</v>
      </c>
      <c r="B5536" s="122">
        <v>1</v>
      </c>
      <c r="C5536" s="122" t="s">
        <v>2249</v>
      </c>
      <c r="D5536" s="122" t="s">
        <v>2112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2248</v>
      </c>
      <c r="B5537" s="122">
        <v>1</v>
      </c>
      <c r="C5537" s="122" t="s">
        <v>2249</v>
      </c>
      <c r="D5537" s="122" t="s">
        <v>2113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2248</v>
      </c>
      <c r="B5538" s="122">
        <v>1</v>
      </c>
      <c r="C5538" s="122" t="s">
        <v>2249</v>
      </c>
      <c r="D5538" s="122" t="s">
        <v>2114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2248</v>
      </c>
      <c r="B5539" s="122">
        <v>1</v>
      </c>
      <c r="C5539" s="122" t="s">
        <v>2249</v>
      </c>
      <c r="D5539" s="122" t="s">
        <v>2115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2248</v>
      </c>
      <c r="B5540" s="122">
        <v>1</v>
      </c>
      <c r="C5540" s="122" t="s">
        <v>2249</v>
      </c>
      <c r="D5540" s="122" t="s">
        <v>2116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2248</v>
      </c>
      <c r="B5541" s="122">
        <v>1</v>
      </c>
      <c r="C5541" s="122" t="s">
        <v>2249</v>
      </c>
      <c r="D5541" s="122" t="s">
        <v>2138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2248</v>
      </c>
      <c r="B5542" s="122">
        <v>1</v>
      </c>
      <c r="C5542" s="122" t="s">
        <v>2249</v>
      </c>
      <c r="D5542" s="122" t="s">
        <v>2172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2248</v>
      </c>
      <c r="B5543" s="122">
        <v>1</v>
      </c>
      <c r="C5543" s="122" t="s">
        <v>2249</v>
      </c>
      <c r="D5543" s="122" t="s">
        <v>2117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2248</v>
      </c>
      <c r="B5544" s="122">
        <v>1</v>
      </c>
      <c r="C5544" s="122" t="s">
        <v>2249</v>
      </c>
      <c r="D5544" s="122" t="s">
        <v>2118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2248</v>
      </c>
      <c r="B5545" s="122">
        <v>1</v>
      </c>
      <c r="C5545" s="122" t="s">
        <v>2249</v>
      </c>
      <c r="D5545" s="122" t="s">
        <v>2119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2248</v>
      </c>
      <c r="B5546" s="122">
        <v>1</v>
      </c>
      <c r="C5546" s="122" t="s">
        <v>2249</v>
      </c>
      <c r="D5546" s="122" t="s">
        <v>2120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2248</v>
      </c>
      <c r="B5547" s="122">
        <v>1</v>
      </c>
      <c r="C5547" s="122" t="s">
        <v>2249</v>
      </c>
      <c r="D5547" s="122" t="s">
        <v>2121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2248</v>
      </c>
      <c r="B5548" s="122">
        <v>1</v>
      </c>
      <c r="C5548" s="122" t="s">
        <v>2249</v>
      </c>
      <c r="D5548" s="122" t="s">
        <v>2122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2248</v>
      </c>
      <c r="B5549" s="122">
        <v>1</v>
      </c>
      <c r="C5549" s="122" t="s">
        <v>2249</v>
      </c>
      <c r="D5549" s="122" t="s">
        <v>2123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2248</v>
      </c>
      <c r="B5550" s="122">
        <v>1</v>
      </c>
      <c r="C5550" s="122" t="s">
        <v>2249</v>
      </c>
      <c r="D5550" s="122" t="s">
        <v>2140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2248</v>
      </c>
      <c r="B5551" s="122">
        <v>1</v>
      </c>
      <c r="C5551" s="122" t="s">
        <v>2249</v>
      </c>
      <c r="D5551" s="122" t="s">
        <v>2124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2248</v>
      </c>
      <c r="B5552" s="122">
        <v>1</v>
      </c>
      <c r="C5552" s="122" t="s">
        <v>2249</v>
      </c>
      <c r="D5552" s="122" t="s">
        <v>2125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2248</v>
      </c>
      <c r="B5553" s="122">
        <v>1</v>
      </c>
      <c r="C5553" s="122" t="s">
        <v>2249</v>
      </c>
      <c r="D5553" s="122" t="s">
        <v>2126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2248</v>
      </c>
      <c r="B5554" s="122">
        <v>1</v>
      </c>
      <c r="C5554" s="122" t="s">
        <v>2249</v>
      </c>
      <c r="D5554" s="122" t="s">
        <v>2127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2248</v>
      </c>
      <c r="B5555" s="122">
        <v>1</v>
      </c>
      <c r="C5555" s="122" t="s">
        <v>2249</v>
      </c>
      <c r="D5555" s="122" t="s">
        <v>2128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2250</v>
      </c>
      <c r="B5556" s="122">
        <v>1</v>
      </c>
      <c r="C5556" s="122" t="s">
        <v>2251</v>
      </c>
      <c r="D5556" s="122" t="s">
        <v>2080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2250</v>
      </c>
      <c r="B5557" s="122">
        <v>1</v>
      </c>
      <c r="C5557" s="122" t="s">
        <v>2251</v>
      </c>
      <c r="D5557" s="122" t="s">
        <v>2081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2250</v>
      </c>
      <c r="B5558" s="122">
        <v>1</v>
      </c>
      <c r="C5558" s="122" t="s">
        <v>2251</v>
      </c>
      <c r="D5558" s="122" t="s">
        <v>2082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2250</v>
      </c>
      <c r="B5559" s="122">
        <v>1</v>
      </c>
      <c r="C5559" s="122" t="s">
        <v>2251</v>
      </c>
      <c r="D5559" s="122" t="s">
        <v>2135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2250</v>
      </c>
      <c r="B5560" s="122">
        <v>1</v>
      </c>
      <c r="C5560" s="122" t="s">
        <v>2251</v>
      </c>
      <c r="D5560" s="122" t="s">
        <v>2083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2250</v>
      </c>
      <c r="B5561" s="122">
        <v>1</v>
      </c>
      <c r="C5561" s="122" t="s">
        <v>2251</v>
      </c>
      <c r="D5561" s="122" t="s">
        <v>2084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2250</v>
      </c>
      <c r="B5562" s="122">
        <v>1</v>
      </c>
      <c r="C5562" s="122" t="s">
        <v>2251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2250</v>
      </c>
      <c r="B5563" s="122">
        <v>1</v>
      </c>
      <c r="C5563" s="122" t="s">
        <v>2251</v>
      </c>
      <c r="D5563" s="122" t="s">
        <v>2085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2250</v>
      </c>
      <c r="B5564" s="122">
        <v>1</v>
      </c>
      <c r="C5564" s="122" t="s">
        <v>2251</v>
      </c>
      <c r="D5564" s="122" t="s">
        <v>2086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2250</v>
      </c>
      <c r="B5565" s="122">
        <v>1</v>
      </c>
      <c r="C5565" s="122" t="s">
        <v>2251</v>
      </c>
      <c r="D5565" s="122" t="s">
        <v>2087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2250</v>
      </c>
      <c r="B5566" s="122">
        <v>1</v>
      </c>
      <c r="C5566" s="122" t="s">
        <v>2251</v>
      </c>
      <c r="D5566" s="122" t="s">
        <v>2088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2250</v>
      </c>
      <c r="B5567" s="122">
        <v>1</v>
      </c>
      <c r="C5567" s="122" t="s">
        <v>2251</v>
      </c>
      <c r="D5567" s="122" t="s">
        <v>2170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2250</v>
      </c>
      <c r="B5568" s="122">
        <v>1</v>
      </c>
      <c r="C5568" s="122" t="s">
        <v>2251</v>
      </c>
      <c r="D5568" s="122" t="s">
        <v>2089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2250</v>
      </c>
      <c r="B5569" s="122">
        <v>1</v>
      </c>
      <c r="C5569" s="122" t="s">
        <v>2251</v>
      </c>
      <c r="D5569" s="122" t="s">
        <v>2136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2250</v>
      </c>
      <c r="B5570" s="122">
        <v>1</v>
      </c>
      <c r="C5570" s="122" t="s">
        <v>2251</v>
      </c>
      <c r="D5570" s="122" t="s">
        <v>2090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2250</v>
      </c>
      <c r="B5571" s="122">
        <v>1</v>
      </c>
      <c r="C5571" s="122" t="s">
        <v>2251</v>
      </c>
      <c r="D5571" s="122" t="s">
        <v>2091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2250</v>
      </c>
      <c r="B5572" s="122">
        <v>1</v>
      </c>
      <c r="C5572" s="122" t="s">
        <v>2251</v>
      </c>
      <c r="D5572" s="122" t="s">
        <v>2092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2250</v>
      </c>
      <c r="B5573" s="122">
        <v>1</v>
      </c>
      <c r="C5573" s="122" t="s">
        <v>2251</v>
      </c>
      <c r="D5573" s="122" t="s">
        <v>2093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2250</v>
      </c>
      <c r="B5574" s="122">
        <v>1</v>
      </c>
      <c r="C5574" s="122" t="s">
        <v>2251</v>
      </c>
      <c r="D5574" s="122" t="s">
        <v>2094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2250</v>
      </c>
      <c r="B5575" s="122">
        <v>1</v>
      </c>
      <c r="C5575" s="122" t="s">
        <v>2251</v>
      </c>
      <c r="D5575" s="122" t="s">
        <v>2095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2250</v>
      </c>
      <c r="B5576" s="122">
        <v>1</v>
      </c>
      <c r="C5576" s="122" t="s">
        <v>2251</v>
      </c>
      <c r="D5576" s="122" t="s">
        <v>2096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2250</v>
      </c>
      <c r="B5577" s="122">
        <v>1</v>
      </c>
      <c r="C5577" s="122" t="s">
        <v>2251</v>
      </c>
      <c r="D5577" s="122" t="s">
        <v>2097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2250</v>
      </c>
      <c r="B5578" s="122">
        <v>1</v>
      </c>
      <c r="C5578" s="122" t="s">
        <v>2251</v>
      </c>
      <c r="D5578" s="122" t="s">
        <v>2098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2250</v>
      </c>
      <c r="B5579" s="122">
        <v>1</v>
      </c>
      <c r="C5579" s="122" t="s">
        <v>2251</v>
      </c>
      <c r="D5579" s="122" t="s">
        <v>2099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2250</v>
      </c>
      <c r="B5580" s="122">
        <v>1</v>
      </c>
      <c r="C5580" s="122" t="s">
        <v>2251</v>
      </c>
      <c r="D5580" s="122" t="s">
        <v>2100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2250</v>
      </c>
      <c r="B5581" s="122">
        <v>1</v>
      </c>
      <c r="C5581" s="122" t="s">
        <v>2251</v>
      </c>
      <c r="D5581" s="122" t="s">
        <v>2171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2250</v>
      </c>
      <c r="B5582" s="122">
        <v>1</v>
      </c>
      <c r="C5582" s="122" t="s">
        <v>2251</v>
      </c>
      <c r="D5582" s="122" t="s">
        <v>2101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2250</v>
      </c>
      <c r="B5583" s="122">
        <v>1</v>
      </c>
      <c r="C5583" s="122" t="s">
        <v>2251</v>
      </c>
      <c r="D5583" s="122" t="s">
        <v>2102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2250</v>
      </c>
      <c r="B5584" s="122">
        <v>1</v>
      </c>
      <c r="C5584" s="122" t="s">
        <v>2251</v>
      </c>
      <c r="D5584" s="122" t="s">
        <v>2103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2250</v>
      </c>
      <c r="B5585" s="122">
        <v>1</v>
      </c>
      <c r="C5585" s="122" t="s">
        <v>2251</v>
      </c>
      <c r="D5585" s="122" t="s">
        <v>2137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2250</v>
      </c>
      <c r="B5586" s="122">
        <v>1</v>
      </c>
      <c r="C5586" s="122" t="s">
        <v>2251</v>
      </c>
      <c r="D5586" s="122" t="s">
        <v>2104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2250</v>
      </c>
      <c r="B5587" s="122">
        <v>1</v>
      </c>
      <c r="C5587" s="122" t="s">
        <v>2251</v>
      </c>
      <c r="D5587" s="122" t="s">
        <v>2105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2250</v>
      </c>
      <c r="B5588" s="122">
        <v>1</v>
      </c>
      <c r="C5588" s="122" t="s">
        <v>2251</v>
      </c>
      <c r="D5588" s="122" t="s">
        <v>2106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2250</v>
      </c>
      <c r="B5589" s="122">
        <v>1</v>
      </c>
      <c r="C5589" s="122" t="s">
        <v>2251</v>
      </c>
      <c r="D5589" s="122" t="s">
        <v>2107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2250</v>
      </c>
      <c r="B5590" s="122">
        <v>1</v>
      </c>
      <c r="C5590" s="122" t="s">
        <v>2251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2250</v>
      </c>
      <c r="B5591" s="122">
        <v>1</v>
      </c>
      <c r="C5591" s="122" t="s">
        <v>2251</v>
      </c>
      <c r="D5591" s="122" t="s">
        <v>2108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2250</v>
      </c>
      <c r="B5592" s="122">
        <v>1</v>
      </c>
      <c r="C5592" s="122" t="s">
        <v>2251</v>
      </c>
      <c r="D5592" s="122" t="s">
        <v>2109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2250</v>
      </c>
      <c r="B5593" s="122">
        <v>1</v>
      </c>
      <c r="C5593" s="122" t="s">
        <v>2251</v>
      </c>
      <c r="D5593" s="122" t="s">
        <v>2110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2250</v>
      </c>
      <c r="B5594" s="122">
        <v>1</v>
      </c>
      <c r="C5594" s="122" t="s">
        <v>2251</v>
      </c>
      <c r="D5594" s="122" t="s">
        <v>2111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2250</v>
      </c>
      <c r="B5595" s="122">
        <v>1</v>
      </c>
      <c r="C5595" s="122" t="s">
        <v>2251</v>
      </c>
      <c r="D5595" s="122" t="s">
        <v>2112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2250</v>
      </c>
      <c r="B5596" s="122">
        <v>1</v>
      </c>
      <c r="C5596" s="122" t="s">
        <v>2251</v>
      </c>
      <c r="D5596" s="122" t="s">
        <v>2113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2250</v>
      </c>
      <c r="B5597" s="122">
        <v>1</v>
      </c>
      <c r="C5597" s="122" t="s">
        <v>2251</v>
      </c>
      <c r="D5597" s="122" t="s">
        <v>2114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2250</v>
      </c>
      <c r="B5598" s="122">
        <v>1</v>
      </c>
      <c r="C5598" s="122" t="s">
        <v>2251</v>
      </c>
      <c r="D5598" s="122" t="s">
        <v>2115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2250</v>
      </c>
      <c r="B5599" s="122">
        <v>1</v>
      </c>
      <c r="C5599" s="122" t="s">
        <v>2251</v>
      </c>
      <c r="D5599" s="122" t="s">
        <v>2116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2250</v>
      </c>
      <c r="B5600" s="122">
        <v>1</v>
      </c>
      <c r="C5600" s="122" t="s">
        <v>2251</v>
      </c>
      <c r="D5600" s="122" t="s">
        <v>2138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2250</v>
      </c>
      <c r="B5601" s="122">
        <v>1</v>
      </c>
      <c r="C5601" s="122" t="s">
        <v>2251</v>
      </c>
      <c r="D5601" s="122" t="s">
        <v>2172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2250</v>
      </c>
      <c r="B5602" s="122">
        <v>1</v>
      </c>
      <c r="C5602" s="122" t="s">
        <v>2251</v>
      </c>
      <c r="D5602" s="122" t="s">
        <v>2117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2250</v>
      </c>
      <c r="B5603" s="122">
        <v>1</v>
      </c>
      <c r="C5603" s="122" t="s">
        <v>2251</v>
      </c>
      <c r="D5603" s="122" t="s">
        <v>2118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2250</v>
      </c>
      <c r="B5604" s="122">
        <v>1</v>
      </c>
      <c r="C5604" s="122" t="s">
        <v>2251</v>
      </c>
      <c r="D5604" s="122" t="s">
        <v>2119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2250</v>
      </c>
      <c r="B5605" s="122">
        <v>1</v>
      </c>
      <c r="C5605" s="122" t="s">
        <v>2251</v>
      </c>
      <c r="D5605" s="122" t="s">
        <v>2120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2250</v>
      </c>
      <c r="B5606" s="122">
        <v>1</v>
      </c>
      <c r="C5606" s="122" t="s">
        <v>2251</v>
      </c>
      <c r="D5606" s="122" t="s">
        <v>2121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2250</v>
      </c>
      <c r="B5607" s="122">
        <v>1</v>
      </c>
      <c r="C5607" s="122" t="s">
        <v>2251</v>
      </c>
      <c r="D5607" s="122" t="s">
        <v>2122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2250</v>
      </c>
      <c r="B5608" s="122">
        <v>1</v>
      </c>
      <c r="C5608" s="122" t="s">
        <v>2251</v>
      </c>
      <c r="D5608" s="122" t="s">
        <v>2123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2250</v>
      </c>
      <c r="B5609" s="122">
        <v>1</v>
      </c>
      <c r="C5609" s="122" t="s">
        <v>2251</v>
      </c>
      <c r="D5609" s="122" t="s">
        <v>2140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2250</v>
      </c>
      <c r="B5610" s="122">
        <v>1</v>
      </c>
      <c r="C5610" s="122" t="s">
        <v>2251</v>
      </c>
      <c r="D5610" s="122" t="s">
        <v>2124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2250</v>
      </c>
      <c r="B5611" s="122">
        <v>1</v>
      </c>
      <c r="C5611" s="122" t="s">
        <v>2251</v>
      </c>
      <c r="D5611" s="122" t="s">
        <v>2125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2250</v>
      </c>
      <c r="B5612" s="122">
        <v>1</v>
      </c>
      <c r="C5612" s="122" t="s">
        <v>2251</v>
      </c>
      <c r="D5612" s="122" t="s">
        <v>2126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2250</v>
      </c>
      <c r="B5613" s="122">
        <v>1</v>
      </c>
      <c r="C5613" s="122" t="s">
        <v>2251</v>
      </c>
      <c r="D5613" s="122" t="s">
        <v>2127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2250</v>
      </c>
      <c r="B5614" s="122">
        <v>1</v>
      </c>
      <c r="C5614" s="122" t="s">
        <v>2251</v>
      </c>
      <c r="D5614" s="122" t="s">
        <v>2128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2037</v>
      </c>
      <c r="B5615" s="122">
        <v>1</v>
      </c>
      <c r="C5615" s="122" t="s">
        <v>2252</v>
      </c>
      <c r="D5615" s="122" t="s">
        <v>2080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2037</v>
      </c>
      <c r="B5616" s="122">
        <v>1</v>
      </c>
      <c r="C5616" s="122" t="s">
        <v>2252</v>
      </c>
      <c r="D5616" s="122" t="s">
        <v>2081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2037</v>
      </c>
      <c r="B5617" s="122">
        <v>1</v>
      </c>
      <c r="C5617" s="122" t="s">
        <v>2252</v>
      </c>
      <c r="D5617" s="122" t="s">
        <v>2082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2037</v>
      </c>
      <c r="B5618" s="122">
        <v>1</v>
      </c>
      <c r="C5618" s="122" t="s">
        <v>2252</v>
      </c>
      <c r="D5618" s="122" t="s">
        <v>2135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2037</v>
      </c>
      <c r="B5619" s="122">
        <v>1</v>
      </c>
      <c r="C5619" s="122" t="s">
        <v>2252</v>
      </c>
      <c r="D5619" s="122" t="s">
        <v>2083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2037</v>
      </c>
      <c r="B5620" s="122">
        <v>1</v>
      </c>
      <c r="C5620" s="122" t="s">
        <v>2252</v>
      </c>
      <c r="D5620" s="122" t="s">
        <v>2084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2037</v>
      </c>
      <c r="B5621" s="122">
        <v>1</v>
      </c>
      <c r="C5621" s="122" t="s">
        <v>2252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2037</v>
      </c>
      <c r="B5622" s="122">
        <v>1</v>
      </c>
      <c r="C5622" s="122" t="s">
        <v>2252</v>
      </c>
      <c r="D5622" s="122" t="s">
        <v>2085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2037</v>
      </c>
      <c r="B5623" s="122">
        <v>1</v>
      </c>
      <c r="C5623" s="122" t="s">
        <v>2252</v>
      </c>
      <c r="D5623" s="122" t="s">
        <v>2086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2037</v>
      </c>
      <c r="B5624" s="122">
        <v>1</v>
      </c>
      <c r="C5624" s="122" t="s">
        <v>2252</v>
      </c>
      <c r="D5624" s="122" t="s">
        <v>2087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2037</v>
      </c>
      <c r="B5625" s="122">
        <v>1</v>
      </c>
      <c r="C5625" s="122" t="s">
        <v>2252</v>
      </c>
      <c r="D5625" s="122" t="s">
        <v>2088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2037</v>
      </c>
      <c r="B5626" s="122">
        <v>1</v>
      </c>
      <c r="C5626" s="122" t="s">
        <v>2252</v>
      </c>
      <c r="D5626" s="122" t="s">
        <v>2170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2037</v>
      </c>
      <c r="B5627" s="122">
        <v>1</v>
      </c>
      <c r="C5627" s="122" t="s">
        <v>2252</v>
      </c>
      <c r="D5627" s="122" t="s">
        <v>2089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2037</v>
      </c>
      <c r="B5628" s="122">
        <v>1</v>
      </c>
      <c r="C5628" s="122" t="s">
        <v>2252</v>
      </c>
      <c r="D5628" s="122" t="s">
        <v>2136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2037</v>
      </c>
      <c r="B5629" s="122">
        <v>1</v>
      </c>
      <c r="C5629" s="122" t="s">
        <v>2252</v>
      </c>
      <c r="D5629" s="122" t="s">
        <v>2090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2037</v>
      </c>
      <c r="B5630" s="122">
        <v>1</v>
      </c>
      <c r="C5630" s="122" t="s">
        <v>2252</v>
      </c>
      <c r="D5630" s="122" t="s">
        <v>2091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2037</v>
      </c>
      <c r="B5631" s="122">
        <v>1</v>
      </c>
      <c r="C5631" s="122" t="s">
        <v>2252</v>
      </c>
      <c r="D5631" s="122" t="s">
        <v>2092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2037</v>
      </c>
      <c r="B5632" s="122">
        <v>1</v>
      </c>
      <c r="C5632" s="122" t="s">
        <v>2252</v>
      </c>
      <c r="D5632" s="122" t="s">
        <v>2093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2037</v>
      </c>
      <c r="B5633" s="122">
        <v>1</v>
      </c>
      <c r="C5633" s="122" t="s">
        <v>2252</v>
      </c>
      <c r="D5633" s="122" t="s">
        <v>2094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2037</v>
      </c>
      <c r="B5634" s="122">
        <v>1</v>
      </c>
      <c r="C5634" s="122" t="s">
        <v>2252</v>
      </c>
      <c r="D5634" s="122" t="s">
        <v>2095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2037</v>
      </c>
      <c r="B5635" s="122">
        <v>1</v>
      </c>
      <c r="C5635" s="122" t="s">
        <v>2252</v>
      </c>
      <c r="D5635" s="122" t="s">
        <v>2096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2037</v>
      </c>
      <c r="B5636" s="122">
        <v>1</v>
      </c>
      <c r="C5636" s="122" t="s">
        <v>2252</v>
      </c>
      <c r="D5636" s="122" t="s">
        <v>2097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2037</v>
      </c>
      <c r="B5637" s="122">
        <v>1</v>
      </c>
      <c r="C5637" s="122" t="s">
        <v>2252</v>
      </c>
      <c r="D5637" s="122" t="s">
        <v>2098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2037</v>
      </c>
      <c r="B5638" s="122">
        <v>1</v>
      </c>
      <c r="C5638" s="122" t="s">
        <v>2252</v>
      </c>
      <c r="D5638" s="122" t="s">
        <v>2099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2037</v>
      </c>
      <c r="B5639" s="122">
        <v>1</v>
      </c>
      <c r="C5639" s="122" t="s">
        <v>2252</v>
      </c>
      <c r="D5639" s="122" t="s">
        <v>2100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2037</v>
      </c>
      <c r="B5640" s="122">
        <v>1</v>
      </c>
      <c r="C5640" s="122" t="s">
        <v>2252</v>
      </c>
      <c r="D5640" s="122" t="s">
        <v>2171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2037</v>
      </c>
      <c r="B5641" s="122">
        <v>1</v>
      </c>
      <c r="C5641" s="122" t="s">
        <v>2252</v>
      </c>
      <c r="D5641" s="122" t="s">
        <v>2101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2037</v>
      </c>
      <c r="B5642" s="122">
        <v>1</v>
      </c>
      <c r="C5642" s="122" t="s">
        <v>2252</v>
      </c>
      <c r="D5642" s="122" t="s">
        <v>2102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2037</v>
      </c>
      <c r="B5643" s="122">
        <v>1</v>
      </c>
      <c r="C5643" s="122" t="s">
        <v>2252</v>
      </c>
      <c r="D5643" s="122" t="s">
        <v>2103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2037</v>
      </c>
      <c r="B5644" s="122">
        <v>1</v>
      </c>
      <c r="C5644" s="122" t="s">
        <v>2252</v>
      </c>
      <c r="D5644" s="122" t="s">
        <v>2137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2037</v>
      </c>
      <c r="B5645" s="122">
        <v>1</v>
      </c>
      <c r="C5645" s="122" t="s">
        <v>2252</v>
      </c>
      <c r="D5645" s="122" t="s">
        <v>2104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2037</v>
      </c>
      <c r="B5646" s="122">
        <v>1</v>
      </c>
      <c r="C5646" s="122" t="s">
        <v>2252</v>
      </c>
      <c r="D5646" s="122" t="s">
        <v>2105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2037</v>
      </c>
      <c r="B5647" s="122">
        <v>1</v>
      </c>
      <c r="C5647" s="122" t="s">
        <v>2252</v>
      </c>
      <c r="D5647" s="122" t="s">
        <v>2106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2037</v>
      </c>
      <c r="B5648" s="122">
        <v>1</v>
      </c>
      <c r="C5648" s="122" t="s">
        <v>2252</v>
      </c>
      <c r="D5648" s="122" t="s">
        <v>2107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2037</v>
      </c>
      <c r="B5649" s="122">
        <v>1</v>
      </c>
      <c r="C5649" s="122" t="s">
        <v>2252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2037</v>
      </c>
      <c r="B5650" s="122">
        <v>1</v>
      </c>
      <c r="C5650" s="122" t="s">
        <v>2252</v>
      </c>
      <c r="D5650" s="122" t="s">
        <v>2108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2037</v>
      </c>
      <c r="B5651" s="122">
        <v>1</v>
      </c>
      <c r="C5651" s="122" t="s">
        <v>2252</v>
      </c>
      <c r="D5651" s="122" t="s">
        <v>2109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2037</v>
      </c>
      <c r="B5652" s="122">
        <v>1</v>
      </c>
      <c r="C5652" s="122" t="s">
        <v>2252</v>
      </c>
      <c r="D5652" s="122" t="s">
        <v>2110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2037</v>
      </c>
      <c r="B5653" s="122">
        <v>1</v>
      </c>
      <c r="C5653" s="122" t="s">
        <v>2252</v>
      </c>
      <c r="D5653" s="122" t="s">
        <v>2111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2037</v>
      </c>
      <c r="B5654" s="122">
        <v>1</v>
      </c>
      <c r="C5654" s="122" t="s">
        <v>2252</v>
      </c>
      <c r="D5654" s="122" t="s">
        <v>2112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2037</v>
      </c>
      <c r="B5655" s="122">
        <v>1</v>
      </c>
      <c r="C5655" s="122" t="s">
        <v>2252</v>
      </c>
      <c r="D5655" s="122" t="s">
        <v>2113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2037</v>
      </c>
      <c r="B5656" s="122">
        <v>1</v>
      </c>
      <c r="C5656" s="122" t="s">
        <v>2252</v>
      </c>
      <c r="D5656" s="122" t="s">
        <v>2114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2037</v>
      </c>
      <c r="B5657" s="122">
        <v>1</v>
      </c>
      <c r="C5657" s="122" t="s">
        <v>2252</v>
      </c>
      <c r="D5657" s="122" t="s">
        <v>2115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2037</v>
      </c>
      <c r="B5658" s="122">
        <v>1</v>
      </c>
      <c r="C5658" s="122" t="s">
        <v>2252</v>
      </c>
      <c r="D5658" s="122" t="s">
        <v>2116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2037</v>
      </c>
      <c r="B5659" s="122">
        <v>1</v>
      </c>
      <c r="C5659" s="122" t="s">
        <v>2252</v>
      </c>
      <c r="D5659" s="122" t="s">
        <v>2138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2037</v>
      </c>
      <c r="B5660" s="122">
        <v>1</v>
      </c>
      <c r="C5660" s="122" t="s">
        <v>2252</v>
      </c>
      <c r="D5660" s="122" t="s">
        <v>2172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2037</v>
      </c>
      <c r="B5661" s="122">
        <v>1</v>
      </c>
      <c r="C5661" s="122" t="s">
        <v>2252</v>
      </c>
      <c r="D5661" s="122" t="s">
        <v>2117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2037</v>
      </c>
      <c r="B5662" s="122">
        <v>1</v>
      </c>
      <c r="C5662" s="122" t="s">
        <v>2252</v>
      </c>
      <c r="D5662" s="122" t="s">
        <v>2118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2037</v>
      </c>
      <c r="B5663" s="122">
        <v>1</v>
      </c>
      <c r="C5663" s="122" t="s">
        <v>2252</v>
      </c>
      <c r="D5663" s="122" t="s">
        <v>2119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2037</v>
      </c>
      <c r="B5664" s="122">
        <v>1</v>
      </c>
      <c r="C5664" s="122" t="s">
        <v>2252</v>
      </c>
      <c r="D5664" s="122" t="s">
        <v>2120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2037</v>
      </c>
      <c r="B5665" s="122">
        <v>1</v>
      </c>
      <c r="C5665" s="122" t="s">
        <v>2252</v>
      </c>
      <c r="D5665" s="122" t="s">
        <v>2121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2037</v>
      </c>
      <c r="B5666" s="122">
        <v>1</v>
      </c>
      <c r="C5666" s="122" t="s">
        <v>2252</v>
      </c>
      <c r="D5666" s="122" t="s">
        <v>2122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2037</v>
      </c>
      <c r="B5667" s="122">
        <v>1</v>
      </c>
      <c r="C5667" s="122" t="s">
        <v>2252</v>
      </c>
      <c r="D5667" s="122" t="s">
        <v>2123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2037</v>
      </c>
      <c r="B5668" s="122">
        <v>1</v>
      </c>
      <c r="C5668" s="122" t="s">
        <v>2252</v>
      </c>
      <c r="D5668" s="122" t="s">
        <v>2140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2037</v>
      </c>
      <c r="B5669" s="122">
        <v>1</v>
      </c>
      <c r="C5669" s="122" t="s">
        <v>2252</v>
      </c>
      <c r="D5669" s="122" t="s">
        <v>2124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2037</v>
      </c>
      <c r="B5670" s="122">
        <v>1</v>
      </c>
      <c r="C5670" s="122" t="s">
        <v>2252</v>
      </c>
      <c r="D5670" s="122" t="s">
        <v>2125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2037</v>
      </c>
      <c r="B5671" s="122">
        <v>1</v>
      </c>
      <c r="C5671" s="122" t="s">
        <v>2252</v>
      </c>
      <c r="D5671" s="122" t="s">
        <v>2126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2037</v>
      </c>
      <c r="B5672" s="122">
        <v>1</v>
      </c>
      <c r="C5672" s="122" t="s">
        <v>2252</v>
      </c>
      <c r="D5672" s="122" t="s">
        <v>2127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2037</v>
      </c>
      <c r="B5673" s="122">
        <v>1</v>
      </c>
      <c r="C5673" s="122" t="s">
        <v>2252</v>
      </c>
      <c r="D5673" s="122" t="s">
        <v>2128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2040</v>
      </c>
      <c r="B5674" s="122">
        <v>1</v>
      </c>
      <c r="C5674" s="122" t="s">
        <v>2253</v>
      </c>
      <c r="D5674" s="122" t="s">
        <v>2080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2040</v>
      </c>
      <c r="B5675" s="122">
        <v>1</v>
      </c>
      <c r="C5675" s="122" t="s">
        <v>2253</v>
      </c>
      <c r="D5675" s="122" t="s">
        <v>2081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2040</v>
      </c>
      <c r="B5676" s="122">
        <v>1</v>
      </c>
      <c r="C5676" s="122" t="s">
        <v>2253</v>
      </c>
      <c r="D5676" s="122" t="s">
        <v>2082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2040</v>
      </c>
      <c r="B5677" s="122">
        <v>1</v>
      </c>
      <c r="C5677" s="122" t="s">
        <v>2253</v>
      </c>
      <c r="D5677" s="122" t="s">
        <v>2135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2040</v>
      </c>
      <c r="B5678" s="122">
        <v>1</v>
      </c>
      <c r="C5678" s="122" t="s">
        <v>2253</v>
      </c>
      <c r="D5678" s="122" t="s">
        <v>2083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2040</v>
      </c>
      <c r="B5679" s="122">
        <v>1</v>
      </c>
      <c r="C5679" s="122" t="s">
        <v>2253</v>
      </c>
      <c r="D5679" s="122" t="s">
        <v>2084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2040</v>
      </c>
      <c r="B5680" s="122">
        <v>1</v>
      </c>
      <c r="C5680" s="122" t="s">
        <v>2253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2040</v>
      </c>
      <c r="B5681" s="122">
        <v>1</v>
      </c>
      <c r="C5681" s="122" t="s">
        <v>2253</v>
      </c>
      <c r="D5681" s="122" t="s">
        <v>2085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2040</v>
      </c>
      <c r="B5682" s="122">
        <v>1</v>
      </c>
      <c r="C5682" s="122" t="s">
        <v>2253</v>
      </c>
      <c r="D5682" s="122" t="s">
        <v>2086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2040</v>
      </c>
      <c r="B5683" s="122">
        <v>1</v>
      </c>
      <c r="C5683" s="122" t="s">
        <v>2253</v>
      </c>
      <c r="D5683" s="122" t="s">
        <v>2087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2040</v>
      </c>
      <c r="B5684" s="122">
        <v>1</v>
      </c>
      <c r="C5684" s="122" t="s">
        <v>2253</v>
      </c>
      <c r="D5684" s="122" t="s">
        <v>2088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2040</v>
      </c>
      <c r="B5685" s="122">
        <v>1</v>
      </c>
      <c r="C5685" s="122" t="s">
        <v>2253</v>
      </c>
      <c r="D5685" s="122" t="s">
        <v>2170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2040</v>
      </c>
      <c r="B5686" s="122">
        <v>1</v>
      </c>
      <c r="C5686" s="122" t="s">
        <v>2253</v>
      </c>
      <c r="D5686" s="122" t="s">
        <v>2089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2040</v>
      </c>
      <c r="B5687" s="122">
        <v>1</v>
      </c>
      <c r="C5687" s="122" t="s">
        <v>2253</v>
      </c>
      <c r="D5687" s="122" t="s">
        <v>2136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2040</v>
      </c>
      <c r="B5688" s="122">
        <v>1</v>
      </c>
      <c r="C5688" s="122" t="s">
        <v>2253</v>
      </c>
      <c r="D5688" s="122" t="s">
        <v>2090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2040</v>
      </c>
      <c r="B5689" s="122">
        <v>1</v>
      </c>
      <c r="C5689" s="122" t="s">
        <v>2253</v>
      </c>
      <c r="D5689" s="122" t="s">
        <v>2091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2040</v>
      </c>
      <c r="B5690" s="122">
        <v>1</v>
      </c>
      <c r="C5690" s="122" t="s">
        <v>2253</v>
      </c>
      <c r="D5690" s="122" t="s">
        <v>2092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2040</v>
      </c>
      <c r="B5691" s="122">
        <v>1</v>
      </c>
      <c r="C5691" s="122" t="s">
        <v>2253</v>
      </c>
      <c r="D5691" s="122" t="s">
        <v>2093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2040</v>
      </c>
      <c r="B5692" s="122">
        <v>1</v>
      </c>
      <c r="C5692" s="122" t="s">
        <v>2253</v>
      </c>
      <c r="D5692" s="122" t="s">
        <v>2094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2040</v>
      </c>
      <c r="B5693" s="122">
        <v>1</v>
      </c>
      <c r="C5693" s="122" t="s">
        <v>2253</v>
      </c>
      <c r="D5693" s="122" t="s">
        <v>2095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2040</v>
      </c>
      <c r="B5694" s="122">
        <v>1</v>
      </c>
      <c r="C5694" s="122" t="s">
        <v>2253</v>
      </c>
      <c r="D5694" s="122" t="s">
        <v>2096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2040</v>
      </c>
      <c r="B5695" s="122">
        <v>1</v>
      </c>
      <c r="C5695" s="122" t="s">
        <v>2253</v>
      </c>
      <c r="D5695" s="122" t="s">
        <v>2097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2040</v>
      </c>
      <c r="B5696" s="122">
        <v>1</v>
      </c>
      <c r="C5696" s="122" t="s">
        <v>2253</v>
      </c>
      <c r="D5696" s="122" t="s">
        <v>2098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2040</v>
      </c>
      <c r="B5697" s="122">
        <v>1</v>
      </c>
      <c r="C5697" s="122" t="s">
        <v>2253</v>
      </c>
      <c r="D5697" s="122" t="s">
        <v>2099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2040</v>
      </c>
      <c r="B5698" s="122">
        <v>1</v>
      </c>
      <c r="C5698" s="122" t="s">
        <v>2253</v>
      </c>
      <c r="D5698" s="122" t="s">
        <v>2100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2040</v>
      </c>
      <c r="B5699" s="122">
        <v>1</v>
      </c>
      <c r="C5699" s="122" t="s">
        <v>2253</v>
      </c>
      <c r="D5699" s="122" t="s">
        <v>2171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2040</v>
      </c>
      <c r="B5700" s="122">
        <v>1</v>
      </c>
      <c r="C5700" s="122" t="s">
        <v>2253</v>
      </c>
      <c r="D5700" s="122" t="s">
        <v>2101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2040</v>
      </c>
      <c r="B5701" s="122">
        <v>1</v>
      </c>
      <c r="C5701" s="122" t="s">
        <v>2253</v>
      </c>
      <c r="D5701" s="122" t="s">
        <v>2102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2040</v>
      </c>
      <c r="B5702" s="122">
        <v>1</v>
      </c>
      <c r="C5702" s="122" t="s">
        <v>2253</v>
      </c>
      <c r="D5702" s="122" t="s">
        <v>2103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2040</v>
      </c>
      <c r="B5703" s="122">
        <v>1</v>
      </c>
      <c r="C5703" s="122" t="s">
        <v>2253</v>
      </c>
      <c r="D5703" s="122" t="s">
        <v>2137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2040</v>
      </c>
      <c r="B5704" s="122">
        <v>1</v>
      </c>
      <c r="C5704" s="122" t="s">
        <v>2253</v>
      </c>
      <c r="D5704" s="122" t="s">
        <v>2104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2040</v>
      </c>
      <c r="B5705" s="122">
        <v>1</v>
      </c>
      <c r="C5705" s="122" t="s">
        <v>2253</v>
      </c>
      <c r="D5705" s="122" t="s">
        <v>2105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2040</v>
      </c>
      <c r="B5706" s="122">
        <v>1</v>
      </c>
      <c r="C5706" s="122" t="s">
        <v>2253</v>
      </c>
      <c r="D5706" s="122" t="s">
        <v>2106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2040</v>
      </c>
      <c r="B5707" s="122">
        <v>1</v>
      </c>
      <c r="C5707" s="122" t="s">
        <v>2253</v>
      </c>
      <c r="D5707" s="122" t="s">
        <v>2107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2040</v>
      </c>
      <c r="B5708" s="122">
        <v>1</v>
      </c>
      <c r="C5708" s="122" t="s">
        <v>2253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2040</v>
      </c>
      <c r="B5709" s="122">
        <v>1</v>
      </c>
      <c r="C5709" s="122" t="s">
        <v>2253</v>
      </c>
      <c r="D5709" s="122" t="s">
        <v>2108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2040</v>
      </c>
      <c r="B5710" s="122">
        <v>1</v>
      </c>
      <c r="C5710" s="122" t="s">
        <v>2253</v>
      </c>
      <c r="D5710" s="122" t="s">
        <v>2109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2040</v>
      </c>
      <c r="B5711" s="122">
        <v>1</v>
      </c>
      <c r="C5711" s="122" t="s">
        <v>2253</v>
      </c>
      <c r="D5711" s="122" t="s">
        <v>2110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2040</v>
      </c>
      <c r="B5712" s="122">
        <v>1</v>
      </c>
      <c r="C5712" s="122" t="s">
        <v>2253</v>
      </c>
      <c r="D5712" s="122" t="s">
        <v>2111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2040</v>
      </c>
      <c r="B5713" s="122">
        <v>1</v>
      </c>
      <c r="C5713" s="122" t="s">
        <v>2253</v>
      </c>
      <c r="D5713" s="122" t="s">
        <v>2112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2040</v>
      </c>
      <c r="B5714" s="122">
        <v>1</v>
      </c>
      <c r="C5714" s="122" t="s">
        <v>2253</v>
      </c>
      <c r="D5714" s="122" t="s">
        <v>2113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2040</v>
      </c>
      <c r="B5715" s="122">
        <v>1</v>
      </c>
      <c r="C5715" s="122" t="s">
        <v>2253</v>
      </c>
      <c r="D5715" s="122" t="s">
        <v>2114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2040</v>
      </c>
      <c r="B5716" s="122">
        <v>1</v>
      </c>
      <c r="C5716" s="122" t="s">
        <v>2253</v>
      </c>
      <c r="D5716" s="122" t="s">
        <v>2115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2040</v>
      </c>
      <c r="B5717" s="122">
        <v>1</v>
      </c>
      <c r="C5717" s="122" t="s">
        <v>2253</v>
      </c>
      <c r="D5717" s="122" t="s">
        <v>2116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2040</v>
      </c>
      <c r="B5718" s="122">
        <v>1</v>
      </c>
      <c r="C5718" s="122" t="s">
        <v>2253</v>
      </c>
      <c r="D5718" s="122" t="s">
        <v>2138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2040</v>
      </c>
      <c r="B5719" s="122">
        <v>1</v>
      </c>
      <c r="C5719" s="122" t="s">
        <v>2253</v>
      </c>
      <c r="D5719" s="122" t="s">
        <v>2172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2040</v>
      </c>
      <c r="B5720" s="122">
        <v>1</v>
      </c>
      <c r="C5720" s="122" t="s">
        <v>2253</v>
      </c>
      <c r="D5720" s="122" t="s">
        <v>2117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2040</v>
      </c>
      <c r="B5721" s="122">
        <v>1</v>
      </c>
      <c r="C5721" s="122" t="s">
        <v>2253</v>
      </c>
      <c r="D5721" s="122" t="s">
        <v>2118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2040</v>
      </c>
      <c r="B5722" s="122">
        <v>1</v>
      </c>
      <c r="C5722" s="122" t="s">
        <v>2253</v>
      </c>
      <c r="D5722" s="122" t="s">
        <v>2119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2040</v>
      </c>
      <c r="B5723" s="122">
        <v>1</v>
      </c>
      <c r="C5723" s="122" t="s">
        <v>2253</v>
      </c>
      <c r="D5723" s="122" t="s">
        <v>2120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2040</v>
      </c>
      <c r="B5724" s="122">
        <v>1</v>
      </c>
      <c r="C5724" s="122" t="s">
        <v>2253</v>
      </c>
      <c r="D5724" s="122" t="s">
        <v>2121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2040</v>
      </c>
      <c r="B5725" s="122">
        <v>1</v>
      </c>
      <c r="C5725" s="122" t="s">
        <v>2253</v>
      </c>
      <c r="D5725" s="122" t="s">
        <v>2122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2040</v>
      </c>
      <c r="B5726" s="122">
        <v>1</v>
      </c>
      <c r="C5726" s="122" t="s">
        <v>2253</v>
      </c>
      <c r="D5726" s="122" t="s">
        <v>2123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2040</v>
      </c>
      <c r="B5727" s="122">
        <v>1</v>
      </c>
      <c r="C5727" s="122" t="s">
        <v>2253</v>
      </c>
      <c r="D5727" s="122" t="s">
        <v>2140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2040</v>
      </c>
      <c r="B5728" s="122">
        <v>1</v>
      </c>
      <c r="C5728" s="122" t="s">
        <v>2253</v>
      </c>
      <c r="D5728" s="122" t="s">
        <v>2124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2040</v>
      </c>
      <c r="B5729" s="122">
        <v>1</v>
      </c>
      <c r="C5729" s="122" t="s">
        <v>2253</v>
      </c>
      <c r="D5729" s="122" t="s">
        <v>2125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2040</v>
      </c>
      <c r="B5730" s="122">
        <v>1</v>
      </c>
      <c r="C5730" s="122" t="s">
        <v>2253</v>
      </c>
      <c r="D5730" s="122" t="s">
        <v>2126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2040</v>
      </c>
      <c r="B5731" s="122">
        <v>1</v>
      </c>
      <c r="C5731" s="122" t="s">
        <v>2253</v>
      </c>
      <c r="D5731" s="122" t="s">
        <v>2127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2040</v>
      </c>
      <c r="B5732" s="122">
        <v>1</v>
      </c>
      <c r="C5732" s="122" t="s">
        <v>2253</v>
      </c>
      <c r="D5732" s="122" t="s">
        <v>2128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2254</v>
      </c>
      <c r="B5733" s="122">
        <v>1</v>
      </c>
      <c r="C5733" s="122" t="s">
        <v>2255</v>
      </c>
      <c r="D5733" s="122" t="s">
        <v>2080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2254</v>
      </c>
      <c r="B5734" s="122">
        <v>1</v>
      </c>
      <c r="C5734" s="122" t="s">
        <v>2255</v>
      </c>
      <c r="D5734" s="122" t="s">
        <v>2081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2254</v>
      </c>
      <c r="B5735" s="122">
        <v>1</v>
      </c>
      <c r="C5735" s="122" t="s">
        <v>2255</v>
      </c>
      <c r="D5735" s="122" t="s">
        <v>2082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2254</v>
      </c>
      <c r="B5736" s="122">
        <v>1</v>
      </c>
      <c r="C5736" s="122" t="s">
        <v>2255</v>
      </c>
      <c r="D5736" s="122" t="s">
        <v>2135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2254</v>
      </c>
      <c r="B5737" s="122">
        <v>1</v>
      </c>
      <c r="C5737" s="122" t="s">
        <v>2255</v>
      </c>
      <c r="D5737" s="122" t="s">
        <v>2083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2254</v>
      </c>
      <c r="B5738" s="122">
        <v>1</v>
      </c>
      <c r="C5738" s="122" t="s">
        <v>2255</v>
      </c>
      <c r="D5738" s="122" t="s">
        <v>2084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2254</v>
      </c>
      <c r="B5739" s="122">
        <v>1</v>
      </c>
      <c r="C5739" s="122" t="s">
        <v>2255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2254</v>
      </c>
      <c r="B5740" s="122">
        <v>1</v>
      </c>
      <c r="C5740" s="122" t="s">
        <v>2255</v>
      </c>
      <c r="D5740" s="122" t="s">
        <v>2085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2254</v>
      </c>
      <c r="B5741" s="122">
        <v>1</v>
      </c>
      <c r="C5741" s="122" t="s">
        <v>2255</v>
      </c>
      <c r="D5741" s="122" t="s">
        <v>2086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2254</v>
      </c>
      <c r="B5742" s="122">
        <v>1</v>
      </c>
      <c r="C5742" s="122" t="s">
        <v>2255</v>
      </c>
      <c r="D5742" s="122" t="s">
        <v>2087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2254</v>
      </c>
      <c r="B5743" s="122">
        <v>1</v>
      </c>
      <c r="C5743" s="122" t="s">
        <v>2255</v>
      </c>
      <c r="D5743" s="122" t="s">
        <v>2088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2254</v>
      </c>
      <c r="B5744" s="122">
        <v>1</v>
      </c>
      <c r="C5744" s="122" t="s">
        <v>2255</v>
      </c>
      <c r="D5744" s="122" t="s">
        <v>2089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2254</v>
      </c>
      <c r="B5745" s="122">
        <v>1</v>
      </c>
      <c r="C5745" s="122" t="s">
        <v>2255</v>
      </c>
      <c r="D5745" s="122" t="s">
        <v>2136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2254</v>
      </c>
      <c r="B5746" s="122">
        <v>1</v>
      </c>
      <c r="C5746" s="122" t="s">
        <v>2255</v>
      </c>
      <c r="D5746" s="122" t="s">
        <v>2090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2254</v>
      </c>
      <c r="B5747" s="122">
        <v>1</v>
      </c>
      <c r="C5747" s="122" t="s">
        <v>2255</v>
      </c>
      <c r="D5747" s="122" t="s">
        <v>2091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2254</v>
      </c>
      <c r="B5748" s="122">
        <v>1</v>
      </c>
      <c r="C5748" s="122" t="s">
        <v>2255</v>
      </c>
      <c r="D5748" s="122" t="s">
        <v>2092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2254</v>
      </c>
      <c r="B5749" s="122">
        <v>1</v>
      </c>
      <c r="C5749" s="122" t="s">
        <v>2255</v>
      </c>
      <c r="D5749" s="122" t="s">
        <v>2093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2254</v>
      </c>
      <c r="B5750" s="122">
        <v>1</v>
      </c>
      <c r="C5750" s="122" t="s">
        <v>2255</v>
      </c>
      <c r="D5750" s="122" t="s">
        <v>2094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2254</v>
      </c>
      <c r="B5751" s="122">
        <v>1</v>
      </c>
      <c r="C5751" s="122" t="s">
        <v>2255</v>
      </c>
      <c r="D5751" s="122" t="s">
        <v>2095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2254</v>
      </c>
      <c r="B5752" s="122">
        <v>1</v>
      </c>
      <c r="C5752" s="122" t="s">
        <v>2255</v>
      </c>
      <c r="D5752" s="122" t="s">
        <v>2096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2254</v>
      </c>
      <c r="B5753" s="122">
        <v>1</v>
      </c>
      <c r="C5753" s="122" t="s">
        <v>2255</v>
      </c>
      <c r="D5753" s="122" t="s">
        <v>2097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2254</v>
      </c>
      <c r="B5754" s="122">
        <v>1</v>
      </c>
      <c r="C5754" s="122" t="s">
        <v>2255</v>
      </c>
      <c r="D5754" s="122" t="s">
        <v>2098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2254</v>
      </c>
      <c r="B5755" s="122">
        <v>1</v>
      </c>
      <c r="C5755" s="122" t="s">
        <v>2255</v>
      </c>
      <c r="D5755" s="122" t="s">
        <v>2099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2254</v>
      </c>
      <c r="B5756" s="122">
        <v>1</v>
      </c>
      <c r="C5756" s="122" t="s">
        <v>2255</v>
      </c>
      <c r="D5756" s="122" t="s">
        <v>2100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2254</v>
      </c>
      <c r="B5757" s="122">
        <v>1</v>
      </c>
      <c r="C5757" s="122" t="s">
        <v>2255</v>
      </c>
      <c r="D5757" s="122" t="s">
        <v>2101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2254</v>
      </c>
      <c r="B5758" s="122">
        <v>1</v>
      </c>
      <c r="C5758" s="122" t="s">
        <v>2255</v>
      </c>
      <c r="D5758" s="122" t="s">
        <v>2102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2254</v>
      </c>
      <c r="B5759" s="122">
        <v>1</v>
      </c>
      <c r="C5759" s="122" t="s">
        <v>2255</v>
      </c>
      <c r="D5759" s="122" t="s">
        <v>2103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2254</v>
      </c>
      <c r="B5760" s="122">
        <v>1</v>
      </c>
      <c r="C5760" s="122" t="s">
        <v>2255</v>
      </c>
      <c r="D5760" s="122" t="s">
        <v>2137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2254</v>
      </c>
      <c r="B5761" s="122">
        <v>1</v>
      </c>
      <c r="C5761" s="122" t="s">
        <v>2255</v>
      </c>
      <c r="D5761" s="122" t="s">
        <v>2104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2254</v>
      </c>
      <c r="B5762" s="122">
        <v>1</v>
      </c>
      <c r="C5762" s="122" t="s">
        <v>2255</v>
      </c>
      <c r="D5762" s="122" t="s">
        <v>2105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2254</v>
      </c>
      <c r="B5763" s="122">
        <v>1</v>
      </c>
      <c r="C5763" s="122" t="s">
        <v>2255</v>
      </c>
      <c r="D5763" s="122" t="s">
        <v>2106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2254</v>
      </c>
      <c r="B5764" s="122">
        <v>1</v>
      </c>
      <c r="C5764" s="122" t="s">
        <v>2255</v>
      </c>
      <c r="D5764" s="122" t="s">
        <v>2107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2254</v>
      </c>
      <c r="B5765" s="122">
        <v>1</v>
      </c>
      <c r="C5765" s="122" t="s">
        <v>2255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2254</v>
      </c>
      <c r="B5766" s="122">
        <v>1</v>
      </c>
      <c r="C5766" s="122" t="s">
        <v>2255</v>
      </c>
      <c r="D5766" s="122" t="s">
        <v>2108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2254</v>
      </c>
      <c r="B5767" s="122">
        <v>1</v>
      </c>
      <c r="C5767" s="122" t="s">
        <v>2255</v>
      </c>
      <c r="D5767" s="122" t="s">
        <v>2109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2254</v>
      </c>
      <c r="B5768" s="122">
        <v>1</v>
      </c>
      <c r="C5768" s="122" t="s">
        <v>2255</v>
      </c>
      <c r="D5768" s="122" t="s">
        <v>2110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2254</v>
      </c>
      <c r="B5769" s="122">
        <v>1</v>
      </c>
      <c r="C5769" s="122" t="s">
        <v>2255</v>
      </c>
      <c r="D5769" s="122" t="s">
        <v>2111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2254</v>
      </c>
      <c r="B5770" s="122">
        <v>1</v>
      </c>
      <c r="C5770" s="122" t="s">
        <v>2255</v>
      </c>
      <c r="D5770" s="122" t="s">
        <v>2112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2254</v>
      </c>
      <c r="B5771" s="122">
        <v>1</v>
      </c>
      <c r="C5771" s="122" t="s">
        <v>2255</v>
      </c>
      <c r="D5771" s="122" t="s">
        <v>2166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2254</v>
      </c>
      <c r="B5772" s="122">
        <v>1</v>
      </c>
      <c r="C5772" s="122" t="s">
        <v>2255</v>
      </c>
      <c r="D5772" s="122" t="s">
        <v>2113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2254</v>
      </c>
      <c r="B5773" s="122">
        <v>1</v>
      </c>
      <c r="C5773" s="122" t="s">
        <v>2255</v>
      </c>
      <c r="D5773" s="122" t="s">
        <v>2114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2254</v>
      </c>
      <c r="B5774" s="122">
        <v>1</v>
      </c>
      <c r="C5774" s="122" t="s">
        <v>2255</v>
      </c>
      <c r="D5774" s="122" t="s">
        <v>2115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2254</v>
      </c>
      <c r="B5775" s="122">
        <v>1</v>
      </c>
      <c r="C5775" s="122" t="s">
        <v>2255</v>
      </c>
      <c r="D5775" s="122" t="s">
        <v>2116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2254</v>
      </c>
      <c r="B5776" s="122">
        <v>1</v>
      </c>
      <c r="C5776" s="122" t="s">
        <v>2255</v>
      </c>
      <c r="D5776" s="122" t="s">
        <v>2138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2254</v>
      </c>
      <c r="B5777" s="122">
        <v>1</v>
      </c>
      <c r="C5777" s="122" t="s">
        <v>2255</v>
      </c>
      <c r="D5777" s="122" t="s">
        <v>2117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2254</v>
      </c>
      <c r="B5778" s="122">
        <v>1</v>
      </c>
      <c r="C5778" s="122" t="s">
        <v>2255</v>
      </c>
      <c r="D5778" s="122" t="s">
        <v>2118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2254</v>
      </c>
      <c r="B5779" s="122">
        <v>1</v>
      </c>
      <c r="C5779" s="122" t="s">
        <v>2255</v>
      </c>
      <c r="D5779" s="122" t="s">
        <v>2119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2254</v>
      </c>
      <c r="B5780" s="122">
        <v>1</v>
      </c>
      <c r="C5780" s="122" t="s">
        <v>2255</v>
      </c>
      <c r="D5780" s="122" t="s">
        <v>2120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2254</v>
      </c>
      <c r="B5781" s="122">
        <v>1</v>
      </c>
      <c r="C5781" s="122" t="s">
        <v>2255</v>
      </c>
      <c r="D5781" s="122" t="s">
        <v>2121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2254</v>
      </c>
      <c r="B5782" s="122">
        <v>1</v>
      </c>
      <c r="C5782" s="122" t="s">
        <v>2255</v>
      </c>
      <c r="D5782" s="122" t="s">
        <v>2256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2254</v>
      </c>
      <c r="B5783" s="122">
        <v>1</v>
      </c>
      <c r="C5783" s="122" t="s">
        <v>2255</v>
      </c>
      <c r="D5783" s="122" t="s">
        <v>2139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2254</v>
      </c>
      <c r="B5784" s="122">
        <v>1</v>
      </c>
      <c r="C5784" s="122" t="s">
        <v>2255</v>
      </c>
      <c r="D5784" s="122" t="s">
        <v>2257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2254</v>
      </c>
      <c r="B5785" s="122">
        <v>1</v>
      </c>
      <c r="C5785" s="122" t="s">
        <v>2255</v>
      </c>
      <c r="D5785" s="122" t="s">
        <v>2122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2254</v>
      </c>
      <c r="B5786" s="122">
        <v>1</v>
      </c>
      <c r="C5786" s="122" t="s">
        <v>2255</v>
      </c>
      <c r="D5786" s="122" t="s">
        <v>2123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2254</v>
      </c>
      <c r="B5787" s="122">
        <v>1</v>
      </c>
      <c r="C5787" s="122" t="s">
        <v>2255</v>
      </c>
      <c r="D5787" s="122" t="s">
        <v>2140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2254</v>
      </c>
      <c r="B5788" s="122">
        <v>1</v>
      </c>
      <c r="C5788" s="122" t="s">
        <v>2255</v>
      </c>
      <c r="D5788" s="122" t="s">
        <v>2124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2254</v>
      </c>
      <c r="B5789" s="122">
        <v>1</v>
      </c>
      <c r="C5789" s="122" t="s">
        <v>2255</v>
      </c>
      <c r="D5789" s="122" t="s">
        <v>2125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2254</v>
      </c>
      <c r="B5790" s="122">
        <v>1</v>
      </c>
      <c r="C5790" s="122" t="s">
        <v>2255</v>
      </c>
      <c r="D5790" s="122" t="s">
        <v>2126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2254</v>
      </c>
      <c r="B5791" s="122">
        <v>1</v>
      </c>
      <c r="C5791" s="122" t="s">
        <v>2255</v>
      </c>
      <c r="D5791" s="122" t="s">
        <v>2127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2254</v>
      </c>
      <c r="B5792" s="122">
        <v>1</v>
      </c>
      <c r="C5792" s="122" t="s">
        <v>2255</v>
      </c>
      <c r="D5792" s="122" t="s">
        <v>2128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2258</v>
      </c>
      <c r="B5793" s="122">
        <v>1</v>
      </c>
      <c r="C5793" s="122" t="s">
        <v>2259</v>
      </c>
      <c r="D5793" s="122" t="s">
        <v>2080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2258</v>
      </c>
      <c r="B5794" s="122">
        <v>1</v>
      </c>
      <c r="C5794" s="122" t="s">
        <v>2259</v>
      </c>
      <c r="D5794" s="122" t="s">
        <v>2081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2258</v>
      </c>
      <c r="B5795" s="122">
        <v>1</v>
      </c>
      <c r="C5795" s="122" t="s">
        <v>2259</v>
      </c>
      <c r="D5795" s="122" t="s">
        <v>2082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2258</v>
      </c>
      <c r="B5796" s="122">
        <v>1</v>
      </c>
      <c r="C5796" s="122" t="s">
        <v>2259</v>
      </c>
      <c r="D5796" s="122" t="s">
        <v>2135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2258</v>
      </c>
      <c r="B5797" s="122">
        <v>1</v>
      </c>
      <c r="C5797" s="122" t="s">
        <v>2259</v>
      </c>
      <c r="D5797" s="122" t="s">
        <v>2083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2258</v>
      </c>
      <c r="B5798" s="122">
        <v>1</v>
      </c>
      <c r="C5798" s="122" t="s">
        <v>2259</v>
      </c>
      <c r="D5798" s="122" t="s">
        <v>2084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2258</v>
      </c>
      <c r="B5799" s="122">
        <v>1</v>
      </c>
      <c r="C5799" s="122" t="s">
        <v>2259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2258</v>
      </c>
      <c r="B5800" s="122">
        <v>1</v>
      </c>
      <c r="C5800" s="122" t="s">
        <v>2259</v>
      </c>
      <c r="D5800" s="122" t="s">
        <v>2085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2258</v>
      </c>
      <c r="B5801" s="122">
        <v>1</v>
      </c>
      <c r="C5801" s="122" t="s">
        <v>2259</v>
      </c>
      <c r="D5801" s="122" t="s">
        <v>2086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2258</v>
      </c>
      <c r="B5802" s="122">
        <v>1</v>
      </c>
      <c r="C5802" s="122" t="s">
        <v>2259</v>
      </c>
      <c r="D5802" s="122" t="s">
        <v>2087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2258</v>
      </c>
      <c r="B5803" s="122">
        <v>1</v>
      </c>
      <c r="C5803" s="122" t="s">
        <v>2259</v>
      </c>
      <c r="D5803" s="122" t="s">
        <v>2088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2258</v>
      </c>
      <c r="B5804" s="122">
        <v>1</v>
      </c>
      <c r="C5804" s="122" t="s">
        <v>2259</v>
      </c>
      <c r="D5804" s="122" t="s">
        <v>2089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2258</v>
      </c>
      <c r="B5805" s="122">
        <v>1</v>
      </c>
      <c r="C5805" s="122" t="s">
        <v>2259</v>
      </c>
      <c r="D5805" s="122" t="s">
        <v>2136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2258</v>
      </c>
      <c r="B5806" s="122">
        <v>1</v>
      </c>
      <c r="C5806" s="122" t="s">
        <v>2259</v>
      </c>
      <c r="D5806" s="122" t="s">
        <v>2090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2258</v>
      </c>
      <c r="B5807" s="122">
        <v>1</v>
      </c>
      <c r="C5807" s="122" t="s">
        <v>2259</v>
      </c>
      <c r="D5807" s="122" t="s">
        <v>2091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2258</v>
      </c>
      <c r="B5808" s="122">
        <v>1</v>
      </c>
      <c r="C5808" s="122" t="s">
        <v>2259</v>
      </c>
      <c r="D5808" s="122" t="s">
        <v>2092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2258</v>
      </c>
      <c r="B5809" s="122">
        <v>1</v>
      </c>
      <c r="C5809" s="122" t="s">
        <v>2259</v>
      </c>
      <c r="D5809" s="122" t="s">
        <v>2093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2258</v>
      </c>
      <c r="B5810" s="122">
        <v>1</v>
      </c>
      <c r="C5810" s="122" t="s">
        <v>2259</v>
      </c>
      <c r="D5810" s="122" t="s">
        <v>2094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2258</v>
      </c>
      <c r="B5811" s="122">
        <v>1</v>
      </c>
      <c r="C5811" s="122" t="s">
        <v>2259</v>
      </c>
      <c r="D5811" s="122" t="s">
        <v>2095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2258</v>
      </c>
      <c r="B5812" s="122">
        <v>1</v>
      </c>
      <c r="C5812" s="122" t="s">
        <v>2259</v>
      </c>
      <c r="D5812" s="122" t="s">
        <v>2096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2258</v>
      </c>
      <c r="B5813" s="122">
        <v>1</v>
      </c>
      <c r="C5813" s="122" t="s">
        <v>2259</v>
      </c>
      <c r="D5813" s="122" t="s">
        <v>2097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2258</v>
      </c>
      <c r="B5814" s="122">
        <v>1</v>
      </c>
      <c r="C5814" s="122" t="s">
        <v>2259</v>
      </c>
      <c r="D5814" s="122" t="s">
        <v>2098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2258</v>
      </c>
      <c r="B5815" s="122">
        <v>1</v>
      </c>
      <c r="C5815" s="122" t="s">
        <v>2259</v>
      </c>
      <c r="D5815" s="122" t="s">
        <v>2099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2258</v>
      </c>
      <c r="B5816" s="122">
        <v>1</v>
      </c>
      <c r="C5816" s="122" t="s">
        <v>2259</v>
      </c>
      <c r="D5816" s="122" t="s">
        <v>2100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2258</v>
      </c>
      <c r="B5817" s="122">
        <v>1</v>
      </c>
      <c r="C5817" s="122" t="s">
        <v>2259</v>
      </c>
      <c r="D5817" s="122" t="s">
        <v>2101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2258</v>
      </c>
      <c r="B5818" s="122">
        <v>1</v>
      </c>
      <c r="C5818" s="122" t="s">
        <v>2259</v>
      </c>
      <c r="D5818" s="122" t="s">
        <v>2102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2258</v>
      </c>
      <c r="B5819" s="122">
        <v>1</v>
      </c>
      <c r="C5819" s="122" t="s">
        <v>2259</v>
      </c>
      <c r="D5819" s="122" t="s">
        <v>2103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2258</v>
      </c>
      <c r="B5820" s="122">
        <v>1</v>
      </c>
      <c r="C5820" s="122" t="s">
        <v>2259</v>
      </c>
      <c r="D5820" s="122" t="s">
        <v>2137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2258</v>
      </c>
      <c r="B5821" s="122">
        <v>1</v>
      </c>
      <c r="C5821" s="122" t="s">
        <v>2259</v>
      </c>
      <c r="D5821" s="122" t="s">
        <v>2104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2258</v>
      </c>
      <c r="B5822" s="122">
        <v>1</v>
      </c>
      <c r="C5822" s="122" t="s">
        <v>2259</v>
      </c>
      <c r="D5822" s="122" t="s">
        <v>2105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2258</v>
      </c>
      <c r="B5823" s="122">
        <v>1</v>
      </c>
      <c r="C5823" s="122" t="s">
        <v>2259</v>
      </c>
      <c r="D5823" s="122" t="s">
        <v>2106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2258</v>
      </c>
      <c r="B5824" s="122">
        <v>1</v>
      </c>
      <c r="C5824" s="122" t="s">
        <v>2259</v>
      </c>
      <c r="D5824" s="122" t="s">
        <v>2107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2258</v>
      </c>
      <c r="B5825" s="122">
        <v>1</v>
      </c>
      <c r="C5825" s="122" t="s">
        <v>2259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2258</v>
      </c>
      <c r="B5826" s="122">
        <v>1</v>
      </c>
      <c r="C5826" s="122" t="s">
        <v>2259</v>
      </c>
      <c r="D5826" s="122" t="s">
        <v>2108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2258</v>
      </c>
      <c r="B5827" s="122">
        <v>1</v>
      </c>
      <c r="C5827" s="122" t="s">
        <v>2259</v>
      </c>
      <c r="D5827" s="122" t="s">
        <v>2109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2258</v>
      </c>
      <c r="B5828" s="122">
        <v>1</v>
      </c>
      <c r="C5828" s="122" t="s">
        <v>2259</v>
      </c>
      <c r="D5828" s="122" t="s">
        <v>2110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2258</v>
      </c>
      <c r="B5829" s="122">
        <v>1</v>
      </c>
      <c r="C5829" s="122" t="s">
        <v>2259</v>
      </c>
      <c r="D5829" s="122" t="s">
        <v>2111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2258</v>
      </c>
      <c r="B5830" s="122">
        <v>1</v>
      </c>
      <c r="C5830" s="122" t="s">
        <v>2259</v>
      </c>
      <c r="D5830" s="122" t="s">
        <v>2112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2258</v>
      </c>
      <c r="B5831" s="122">
        <v>1</v>
      </c>
      <c r="C5831" s="122" t="s">
        <v>2259</v>
      </c>
      <c r="D5831" s="122" t="s">
        <v>2166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2258</v>
      </c>
      <c r="B5832" s="122">
        <v>1</v>
      </c>
      <c r="C5832" s="122" t="s">
        <v>2259</v>
      </c>
      <c r="D5832" s="122" t="s">
        <v>2113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2258</v>
      </c>
      <c r="B5833" s="122">
        <v>1</v>
      </c>
      <c r="C5833" s="122" t="s">
        <v>2259</v>
      </c>
      <c r="D5833" s="122" t="s">
        <v>2114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2258</v>
      </c>
      <c r="B5834" s="122">
        <v>1</v>
      </c>
      <c r="C5834" s="122" t="s">
        <v>2259</v>
      </c>
      <c r="D5834" s="122" t="s">
        <v>2115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2258</v>
      </c>
      <c r="B5835" s="122">
        <v>1</v>
      </c>
      <c r="C5835" s="122" t="s">
        <v>2259</v>
      </c>
      <c r="D5835" s="122" t="s">
        <v>2116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2258</v>
      </c>
      <c r="B5836" s="122">
        <v>1</v>
      </c>
      <c r="C5836" s="122" t="s">
        <v>2259</v>
      </c>
      <c r="D5836" s="122" t="s">
        <v>2138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2258</v>
      </c>
      <c r="B5837" s="122">
        <v>1</v>
      </c>
      <c r="C5837" s="122" t="s">
        <v>2259</v>
      </c>
      <c r="D5837" s="122" t="s">
        <v>2117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2258</v>
      </c>
      <c r="B5838" s="122">
        <v>1</v>
      </c>
      <c r="C5838" s="122" t="s">
        <v>2259</v>
      </c>
      <c r="D5838" s="122" t="s">
        <v>2118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2258</v>
      </c>
      <c r="B5839" s="122">
        <v>1</v>
      </c>
      <c r="C5839" s="122" t="s">
        <v>2259</v>
      </c>
      <c r="D5839" s="122" t="s">
        <v>2119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2258</v>
      </c>
      <c r="B5840" s="122">
        <v>1</v>
      </c>
      <c r="C5840" s="122" t="s">
        <v>2259</v>
      </c>
      <c r="D5840" s="122" t="s">
        <v>2120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2258</v>
      </c>
      <c r="B5841" s="122">
        <v>1</v>
      </c>
      <c r="C5841" s="122" t="s">
        <v>2259</v>
      </c>
      <c r="D5841" s="122" t="s">
        <v>2121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2258</v>
      </c>
      <c r="B5842" s="122">
        <v>1</v>
      </c>
      <c r="C5842" s="122" t="s">
        <v>2259</v>
      </c>
      <c r="D5842" s="122" t="s">
        <v>2139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2258</v>
      </c>
      <c r="B5843" s="122">
        <v>1</v>
      </c>
      <c r="C5843" s="122" t="s">
        <v>2259</v>
      </c>
      <c r="D5843" s="122" t="s">
        <v>2257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2258</v>
      </c>
      <c r="B5844" s="122">
        <v>1</v>
      </c>
      <c r="C5844" s="122" t="s">
        <v>2259</v>
      </c>
      <c r="D5844" s="122" t="s">
        <v>2122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2258</v>
      </c>
      <c r="B5845" s="122">
        <v>1</v>
      </c>
      <c r="C5845" s="122" t="s">
        <v>2259</v>
      </c>
      <c r="D5845" s="122" t="s">
        <v>2123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2258</v>
      </c>
      <c r="B5846" s="122">
        <v>1</v>
      </c>
      <c r="C5846" s="122" t="s">
        <v>2259</v>
      </c>
      <c r="D5846" s="122" t="s">
        <v>2140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2258</v>
      </c>
      <c r="B5847" s="122">
        <v>1</v>
      </c>
      <c r="C5847" s="122" t="s">
        <v>2259</v>
      </c>
      <c r="D5847" s="122" t="s">
        <v>2124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2258</v>
      </c>
      <c r="B5848" s="122">
        <v>1</v>
      </c>
      <c r="C5848" s="122" t="s">
        <v>2259</v>
      </c>
      <c r="D5848" s="122" t="s">
        <v>2125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2258</v>
      </c>
      <c r="B5849" s="122">
        <v>1</v>
      </c>
      <c r="C5849" s="122" t="s">
        <v>2259</v>
      </c>
      <c r="D5849" s="122" t="s">
        <v>2126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2258</v>
      </c>
      <c r="B5850" s="122">
        <v>1</v>
      </c>
      <c r="C5850" s="122" t="s">
        <v>2259</v>
      </c>
      <c r="D5850" s="122" t="s">
        <v>2127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2258</v>
      </c>
      <c r="B5851" s="122">
        <v>1</v>
      </c>
      <c r="C5851" s="122" t="s">
        <v>2259</v>
      </c>
      <c r="D5851" s="122" t="s">
        <v>2128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2260</v>
      </c>
      <c r="B5852" s="122">
        <v>1</v>
      </c>
      <c r="C5852" s="122" t="s">
        <v>2261</v>
      </c>
      <c r="D5852" s="122" t="s">
        <v>2080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2260</v>
      </c>
      <c r="B5853" s="122">
        <v>1</v>
      </c>
      <c r="C5853" s="122" t="s">
        <v>2261</v>
      </c>
      <c r="D5853" s="122" t="s">
        <v>2081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2260</v>
      </c>
      <c r="B5854" s="122">
        <v>1</v>
      </c>
      <c r="C5854" s="122" t="s">
        <v>2261</v>
      </c>
      <c r="D5854" s="122" t="s">
        <v>2082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2260</v>
      </c>
      <c r="B5855" s="122">
        <v>1</v>
      </c>
      <c r="C5855" s="122" t="s">
        <v>2261</v>
      </c>
      <c r="D5855" s="122" t="s">
        <v>2135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2260</v>
      </c>
      <c r="B5856" s="122">
        <v>1</v>
      </c>
      <c r="C5856" s="122" t="s">
        <v>2261</v>
      </c>
      <c r="D5856" s="122" t="s">
        <v>2083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2260</v>
      </c>
      <c r="B5857" s="122">
        <v>1</v>
      </c>
      <c r="C5857" s="122" t="s">
        <v>2261</v>
      </c>
      <c r="D5857" s="122" t="s">
        <v>2084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2260</v>
      </c>
      <c r="B5858" s="122">
        <v>1</v>
      </c>
      <c r="C5858" s="122" t="s">
        <v>2261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2260</v>
      </c>
      <c r="B5859" s="122">
        <v>1</v>
      </c>
      <c r="C5859" s="122" t="s">
        <v>2261</v>
      </c>
      <c r="D5859" s="122" t="s">
        <v>2085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2260</v>
      </c>
      <c r="B5860" s="122">
        <v>1</v>
      </c>
      <c r="C5860" s="122" t="s">
        <v>2261</v>
      </c>
      <c r="D5860" s="122" t="s">
        <v>2086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2260</v>
      </c>
      <c r="B5861" s="122">
        <v>1</v>
      </c>
      <c r="C5861" s="122" t="s">
        <v>2261</v>
      </c>
      <c r="D5861" s="122" t="s">
        <v>2087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2260</v>
      </c>
      <c r="B5862" s="122">
        <v>1</v>
      </c>
      <c r="C5862" s="122" t="s">
        <v>2261</v>
      </c>
      <c r="D5862" s="122" t="s">
        <v>2088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2260</v>
      </c>
      <c r="B5863" s="122">
        <v>1</v>
      </c>
      <c r="C5863" s="122" t="s">
        <v>2261</v>
      </c>
      <c r="D5863" s="122" t="s">
        <v>2089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2260</v>
      </c>
      <c r="B5864" s="122">
        <v>1</v>
      </c>
      <c r="C5864" s="122" t="s">
        <v>2261</v>
      </c>
      <c r="D5864" s="122" t="s">
        <v>2136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2260</v>
      </c>
      <c r="B5865" s="122">
        <v>1</v>
      </c>
      <c r="C5865" s="122" t="s">
        <v>2261</v>
      </c>
      <c r="D5865" s="122" t="s">
        <v>2090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2260</v>
      </c>
      <c r="B5866" s="122">
        <v>1</v>
      </c>
      <c r="C5866" s="122" t="s">
        <v>2261</v>
      </c>
      <c r="D5866" s="122" t="s">
        <v>2091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2260</v>
      </c>
      <c r="B5867" s="122">
        <v>1</v>
      </c>
      <c r="C5867" s="122" t="s">
        <v>2261</v>
      </c>
      <c r="D5867" s="122" t="s">
        <v>2092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2260</v>
      </c>
      <c r="B5868" s="122">
        <v>1</v>
      </c>
      <c r="C5868" s="122" t="s">
        <v>2261</v>
      </c>
      <c r="D5868" s="122" t="s">
        <v>2093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2260</v>
      </c>
      <c r="B5869" s="122">
        <v>1</v>
      </c>
      <c r="C5869" s="122" t="s">
        <v>2261</v>
      </c>
      <c r="D5869" s="122" t="s">
        <v>2094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2260</v>
      </c>
      <c r="B5870" s="122">
        <v>1</v>
      </c>
      <c r="C5870" s="122" t="s">
        <v>2261</v>
      </c>
      <c r="D5870" s="122" t="s">
        <v>2095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2260</v>
      </c>
      <c r="B5871" s="122">
        <v>1</v>
      </c>
      <c r="C5871" s="122" t="s">
        <v>2261</v>
      </c>
      <c r="D5871" s="122" t="s">
        <v>2096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2260</v>
      </c>
      <c r="B5872" s="122">
        <v>1</v>
      </c>
      <c r="C5872" s="122" t="s">
        <v>2261</v>
      </c>
      <c r="D5872" s="122" t="s">
        <v>2097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2260</v>
      </c>
      <c r="B5873" s="122">
        <v>1</v>
      </c>
      <c r="C5873" s="122" t="s">
        <v>2261</v>
      </c>
      <c r="D5873" s="122" t="s">
        <v>2098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2260</v>
      </c>
      <c r="B5874" s="122">
        <v>1</v>
      </c>
      <c r="C5874" s="122" t="s">
        <v>2261</v>
      </c>
      <c r="D5874" s="122" t="s">
        <v>2099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2260</v>
      </c>
      <c r="B5875" s="122">
        <v>1</v>
      </c>
      <c r="C5875" s="122" t="s">
        <v>2261</v>
      </c>
      <c r="D5875" s="122" t="s">
        <v>2100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2260</v>
      </c>
      <c r="B5876" s="122">
        <v>1</v>
      </c>
      <c r="C5876" s="122" t="s">
        <v>2261</v>
      </c>
      <c r="D5876" s="122" t="s">
        <v>2101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2260</v>
      </c>
      <c r="B5877" s="122">
        <v>1</v>
      </c>
      <c r="C5877" s="122" t="s">
        <v>2261</v>
      </c>
      <c r="D5877" s="122" t="s">
        <v>2102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2260</v>
      </c>
      <c r="B5878" s="122">
        <v>1</v>
      </c>
      <c r="C5878" s="122" t="s">
        <v>2261</v>
      </c>
      <c r="D5878" s="122" t="s">
        <v>2103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2260</v>
      </c>
      <c r="B5879" s="122">
        <v>1</v>
      </c>
      <c r="C5879" s="122" t="s">
        <v>2261</v>
      </c>
      <c r="D5879" s="122" t="s">
        <v>2137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2260</v>
      </c>
      <c r="B5880" s="122">
        <v>1</v>
      </c>
      <c r="C5880" s="122" t="s">
        <v>2261</v>
      </c>
      <c r="D5880" s="122" t="s">
        <v>2104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2260</v>
      </c>
      <c r="B5881" s="122">
        <v>1</v>
      </c>
      <c r="C5881" s="122" t="s">
        <v>2261</v>
      </c>
      <c r="D5881" s="122" t="s">
        <v>2105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2260</v>
      </c>
      <c r="B5882" s="122">
        <v>1</v>
      </c>
      <c r="C5882" s="122" t="s">
        <v>2261</v>
      </c>
      <c r="D5882" s="122" t="s">
        <v>2106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2260</v>
      </c>
      <c r="B5883" s="122">
        <v>1</v>
      </c>
      <c r="C5883" s="122" t="s">
        <v>2261</v>
      </c>
      <c r="D5883" s="122" t="s">
        <v>2107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2260</v>
      </c>
      <c r="B5884" s="122">
        <v>1</v>
      </c>
      <c r="C5884" s="122" t="s">
        <v>2261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2260</v>
      </c>
      <c r="B5885" s="122">
        <v>1</v>
      </c>
      <c r="C5885" s="122" t="s">
        <v>2261</v>
      </c>
      <c r="D5885" s="122" t="s">
        <v>2108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2260</v>
      </c>
      <c r="B5886" s="122">
        <v>1</v>
      </c>
      <c r="C5886" s="122" t="s">
        <v>2261</v>
      </c>
      <c r="D5886" s="122" t="s">
        <v>2109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2260</v>
      </c>
      <c r="B5887" s="122">
        <v>1</v>
      </c>
      <c r="C5887" s="122" t="s">
        <v>2261</v>
      </c>
      <c r="D5887" s="122" t="s">
        <v>2110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2260</v>
      </c>
      <c r="B5888" s="122">
        <v>1</v>
      </c>
      <c r="C5888" s="122" t="s">
        <v>2261</v>
      </c>
      <c r="D5888" s="122" t="s">
        <v>2111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2260</v>
      </c>
      <c r="B5889" s="122">
        <v>1</v>
      </c>
      <c r="C5889" s="122" t="s">
        <v>2261</v>
      </c>
      <c r="D5889" s="122" t="s">
        <v>2112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2260</v>
      </c>
      <c r="B5890" s="122">
        <v>1</v>
      </c>
      <c r="C5890" s="122" t="s">
        <v>2261</v>
      </c>
      <c r="D5890" s="122" t="s">
        <v>2166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2260</v>
      </c>
      <c r="B5891" s="122">
        <v>1</v>
      </c>
      <c r="C5891" s="122" t="s">
        <v>2261</v>
      </c>
      <c r="D5891" s="122" t="s">
        <v>2113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2260</v>
      </c>
      <c r="B5892" s="122">
        <v>1</v>
      </c>
      <c r="C5892" s="122" t="s">
        <v>2261</v>
      </c>
      <c r="D5892" s="122" t="s">
        <v>2114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2260</v>
      </c>
      <c r="B5893" s="122">
        <v>1</v>
      </c>
      <c r="C5893" s="122" t="s">
        <v>2261</v>
      </c>
      <c r="D5893" s="122" t="s">
        <v>2115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2260</v>
      </c>
      <c r="B5894" s="122">
        <v>1</v>
      </c>
      <c r="C5894" s="122" t="s">
        <v>2261</v>
      </c>
      <c r="D5894" s="122" t="s">
        <v>2116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2260</v>
      </c>
      <c r="B5895" s="122">
        <v>1</v>
      </c>
      <c r="C5895" s="122" t="s">
        <v>2261</v>
      </c>
      <c r="D5895" s="122" t="s">
        <v>2138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2260</v>
      </c>
      <c r="B5896" s="122">
        <v>1</v>
      </c>
      <c r="C5896" s="122" t="s">
        <v>2261</v>
      </c>
      <c r="D5896" s="122" t="s">
        <v>2117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2260</v>
      </c>
      <c r="B5897" s="122">
        <v>1</v>
      </c>
      <c r="C5897" s="122" t="s">
        <v>2261</v>
      </c>
      <c r="D5897" s="122" t="s">
        <v>2118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2260</v>
      </c>
      <c r="B5898" s="122">
        <v>1</v>
      </c>
      <c r="C5898" s="122" t="s">
        <v>2261</v>
      </c>
      <c r="D5898" s="122" t="s">
        <v>2119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2260</v>
      </c>
      <c r="B5899" s="122">
        <v>1</v>
      </c>
      <c r="C5899" s="122" t="s">
        <v>2261</v>
      </c>
      <c r="D5899" s="122" t="s">
        <v>2120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2260</v>
      </c>
      <c r="B5900" s="122">
        <v>1</v>
      </c>
      <c r="C5900" s="122" t="s">
        <v>2261</v>
      </c>
      <c r="D5900" s="122" t="s">
        <v>2121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2260</v>
      </c>
      <c r="B5901" s="122">
        <v>1</v>
      </c>
      <c r="C5901" s="122" t="s">
        <v>2261</v>
      </c>
      <c r="D5901" s="122" t="s">
        <v>2256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2260</v>
      </c>
      <c r="B5902" s="122">
        <v>1</v>
      </c>
      <c r="C5902" s="122" t="s">
        <v>2261</v>
      </c>
      <c r="D5902" s="122" t="s">
        <v>2139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2260</v>
      </c>
      <c r="B5903" s="122">
        <v>1</v>
      </c>
      <c r="C5903" s="122" t="s">
        <v>2261</v>
      </c>
      <c r="D5903" s="122" t="s">
        <v>2257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2260</v>
      </c>
      <c r="B5904" s="122">
        <v>1</v>
      </c>
      <c r="C5904" s="122" t="s">
        <v>2261</v>
      </c>
      <c r="D5904" s="122" t="s">
        <v>2122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2260</v>
      </c>
      <c r="B5905" s="122">
        <v>1</v>
      </c>
      <c r="C5905" s="122" t="s">
        <v>2261</v>
      </c>
      <c r="D5905" s="122" t="s">
        <v>2123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2260</v>
      </c>
      <c r="B5906" s="122">
        <v>1</v>
      </c>
      <c r="C5906" s="122" t="s">
        <v>2261</v>
      </c>
      <c r="D5906" s="122" t="s">
        <v>2140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2260</v>
      </c>
      <c r="B5907" s="122">
        <v>1</v>
      </c>
      <c r="C5907" s="122" t="s">
        <v>2261</v>
      </c>
      <c r="D5907" s="122" t="s">
        <v>2124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2260</v>
      </c>
      <c r="B5908" s="122">
        <v>1</v>
      </c>
      <c r="C5908" s="122" t="s">
        <v>2261</v>
      </c>
      <c r="D5908" s="122" t="s">
        <v>2125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2260</v>
      </c>
      <c r="B5909" s="122">
        <v>1</v>
      </c>
      <c r="C5909" s="122" t="s">
        <v>2261</v>
      </c>
      <c r="D5909" s="122" t="s">
        <v>2126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2260</v>
      </c>
      <c r="B5910" s="122">
        <v>1</v>
      </c>
      <c r="C5910" s="122" t="s">
        <v>2261</v>
      </c>
      <c r="D5910" s="122" t="s">
        <v>2127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2260</v>
      </c>
      <c r="B5911" s="122">
        <v>1</v>
      </c>
      <c r="C5911" s="122" t="s">
        <v>2261</v>
      </c>
      <c r="D5911" s="122" t="s">
        <v>2128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1859</v>
      </c>
    </row>
    <row r="2" spans="1:35" x14ac:dyDescent="0.25">
      <c r="A2" t="s">
        <v>1860</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1870</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1871</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1872</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1861</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1862</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1873</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1874</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1863</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1864</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1875</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1876</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1865</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1877</v>
      </c>
    </row>
    <row r="18" spans="1:1" x14ac:dyDescent="0.25">
      <c r="A18" t="s">
        <v>1878</v>
      </c>
    </row>
    <row r="19" spans="1:1" x14ac:dyDescent="0.25">
      <c r="A19" t="s">
        <v>1879</v>
      </c>
    </row>
    <row r="20" spans="1:1" x14ac:dyDescent="0.25">
      <c r="A20" t="s">
        <v>1880</v>
      </c>
    </row>
    <row r="21" spans="1:1" x14ac:dyDescent="0.25">
      <c r="A21" t="s">
        <v>1866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RI</v>
      </c>
      <c r="C1" s="115">
        <f>SUM(C4:C87)</f>
        <v>8.7686451843405013</v>
      </c>
      <c r="D1" s="115">
        <f t="shared" ref="D1:AG1" si="0">SUM(D4:D87)</f>
        <v>10.5225086363046</v>
      </c>
      <c r="E1" s="115">
        <f t="shared" si="0"/>
        <v>12.876762825642798</v>
      </c>
      <c r="F1" s="115">
        <f t="shared" si="0"/>
        <v>10.5439563470119</v>
      </c>
      <c r="G1" s="115">
        <f t="shared" si="0"/>
        <v>12.5711324295875</v>
      </c>
      <c r="H1" s="115">
        <f t="shared" si="0"/>
        <v>11.866339406801</v>
      </c>
      <c r="I1" s="115">
        <f t="shared" si="0"/>
        <v>13.4112944030691</v>
      </c>
      <c r="J1" s="115">
        <f t="shared" si="0"/>
        <v>13.152515638247799</v>
      </c>
      <c r="K1" s="115">
        <f t="shared" si="0"/>
        <v>13.692759099262299</v>
      </c>
      <c r="L1" s="115">
        <f t="shared" si="0"/>
        <v>13.097846003497301</v>
      </c>
      <c r="M1" s="115">
        <f t="shared" si="0"/>
        <v>11.706974842927799</v>
      </c>
      <c r="N1" s="115">
        <f t="shared" si="0"/>
        <v>12.3558625170469</v>
      </c>
      <c r="O1" s="115">
        <f t="shared" si="0"/>
        <v>11.670751291838002</v>
      </c>
      <c r="P1" s="115">
        <f t="shared" si="0"/>
        <v>11.5796853809467</v>
      </c>
      <c r="Q1" s="115">
        <f t="shared" si="0"/>
        <v>11.125325551017198</v>
      </c>
      <c r="R1" s="115">
        <f t="shared" si="0"/>
        <v>11.298678246001399</v>
      </c>
      <c r="S1" s="115">
        <f t="shared" si="0"/>
        <v>10.8055661577151</v>
      </c>
      <c r="T1" s="115">
        <f t="shared" si="0"/>
        <v>11.3387883013362</v>
      </c>
      <c r="U1" s="115">
        <f t="shared" si="0"/>
        <v>10.917407908785998</v>
      </c>
      <c r="V1" s="115">
        <f t="shared" si="0"/>
        <v>11.491374788120501</v>
      </c>
      <c r="W1" s="115">
        <f t="shared" si="0"/>
        <v>11.299719572772601</v>
      </c>
      <c r="X1" s="115">
        <f t="shared" si="0"/>
        <v>11.353278797244499</v>
      </c>
      <c r="Y1" s="115">
        <f t="shared" si="0"/>
        <v>10.740564638627299</v>
      </c>
      <c r="Z1" s="115">
        <f t="shared" si="0"/>
        <v>10.427080488171301</v>
      </c>
      <c r="AA1" s="115">
        <f t="shared" si="0"/>
        <v>11.017106682190898</v>
      </c>
      <c r="AB1" s="115">
        <f t="shared" si="0"/>
        <v>11.2279305716728</v>
      </c>
      <c r="AC1" s="115">
        <f t="shared" si="0"/>
        <v>10.004218403095798</v>
      </c>
      <c r="AD1" s="115">
        <f t="shared" si="0"/>
        <v>10.256351778813302</v>
      </c>
      <c r="AE1" s="115">
        <f t="shared" si="0"/>
        <v>11.419644345851999</v>
      </c>
      <c r="AF1" s="115">
        <f t="shared" si="0"/>
        <v>10.771239773722801</v>
      </c>
      <c r="AG1" s="115">
        <f t="shared" si="0"/>
        <v>10.218615373226401</v>
      </c>
      <c r="AH1" s="115">
        <f>SUM(AH4:AH87)</f>
        <v>10.874852894121499</v>
      </c>
    </row>
    <row r="2" spans="1:34" x14ac:dyDescent="0.25">
      <c r="B2" s="116"/>
    </row>
    <row r="3" spans="1:34" s="117" customFormat="1" x14ac:dyDescent="0.25">
      <c r="B3" s="118" t="s">
        <v>1955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1956</v>
      </c>
      <c r="C4">
        <f>SUMIFS('EPA Export Aggregation'!F:F,'EPA Export Aggregation'!$A:$A,$B4,'EPA Export Aggregation'!$D:$D,$A$1)*IF($A4="CH4",About!$D$58,IF($A4="N2O",About!$D$59,1))</f>
        <v>0.66017333777190002</v>
      </c>
      <c r="D4">
        <f>SUMIFS('EPA Export Aggregation'!G:G,'EPA Export Aggregation'!$A:$A,$B4,'EPA Export Aggregation'!$D:$D,$A$1)*IF($A4="CH4",About!$D$58,IF($A4="N2O",About!$D$59,1))</f>
        <v>1.3475517900942999</v>
      </c>
      <c r="E4">
        <f>SUMIFS('EPA Export Aggregation'!H:H,'EPA Export Aggregation'!$A:$A,$B4,'EPA Export Aggregation'!$D:$D,$A$1)*IF($A4="CH4",About!$D$58,IF($A4="N2O",About!$D$59,1))</f>
        <v>2.1516516596367001</v>
      </c>
      <c r="F4">
        <f>SUMIFS('EPA Export Aggregation'!I:I,'EPA Export Aggregation'!$A:$A,$B4,'EPA Export Aggregation'!$D:$D,$A$1)*IF($A4="CH4",About!$D$58,IF($A4="N2O",About!$D$59,1))</f>
        <v>1.9828459779567</v>
      </c>
      <c r="G4">
        <f>SUMIFS('EPA Export Aggregation'!J:J,'EPA Export Aggregation'!$A:$A,$B4,'EPA Export Aggregation'!$D:$D,$A$1)*IF($A4="CH4",About!$D$58,IF($A4="N2O",About!$D$59,1))</f>
        <v>2.1098525349627</v>
      </c>
      <c r="H4">
        <f>SUMIFS('EPA Export Aggregation'!K:K,'EPA Export Aggregation'!$A:$A,$B4,'EPA Export Aggregation'!$D:$D,$A$1)*IF($A4="CH4",About!$D$58,IF($A4="N2O",About!$D$59,1))</f>
        <v>1.9716991265423001</v>
      </c>
      <c r="I4">
        <f>SUMIFS('EPA Export Aggregation'!L:L,'EPA Export Aggregation'!$A:$A,$B4,'EPA Export Aggregation'!$D:$D,$A$1)*IF($A4="CH4",About!$D$58,IF($A4="N2O",About!$D$59,1))</f>
        <v>3.4294642691124002</v>
      </c>
      <c r="J4">
        <f>SUMIFS('EPA Export Aggregation'!M:M,'EPA Export Aggregation'!$A:$A,$B4,'EPA Export Aggregation'!$D:$D,$A$1)*IF($A4="CH4",About!$D$58,IF($A4="N2O",About!$D$59,1))</f>
        <v>3.3461052944587002</v>
      </c>
      <c r="K4">
        <f>SUMIFS('EPA Export Aggregation'!N:N,'EPA Export Aggregation'!$A:$A,$B4,'EPA Export Aggregation'!$D:$D,$A$1)*IF($A4="CH4",About!$D$58,IF($A4="N2O",About!$D$59,1))</f>
        <v>3.269590803536</v>
      </c>
      <c r="L4">
        <f>SUMIFS('EPA Export Aggregation'!O:O,'EPA Export Aggregation'!$A:$A,$B4,'EPA Export Aggregation'!$D:$D,$A$1)*IF($A4="CH4",About!$D$58,IF($A4="N2O",About!$D$59,1))</f>
        <v>2.9580898271251002</v>
      </c>
      <c r="M4">
        <f>SUMIFS('EPA Export Aggregation'!P:P,'EPA Export Aggregation'!$A:$A,$B4,'EPA Export Aggregation'!$D:$D,$A$1)*IF($A4="CH4",About!$D$58,IF($A4="N2O",About!$D$59,1))</f>
        <v>2.6559971691390998</v>
      </c>
      <c r="N4">
        <f>SUMIFS('EPA Export Aggregation'!Q:Q,'EPA Export Aggregation'!$A:$A,$B4,'EPA Export Aggregation'!$D:$D,$A$1)*IF($A4="CH4",About!$D$58,IF($A4="N2O",About!$D$59,1))</f>
        <v>3.1971463363158001</v>
      </c>
      <c r="O4">
        <f>SUMIFS('EPA Export Aggregation'!R:R,'EPA Export Aggregation'!$A:$A,$B4,'EPA Export Aggregation'!$D:$D,$A$1)*IF($A4="CH4",About!$D$58,IF($A4="N2O",About!$D$59,1))</f>
        <v>2.9209242031478002</v>
      </c>
      <c r="P4">
        <f>SUMIFS('EPA Export Aggregation'!S:S,'EPA Export Aggregation'!$A:$A,$B4,'EPA Export Aggregation'!$D:$D,$A$1)*IF($A4="CH4",About!$D$58,IF($A4="N2O",About!$D$59,1))</f>
        <v>2.2847763252089002</v>
      </c>
      <c r="Q4">
        <f>SUMIFS('EPA Export Aggregation'!T:T,'EPA Export Aggregation'!$A:$A,$B4,'EPA Export Aggregation'!$D:$D,$A$1)*IF($A4="CH4",About!$D$58,IF($A4="N2O",About!$D$59,1))</f>
        <v>1.9534342167178</v>
      </c>
      <c r="R4">
        <f>SUMIFS('EPA Export Aggregation'!U:U,'EPA Export Aggregation'!$A:$A,$B4,'EPA Export Aggregation'!$D:$D,$A$1)*IF($A4="CH4",About!$D$58,IF($A4="N2O",About!$D$59,1))</f>
        <v>2.3833058876551001</v>
      </c>
      <c r="S4">
        <f>SUMIFS('EPA Export Aggregation'!V:V,'EPA Export Aggregation'!$A:$A,$B4,'EPA Export Aggregation'!$D:$D,$A$1)*IF($A4="CH4",About!$D$58,IF($A4="N2O",About!$D$59,1))</f>
        <v>2.3258761164377</v>
      </c>
      <c r="T4">
        <f>SUMIFS('EPA Export Aggregation'!W:W,'EPA Export Aggregation'!$A:$A,$B4,'EPA Export Aggregation'!$D:$D,$A$1)*IF($A4="CH4",About!$D$58,IF($A4="N2O",About!$D$59,1))</f>
        <v>2.8035914997922999</v>
      </c>
      <c r="U4">
        <f>SUMIFS('EPA Export Aggregation'!X:X,'EPA Export Aggregation'!$A:$A,$B4,'EPA Export Aggregation'!$D:$D,$A$1)*IF($A4="CH4",About!$D$58,IF($A4="N2O",About!$D$59,1))</f>
        <v>2.8766628200232001</v>
      </c>
      <c r="V4">
        <f>SUMIFS('EPA Export Aggregation'!Y:Y,'EPA Export Aggregation'!$A:$A,$B4,'EPA Export Aggregation'!$D:$D,$A$1)*IF($A4="CH4",About!$D$58,IF($A4="N2O",About!$D$59,1))</f>
        <v>3.0060234594020998</v>
      </c>
      <c r="W4">
        <f>SUMIFS('EPA Export Aggregation'!Z:Z,'EPA Export Aggregation'!$A:$A,$B4,'EPA Export Aggregation'!$D:$D,$A$1)*IF($A4="CH4",About!$D$58,IF($A4="N2O",About!$D$59,1))</f>
        <v>3.0738327041932001</v>
      </c>
      <c r="X4">
        <f>SUMIFS('EPA Export Aggregation'!AA:AA,'EPA Export Aggregation'!$A:$A,$B4,'EPA Export Aggregation'!$D:$D,$A$1)*IF($A4="CH4",About!$D$58,IF($A4="N2O",About!$D$59,1))</f>
        <v>3.4710351634665</v>
      </c>
      <c r="Y4">
        <f>SUMIFS('EPA Export Aggregation'!AB:AB,'EPA Export Aggregation'!$A:$A,$B4,'EPA Export Aggregation'!$D:$D,$A$1)*IF($A4="CH4",About!$D$58,IF($A4="N2O",About!$D$59,1))</f>
        <v>3.3193838312044002</v>
      </c>
      <c r="Z4">
        <f>SUMIFS('EPA Export Aggregation'!AC:AC,'EPA Export Aggregation'!$A:$A,$B4,'EPA Export Aggregation'!$D:$D,$A$1)*IF($A4="CH4",About!$D$58,IF($A4="N2O",About!$D$59,1))</f>
        <v>2.559533300684</v>
      </c>
      <c r="AA4">
        <f>SUMIFS('EPA Export Aggregation'!AD:AD,'EPA Export Aggregation'!$A:$A,$B4,'EPA Export Aggregation'!$D:$D,$A$1)*IF($A4="CH4",About!$D$58,IF($A4="N2O",About!$D$59,1))</f>
        <v>2.4810688961946998</v>
      </c>
      <c r="AB4">
        <f>SUMIFS('EPA Export Aggregation'!AE:AE,'EPA Export Aggregation'!$A:$A,$B4,'EPA Export Aggregation'!$D:$D,$A$1)*IF($A4="CH4",About!$D$58,IF($A4="N2O",About!$D$59,1))</f>
        <v>2.7771106177485998</v>
      </c>
      <c r="AC4">
        <f>SUMIFS('EPA Export Aggregation'!AF:AF,'EPA Export Aggregation'!$A:$A,$B4,'EPA Export Aggregation'!$D:$D,$A$1)*IF($A4="CH4",About!$D$58,IF($A4="N2O",About!$D$59,1))</f>
        <v>2.5638887983241001</v>
      </c>
      <c r="AD4">
        <f>SUMIFS('EPA Export Aggregation'!AG:AG,'EPA Export Aggregation'!$A:$A,$B4,'EPA Export Aggregation'!$D:$D,$A$1)*IF($A4="CH4",About!$D$58,IF($A4="N2O",About!$D$59,1))</f>
        <v>2.7932831317781002</v>
      </c>
      <c r="AE4">
        <f>SUMIFS('EPA Export Aggregation'!AH:AH,'EPA Export Aggregation'!$A:$A,$B4,'EPA Export Aggregation'!$D:$D,$A$1)*IF($A4="CH4",About!$D$58,IF($A4="N2O",About!$D$59,1))</f>
        <v>3.1587953229038002</v>
      </c>
      <c r="AF4">
        <f>SUMIFS('EPA Export Aggregation'!AI:AI,'EPA Export Aggregation'!$A:$A,$B4,'EPA Export Aggregation'!$D:$D,$A$1)*IF($A4="CH4",About!$D$58,IF($A4="N2O",About!$D$59,1))</f>
        <v>2.8059195165358002</v>
      </c>
      <c r="AG4">
        <f>SUMIFS('EPA Export Aggregation'!AJ:AJ,'EPA Export Aggregation'!$A:$A,$B4,'EPA Export Aggregation'!$D:$D,$A$1)*IF($A4="CH4",About!$D$58,IF($A4="N2O",About!$D$59,1))</f>
        <v>3.1780663435312002</v>
      </c>
      <c r="AH4">
        <f>SUMIFS('EPA Export Aggregation'!AK:AK,'EPA Export Aggregation'!$A:$A,$B4,'EPA Export Aggregation'!$D:$D,$A$1)*IF($A4="CH4",About!$D$58,IF($A4="N2O",About!$D$59,1))</f>
        <v>3.3717899837413001</v>
      </c>
    </row>
    <row r="5" spans="1:34" x14ac:dyDescent="0.25">
      <c r="A5" s="119" t="s">
        <v>479</v>
      </c>
      <c r="B5" s="120" t="s">
        <v>1957</v>
      </c>
      <c r="C5">
        <f>SUMIFS('EPA Export Aggregation'!F:F,'EPA Export Aggregation'!$A:$A,$B5,'EPA Export Aggregation'!$D:$D,$A$1)*IF($A5="CH4",About!$D$58,IF($A5="N2O",About!$D$59,1))</f>
        <v>3.9595144222815</v>
      </c>
      <c r="D5">
        <f>SUMIFS('EPA Export Aggregation'!G:G,'EPA Export Aggregation'!$A:$A,$B5,'EPA Export Aggregation'!$D:$D,$A$1)*IF($A5="CH4",About!$D$58,IF($A5="N2O",About!$D$59,1))</f>
        <v>3.7778451878756001</v>
      </c>
      <c r="E5">
        <f>SUMIFS('EPA Export Aggregation'!H:H,'EPA Export Aggregation'!$A:$A,$B5,'EPA Export Aggregation'!$D:$D,$A$1)*IF($A5="CH4",About!$D$58,IF($A5="N2O",About!$D$59,1))</f>
        <v>3.9108754651161002</v>
      </c>
      <c r="F5">
        <f>SUMIFS('EPA Export Aggregation'!I:I,'EPA Export Aggregation'!$A:$A,$B5,'EPA Export Aggregation'!$D:$D,$A$1)*IF($A5="CH4",About!$D$58,IF($A5="N2O",About!$D$59,1))</f>
        <v>3.8715736270236998</v>
      </c>
      <c r="G5">
        <f>SUMIFS('EPA Export Aggregation'!J:J,'EPA Export Aggregation'!$A:$A,$B5,'EPA Export Aggregation'!$D:$D,$A$1)*IF($A5="CH4",About!$D$58,IF($A5="N2O",About!$D$59,1))</f>
        <v>3.8287716398467002</v>
      </c>
      <c r="H5">
        <f>SUMIFS('EPA Export Aggregation'!K:K,'EPA Export Aggregation'!$A:$A,$B5,'EPA Export Aggregation'!$D:$D,$A$1)*IF($A5="CH4",About!$D$58,IF($A5="N2O",About!$D$59,1))</f>
        <v>3.930130137401</v>
      </c>
      <c r="I5">
        <f>SUMIFS('EPA Export Aggregation'!L:L,'EPA Export Aggregation'!$A:$A,$B5,'EPA Export Aggregation'!$D:$D,$A$1)*IF($A5="CH4",About!$D$58,IF($A5="N2O",About!$D$59,1))</f>
        <v>4.0274666832247998</v>
      </c>
      <c r="J5">
        <f>SUMIFS('EPA Export Aggregation'!M:M,'EPA Export Aggregation'!$A:$A,$B5,'EPA Export Aggregation'!$D:$D,$A$1)*IF($A5="CH4",About!$D$58,IF($A5="N2O",About!$D$59,1))</f>
        <v>4.1358840005928004</v>
      </c>
      <c r="K5">
        <f>SUMIFS('EPA Export Aggregation'!N:N,'EPA Export Aggregation'!$A:$A,$B5,'EPA Export Aggregation'!$D:$D,$A$1)*IF($A5="CH4",About!$D$58,IF($A5="N2O",About!$D$59,1))</f>
        <v>4.2642440821919001</v>
      </c>
      <c r="L5">
        <f>SUMIFS('EPA Export Aggregation'!O:O,'EPA Export Aggregation'!$A:$A,$B5,'EPA Export Aggregation'!$D:$D,$A$1)*IF($A5="CH4",About!$D$58,IF($A5="N2O",About!$D$59,1))</f>
        <v>4.5016424807558</v>
      </c>
      <c r="M5">
        <f>SUMIFS('EPA Export Aggregation'!P:P,'EPA Export Aggregation'!$A:$A,$B5,'EPA Export Aggregation'!$D:$D,$A$1)*IF($A5="CH4",About!$D$58,IF($A5="N2O",About!$D$59,1))</f>
        <v>4.5167023802535002</v>
      </c>
      <c r="N5">
        <f>SUMIFS('EPA Export Aggregation'!Q:Q,'EPA Export Aggregation'!$A:$A,$B5,'EPA Export Aggregation'!$D:$D,$A$1)*IF($A5="CH4",About!$D$58,IF($A5="N2O",About!$D$59,1))</f>
        <v>4.5395817645758996</v>
      </c>
      <c r="O5">
        <f>SUMIFS('EPA Export Aggregation'!R:R,'EPA Export Aggregation'!$A:$A,$B5,'EPA Export Aggregation'!$D:$D,$A$1)*IF($A5="CH4",About!$D$58,IF($A5="N2O",About!$D$59,1))</f>
        <v>4.4243833464644</v>
      </c>
      <c r="P5">
        <f>SUMIFS('EPA Export Aggregation'!S:S,'EPA Export Aggregation'!$A:$A,$B5,'EPA Export Aggregation'!$D:$D,$A$1)*IF($A5="CH4",About!$D$58,IF($A5="N2O",About!$D$59,1))</f>
        <v>4.4105245554058996</v>
      </c>
      <c r="Q5">
        <f>SUMIFS('EPA Export Aggregation'!T:T,'EPA Export Aggregation'!$A:$A,$B5,'EPA Export Aggregation'!$D:$D,$A$1)*IF($A5="CH4",About!$D$58,IF($A5="N2O",About!$D$59,1))</f>
        <v>4.2541303472298004</v>
      </c>
      <c r="R5">
        <f>SUMIFS('EPA Export Aggregation'!U:U,'EPA Export Aggregation'!$A:$A,$B5,'EPA Export Aggregation'!$D:$D,$A$1)*IF($A5="CH4",About!$D$58,IF($A5="N2O",About!$D$59,1))</f>
        <v>4.1920051233248001</v>
      </c>
      <c r="S5">
        <f>SUMIFS('EPA Export Aggregation'!V:V,'EPA Export Aggregation'!$A:$A,$B5,'EPA Export Aggregation'!$D:$D,$A$1)*IF($A5="CH4",About!$D$58,IF($A5="N2O",About!$D$59,1))</f>
        <v>4.2738243150799002</v>
      </c>
      <c r="T5">
        <f>SUMIFS('EPA Export Aggregation'!W:W,'EPA Export Aggregation'!$A:$A,$B5,'EPA Export Aggregation'!$D:$D,$A$1)*IF($A5="CH4",About!$D$58,IF($A5="N2O",About!$D$59,1))</f>
        <v>4.1557921300152003</v>
      </c>
      <c r="U5">
        <f>SUMIFS('EPA Export Aggregation'!X:X,'EPA Export Aggregation'!$A:$A,$B5,'EPA Export Aggregation'!$D:$D,$A$1)*IF($A5="CH4",About!$D$58,IF($A5="N2O",About!$D$59,1))</f>
        <v>4.0207736089077004</v>
      </c>
      <c r="V5">
        <f>SUMIFS('EPA Export Aggregation'!Y:Y,'EPA Export Aggregation'!$A:$A,$B5,'EPA Export Aggregation'!$D:$D,$A$1)*IF($A5="CH4",About!$D$58,IF($A5="N2O",About!$D$59,1))</f>
        <v>4.0071042286531</v>
      </c>
      <c r="W5">
        <f>SUMIFS('EPA Export Aggregation'!Z:Z,'EPA Export Aggregation'!$A:$A,$B5,'EPA Export Aggregation'!$D:$D,$A$1)*IF($A5="CH4",About!$D$58,IF($A5="N2O",About!$D$59,1))</f>
        <v>4.0348197791280001</v>
      </c>
      <c r="X5">
        <f>SUMIFS('EPA Export Aggregation'!AA:AA,'EPA Export Aggregation'!$A:$A,$B5,'EPA Export Aggregation'!$D:$D,$A$1)*IF($A5="CH4",About!$D$58,IF($A5="N2O",About!$D$59,1))</f>
        <v>3.8298071510420999</v>
      </c>
      <c r="Y5">
        <f>SUMIFS('EPA Export Aggregation'!AB:AB,'EPA Export Aggregation'!$A:$A,$B5,'EPA Export Aggregation'!$D:$D,$A$1)*IF($A5="CH4",About!$D$58,IF($A5="N2O",About!$D$59,1))</f>
        <v>3.6639016424894</v>
      </c>
      <c r="Z5">
        <f>SUMIFS('EPA Export Aggregation'!AC:AC,'EPA Export Aggregation'!$A:$A,$B5,'EPA Export Aggregation'!$D:$D,$A$1)*IF($A5="CH4",About!$D$58,IF($A5="N2O",About!$D$59,1))</f>
        <v>3.6495871326095002</v>
      </c>
      <c r="AA5">
        <f>SUMIFS('EPA Export Aggregation'!AD:AD,'EPA Export Aggregation'!$A:$A,$B5,'EPA Export Aggregation'!$D:$D,$A$1)*IF($A5="CH4",About!$D$58,IF($A5="N2O",About!$D$59,1))</f>
        <v>3.9930010148937001</v>
      </c>
      <c r="AB5">
        <f>SUMIFS('EPA Export Aggregation'!AE:AE,'EPA Export Aggregation'!$A:$A,$B5,'EPA Export Aggregation'!$D:$D,$A$1)*IF($A5="CH4",About!$D$58,IF($A5="N2O",About!$D$59,1))</f>
        <v>3.9706568860777001</v>
      </c>
      <c r="AC5">
        <f>SUMIFS('EPA Export Aggregation'!AF:AF,'EPA Export Aggregation'!$A:$A,$B5,'EPA Export Aggregation'!$D:$D,$A$1)*IF($A5="CH4",About!$D$58,IF($A5="N2O",About!$D$59,1))</f>
        <v>3.7276962829636</v>
      </c>
      <c r="AD5">
        <f>SUMIFS('EPA Export Aggregation'!AG:AG,'EPA Export Aggregation'!$A:$A,$B5,'EPA Export Aggregation'!$D:$D,$A$1)*IF($A5="CH4",About!$D$58,IF($A5="N2O",About!$D$59,1))</f>
        <v>3.8149436107820001</v>
      </c>
      <c r="AE5">
        <f>SUMIFS('EPA Export Aggregation'!AH:AH,'EPA Export Aggregation'!$A:$A,$B5,'EPA Export Aggregation'!$D:$D,$A$1)*IF($A5="CH4",About!$D$58,IF($A5="N2O",About!$D$59,1))</f>
        <v>3.9771683210144002</v>
      </c>
      <c r="AF5">
        <f>SUMIFS('EPA Export Aggregation'!AI:AI,'EPA Export Aggregation'!$A:$A,$B5,'EPA Export Aggregation'!$D:$D,$A$1)*IF($A5="CH4",About!$D$58,IF($A5="N2O",About!$D$59,1))</f>
        <v>3.9392230343949</v>
      </c>
      <c r="AG5">
        <f>SUMIFS('EPA Export Aggregation'!AJ:AJ,'EPA Export Aggregation'!$A:$A,$B5,'EPA Export Aggregation'!$D:$D,$A$1)*IF($A5="CH4",About!$D$58,IF($A5="N2O",About!$D$59,1))</f>
        <v>3.2995151992389</v>
      </c>
      <c r="AH5">
        <f>SUMIFS('EPA Export Aggregation'!AK:AK,'EPA Export Aggregation'!$A:$A,$B5,'EPA Export Aggregation'!$D:$D,$A$1)*IF($A5="CH4",About!$D$58,IF($A5="N2O",About!$D$59,1))</f>
        <v>3.6608794592930001</v>
      </c>
    </row>
    <row r="6" spans="1:34" x14ac:dyDescent="0.25">
      <c r="A6" s="119" t="s">
        <v>479</v>
      </c>
      <c r="B6" s="120" t="s">
        <v>1958</v>
      </c>
      <c r="C6">
        <f>SUMIFS('EPA Export Aggregation'!F:F,'EPA Export Aggregation'!$A:$A,$B6,'EPA Export Aggregation'!$D:$D,$A$1)*IF($A6="CH4",About!$D$58,IF($A6="N2O",About!$D$59,1))</f>
        <v>0.58590616053019995</v>
      </c>
      <c r="D6">
        <f>SUMIFS('EPA Export Aggregation'!G:G,'EPA Export Aggregation'!$A:$A,$B6,'EPA Export Aggregation'!$D:$D,$A$1)*IF($A6="CH4",About!$D$58,IF($A6="N2O",About!$D$59,1))</f>
        <v>1.7542683980128</v>
      </c>
      <c r="E6">
        <f>SUMIFS('EPA Export Aggregation'!H:H,'EPA Export Aggregation'!$A:$A,$B6,'EPA Export Aggregation'!$D:$D,$A$1)*IF($A6="CH4",About!$D$58,IF($A6="N2O",About!$D$59,1))</f>
        <v>2.9151358413046</v>
      </c>
      <c r="F6">
        <f>SUMIFS('EPA Export Aggregation'!I:I,'EPA Export Aggregation'!$A:$A,$B6,'EPA Export Aggregation'!$D:$D,$A$1)*IF($A6="CH4",About!$D$58,IF($A6="N2O",About!$D$59,1))</f>
        <v>0.92836403415309998</v>
      </c>
      <c r="G6">
        <f>SUMIFS('EPA Export Aggregation'!J:J,'EPA Export Aggregation'!$A:$A,$B6,'EPA Export Aggregation'!$D:$D,$A$1)*IF($A6="CH4",About!$D$58,IF($A6="N2O",About!$D$59,1))</f>
        <v>2.5988399676423999</v>
      </c>
      <c r="H6">
        <f>SUMIFS('EPA Export Aggregation'!K:K,'EPA Export Aggregation'!$A:$A,$B6,'EPA Export Aggregation'!$D:$D,$A$1)*IF($A6="CH4",About!$D$58,IF($A6="N2O",About!$D$59,1))</f>
        <v>2.2106708441652998</v>
      </c>
      <c r="I6">
        <f>SUMIFS('EPA Export Aggregation'!L:L,'EPA Export Aggregation'!$A:$A,$B6,'EPA Export Aggregation'!$D:$D,$A$1)*IF($A6="CH4",About!$D$58,IF($A6="N2O",About!$D$59,1))</f>
        <v>1.776046178951</v>
      </c>
      <c r="J6">
        <f>SUMIFS('EPA Export Aggregation'!M:M,'EPA Export Aggregation'!$A:$A,$B6,'EPA Export Aggregation'!$D:$D,$A$1)*IF($A6="CH4",About!$D$58,IF($A6="N2O",About!$D$59,1))</f>
        <v>1.6072465886572</v>
      </c>
      <c r="K6">
        <f>SUMIFS('EPA Export Aggregation'!N:N,'EPA Export Aggregation'!$A:$A,$B6,'EPA Export Aggregation'!$D:$D,$A$1)*IF($A6="CH4",About!$D$58,IF($A6="N2O",About!$D$59,1))</f>
        <v>2.5172414129459</v>
      </c>
      <c r="L6">
        <f>SUMIFS('EPA Export Aggregation'!O:O,'EPA Export Aggregation'!$A:$A,$B6,'EPA Export Aggregation'!$D:$D,$A$1)*IF($A6="CH4",About!$D$58,IF($A6="N2O",About!$D$59,1))</f>
        <v>2.0876345372338001</v>
      </c>
      <c r="M6">
        <f>SUMIFS('EPA Export Aggregation'!P:P,'EPA Export Aggregation'!$A:$A,$B6,'EPA Export Aggregation'!$D:$D,$A$1)*IF($A6="CH4",About!$D$58,IF($A6="N2O",About!$D$59,1))</f>
        <v>0.63722331267629995</v>
      </c>
      <c r="N6">
        <f>SUMIFS('EPA Export Aggregation'!Q:Q,'EPA Export Aggregation'!$A:$A,$B6,'EPA Export Aggregation'!$D:$D,$A$1)*IF($A6="CH4",About!$D$58,IF($A6="N2O",About!$D$59,1))</f>
        <v>0.50970129712459999</v>
      </c>
      <c r="O6">
        <f>SUMIFS('EPA Export Aggregation'!R:R,'EPA Export Aggregation'!$A:$A,$B6,'EPA Export Aggregation'!$D:$D,$A$1)*IF($A6="CH4",About!$D$58,IF($A6="N2O",About!$D$59,1))</f>
        <v>0.46714711627889999</v>
      </c>
      <c r="P6">
        <f>SUMIFS('EPA Export Aggregation'!S:S,'EPA Export Aggregation'!$A:$A,$B6,'EPA Export Aggregation'!$D:$D,$A$1)*IF($A6="CH4",About!$D$58,IF($A6="N2O",About!$D$59,1))</f>
        <v>0.53198658553269995</v>
      </c>
      <c r="Q6">
        <f>SUMIFS('EPA Export Aggregation'!T:T,'EPA Export Aggregation'!$A:$A,$B6,'EPA Export Aggregation'!$D:$D,$A$1)*IF($A6="CH4",About!$D$58,IF($A6="N2O",About!$D$59,1))</f>
        <v>0.57937074614009998</v>
      </c>
      <c r="R6">
        <f>SUMIFS('EPA Export Aggregation'!U:U,'EPA Export Aggregation'!$A:$A,$B6,'EPA Export Aggregation'!$D:$D,$A$1)*IF($A6="CH4",About!$D$58,IF($A6="N2O",About!$D$59,1))</f>
        <v>0.60890302860419998</v>
      </c>
      <c r="S6">
        <f>SUMIFS('EPA Export Aggregation'!V:V,'EPA Export Aggregation'!$A:$A,$B6,'EPA Export Aggregation'!$D:$D,$A$1)*IF($A6="CH4",About!$D$58,IF($A6="N2O",About!$D$59,1))</f>
        <v>0.63683170866060002</v>
      </c>
      <c r="T6">
        <f>SUMIFS('EPA Export Aggregation'!W:W,'EPA Export Aggregation'!$A:$A,$B6,'EPA Export Aggregation'!$D:$D,$A$1)*IF($A6="CH4",About!$D$58,IF($A6="N2O",About!$D$59,1))</f>
        <v>0.65342372785549996</v>
      </c>
      <c r="U6">
        <f>SUMIFS('EPA Export Aggregation'!X:X,'EPA Export Aggregation'!$A:$A,$B6,'EPA Export Aggregation'!$D:$D,$A$1)*IF($A6="CH4",About!$D$58,IF($A6="N2O",About!$D$59,1))</f>
        <v>0.60148123766229999</v>
      </c>
      <c r="V6">
        <f>SUMIFS('EPA Export Aggregation'!Y:Y,'EPA Export Aggregation'!$A:$A,$B6,'EPA Export Aggregation'!$D:$D,$A$1)*IF($A6="CH4",About!$D$58,IF($A6="N2O",About!$D$59,1))</f>
        <v>0.68096092257100005</v>
      </c>
      <c r="W6">
        <f>SUMIFS('EPA Export Aggregation'!Z:Z,'EPA Export Aggregation'!$A:$A,$B6,'EPA Export Aggregation'!$D:$D,$A$1)*IF($A6="CH4",About!$D$58,IF($A6="N2O",About!$D$59,1))</f>
        <v>0.60246997945320002</v>
      </c>
      <c r="X6">
        <f>SUMIFS('EPA Export Aggregation'!AA:AA,'EPA Export Aggregation'!$A:$A,$B6,'EPA Export Aggregation'!$D:$D,$A$1)*IF($A6="CH4",About!$D$58,IF($A6="N2O",About!$D$59,1))</f>
        <v>0.56522644128080002</v>
      </c>
      <c r="Y6">
        <f>SUMIFS('EPA Export Aggregation'!AB:AB,'EPA Export Aggregation'!$A:$A,$B6,'EPA Export Aggregation'!$D:$D,$A$1)*IF($A6="CH4",About!$D$58,IF($A6="N2O",About!$D$59,1))</f>
        <v>0.54273717922709996</v>
      </c>
      <c r="Z6">
        <f>SUMIFS('EPA Export Aggregation'!AC:AC,'EPA Export Aggregation'!$A:$A,$B6,'EPA Export Aggregation'!$D:$D,$A$1)*IF($A6="CH4",About!$D$58,IF($A6="N2O",About!$D$59,1))</f>
        <v>0.58501862563660001</v>
      </c>
      <c r="AA6">
        <f>SUMIFS('EPA Export Aggregation'!AD:AD,'EPA Export Aggregation'!$A:$A,$B6,'EPA Export Aggregation'!$D:$D,$A$1)*IF($A6="CH4",About!$D$58,IF($A6="N2O",About!$D$59,1))</f>
        <v>0.52690621219650002</v>
      </c>
      <c r="AB6">
        <f>SUMIFS('EPA Export Aggregation'!AE:AE,'EPA Export Aggregation'!$A:$A,$B6,'EPA Export Aggregation'!$D:$D,$A$1)*IF($A6="CH4",About!$D$58,IF($A6="N2O",About!$D$59,1))</f>
        <v>0.56180058587610004</v>
      </c>
      <c r="AC6">
        <f>SUMIFS('EPA Export Aggregation'!AF:AF,'EPA Export Aggregation'!$A:$A,$B6,'EPA Export Aggregation'!$D:$D,$A$1)*IF($A6="CH4",About!$D$58,IF($A6="N2O",About!$D$59,1))</f>
        <v>0.55611281330020002</v>
      </c>
      <c r="AD6">
        <f>SUMIFS('EPA Export Aggregation'!AG:AG,'EPA Export Aggregation'!$A:$A,$B6,'EPA Export Aggregation'!$D:$D,$A$1)*IF($A6="CH4",About!$D$58,IF($A6="N2O",About!$D$59,1))</f>
        <v>0.57281142793509998</v>
      </c>
      <c r="AE6">
        <f>SUMIFS('EPA Export Aggregation'!AH:AH,'EPA Export Aggregation'!$A:$A,$B6,'EPA Export Aggregation'!$D:$D,$A$1)*IF($A6="CH4",About!$D$58,IF($A6="N2O",About!$D$59,1))</f>
        <v>0.58650016814609995</v>
      </c>
      <c r="AF6">
        <f>SUMIFS('EPA Export Aggregation'!AI:AI,'EPA Export Aggregation'!$A:$A,$B6,'EPA Export Aggregation'!$D:$D,$A$1)*IF($A6="CH4",About!$D$58,IF($A6="N2O",About!$D$59,1))</f>
        <v>0.58925227101019995</v>
      </c>
      <c r="AG6">
        <f>SUMIFS('EPA Export Aggregation'!AJ:AJ,'EPA Export Aggregation'!$A:$A,$B6,'EPA Export Aggregation'!$D:$D,$A$1)*IF($A6="CH4",About!$D$58,IF($A6="N2O",About!$D$59,1))</f>
        <v>0.56593386770660004</v>
      </c>
      <c r="AH6">
        <f>SUMIFS('EPA Export Aggregation'!AK:AK,'EPA Export Aggregation'!$A:$A,$B6,'EPA Export Aggregation'!$D:$D,$A$1)*IF($A6="CH4",About!$D$58,IF($A6="N2O",About!$D$59,1))</f>
        <v>0.54486912577510005</v>
      </c>
    </row>
    <row r="7" spans="1:34" x14ac:dyDescent="0.25">
      <c r="A7" s="119" t="s">
        <v>479</v>
      </c>
      <c r="B7" s="120" t="s">
        <v>1959</v>
      </c>
      <c r="C7">
        <f>SUMIFS('EPA Export Aggregation'!F:F,'EPA Export Aggregation'!$A:$A,$B7,'EPA Export Aggregation'!$D:$D,$A$1)*IF($A7="CH4",About!$D$58,IF($A7="N2O",About!$D$59,1))</f>
        <v>2.3184742612807998</v>
      </c>
      <c r="D7">
        <f>SUMIFS('EPA Export Aggregation'!G:G,'EPA Export Aggregation'!$A:$A,$B7,'EPA Export Aggregation'!$D:$D,$A$1)*IF($A7="CH4",About!$D$58,IF($A7="N2O",About!$D$59,1))</f>
        <v>2.3595678984782</v>
      </c>
      <c r="E7">
        <f>SUMIFS('EPA Export Aggregation'!H:H,'EPA Export Aggregation'!$A:$A,$B7,'EPA Export Aggregation'!$D:$D,$A$1)*IF($A7="CH4",About!$D$58,IF($A7="N2O",About!$D$59,1))</f>
        <v>2.7074656822696999</v>
      </c>
      <c r="F7">
        <f>SUMIFS('EPA Export Aggregation'!I:I,'EPA Export Aggregation'!$A:$A,$B7,'EPA Export Aggregation'!$D:$D,$A$1)*IF($A7="CH4",About!$D$58,IF($A7="N2O",About!$D$59,1))</f>
        <v>2.5201346278675998</v>
      </c>
      <c r="G7">
        <f>SUMIFS('EPA Export Aggregation'!J:J,'EPA Export Aggregation'!$A:$A,$B7,'EPA Export Aggregation'!$D:$D,$A$1)*IF($A7="CH4",About!$D$58,IF($A7="N2O",About!$D$59,1))</f>
        <v>2.5333198794812</v>
      </c>
      <c r="H7">
        <f>SUMIFS('EPA Export Aggregation'!K:K,'EPA Export Aggregation'!$A:$A,$B7,'EPA Export Aggregation'!$D:$D,$A$1)*IF($A7="CH4",About!$D$58,IF($A7="N2O",About!$D$59,1))</f>
        <v>2.3168379612434</v>
      </c>
      <c r="I7">
        <f>SUMIFS('EPA Export Aggregation'!L:L,'EPA Export Aggregation'!$A:$A,$B7,'EPA Export Aggregation'!$D:$D,$A$1)*IF($A7="CH4",About!$D$58,IF($A7="N2O",About!$D$59,1))</f>
        <v>2.5346271658566999</v>
      </c>
      <c r="J7">
        <f>SUMIFS('EPA Export Aggregation'!M:M,'EPA Export Aggregation'!$A:$A,$B7,'EPA Export Aggregation'!$D:$D,$A$1)*IF($A7="CH4",About!$D$58,IF($A7="N2O",About!$D$59,1))</f>
        <v>2.4666514160502002</v>
      </c>
      <c r="K7">
        <f>SUMIFS('EPA Export Aggregation'!N:N,'EPA Export Aggregation'!$A:$A,$B7,'EPA Export Aggregation'!$D:$D,$A$1)*IF($A7="CH4",About!$D$58,IF($A7="N2O",About!$D$59,1))</f>
        <v>2.2113892014471999</v>
      </c>
      <c r="L7">
        <f>SUMIFS('EPA Export Aggregation'!O:O,'EPA Export Aggregation'!$A:$A,$B7,'EPA Export Aggregation'!$D:$D,$A$1)*IF($A7="CH4",About!$D$58,IF($A7="N2O",About!$D$59,1))</f>
        <v>2.1353606790827002</v>
      </c>
      <c r="M7">
        <f>SUMIFS('EPA Export Aggregation'!P:P,'EPA Export Aggregation'!$A:$A,$B7,'EPA Export Aggregation'!$D:$D,$A$1)*IF($A7="CH4",About!$D$58,IF($A7="N2O",About!$D$59,1))</f>
        <v>2.3400403957533</v>
      </c>
      <c r="N7">
        <f>SUMIFS('EPA Export Aggregation'!Q:Q,'EPA Export Aggregation'!$A:$A,$B7,'EPA Export Aggregation'!$D:$D,$A$1)*IF($A7="CH4",About!$D$58,IF($A7="N2O",About!$D$59,1))</f>
        <v>2.4892300507576</v>
      </c>
      <c r="O7">
        <f>SUMIFS('EPA Export Aggregation'!R:R,'EPA Export Aggregation'!$A:$A,$B7,'EPA Export Aggregation'!$D:$D,$A$1)*IF($A7="CH4",About!$D$58,IF($A7="N2O",About!$D$59,1))</f>
        <v>2.3208325918800998</v>
      </c>
      <c r="P7">
        <f>SUMIFS('EPA Export Aggregation'!S:S,'EPA Export Aggregation'!$A:$A,$B7,'EPA Export Aggregation'!$D:$D,$A$1)*IF($A7="CH4",About!$D$58,IF($A7="N2O",About!$D$59,1))</f>
        <v>2.6866285695148</v>
      </c>
      <c r="Q7">
        <f>SUMIFS('EPA Export Aggregation'!T:T,'EPA Export Aggregation'!$A:$A,$B7,'EPA Export Aggregation'!$D:$D,$A$1)*IF($A7="CH4",About!$D$58,IF($A7="N2O",About!$D$59,1))</f>
        <v>2.7299700425197999</v>
      </c>
      <c r="R7">
        <f>SUMIFS('EPA Export Aggregation'!U:U,'EPA Export Aggregation'!$A:$A,$B7,'EPA Export Aggregation'!$D:$D,$A$1)*IF($A7="CH4",About!$D$58,IF($A7="N2O",About!$D$59,1))</f>
        <v>2.5660306504008998</v>
      </c>
      <c r="S7">
        <f>SUMIFS('EPA Export Aggregation'!V:V,'EPA Export Aggregation'!$A:$A,$B7,'EPA Export Aggregation'!$D:$D,$A$1)*IF($A7="CH4",About!$D$58,IF($A7="N2O",About!$D$59,1))</f>
        <v>2.1678467550259999</v>
      </c>
      <c r="T7">
        <f>SUMIFS('EPA Export Aggregation'!W:W,'EPA Export Aggregation'!$A:$A,$B7,'EPA Export Aggregation'!$D:$D,$A$1)*IF($A7="CH4",About!$D$58,IF($A7="N2O",About!$D$59,1))</f>
        <v>2.2177605016275002</v>
      </c>
      <c r="U7">
        <f>SUMIFS('EPA Export Aggregation'!X:X,'EPA Export Aggregation'!$A:$A,$B7,'EPA Export Aggregation'!$D:$D,$A$1)*IF($A7="CH4",About!$D$58,IF($A7="N2O",About!$D$59,1))</f>
        <v>2.0287668573989999</v>
      </c>
      <c r="V7">
        <f>SUMIFS('EPA Export Aggregation'!Y:Y,'EPA Export Aggregation'!$A:$A,$B7,'EPA Export Aggregation'!$D:$D,$A$1)*IF($A7="CH4",About!$D$58,IF($A7="N2O",About!$D$59,1))</f>
        <v>2.2735628260320002</v>
      </c>
      <c r="W7">
        <f>SUMIFS('EPA Export Aggregation'!Z:Z,'EPA Export Aggregation'!$A:$A,$B7,'EPA Export Aggregation'!$D:$D,$A$1)*IF($A7="CH4",About!$D$58,IF($A7="N2O",About!$D$59,1))</f>
        <v>2.1926841636991998</v>
      </c>
      <c r="X7">
        <f>SUMIFS('EPA Export Aggregation'!AA:AA,'EPA Export Aggregation'!$A:$A,$B7,'EPA Export Aggregation'!$D:$D,$A$1)*IF($A7="CH4",About!$D$58,IF($A7="N2O",About!$D$59,1))</f>
        <v>2.1289604992622002</v>
      </c>
      <c r="Y7">
        <f>SUMIFS('EPA Export Aggregation'!AB:AB,'EPA Export Aggregation'!$A:$A,$B7,'EPA Export Aggregation'!$D:$D,$A$1)*IF($A7="CH4",About!$D$58,IF($A7="N2O",About!$D$59,1))</f>
        <v>1.9301710335550999</v>
      </c>
      <c r="Z7">
        <f>SUMIFS('EPA Export Aggregation'!AC:AC,'EPA Export Aggregation'!$A:$A,$B7,'EPA Export Aggregation'!$D:$D,$A$1)*IF($A7="CH4",About!$D$58,IF($A7="N2O",About!$D$59,1))</f>
        <v>2.1421069149702001</v>
      </c>
      <c r="AA7">
        <f>SUMIFS('EPA Export Aggregation'!AD:AD,'EPA Export Aggregation'!$A:$A,$B7,'EPA Export Aggregation'!$D:$D,$A$1)*IF($A7="CH4",About!$D$58,IF($A7="N2O",About!$D$59,1))</f>
        <v>2.2518736266081998</v>
      </c>
      <c r="AB7">
        <f>SUMIFS('EPA Export Aggregation'!AE:AE,'EPA Export Aggregation'!$A:$A,$B7,'EPA Export Aggregation'!$D:$D,$A$1)*IF($A7="CH4",About!$D$58,IF($A7="N2O",About!$D$59,1))</f>
        <v>2.2828591713476998</v>
      </c>
      <c r="AC7">
        <f>SUMIFS('EPA Export Aggregation'!AF:AF,'EPA Export Aggregation'!$A:$A,$B7,'EPA Export Aggregation'!$D:$D,$A$1)*IF($A7="CH4",About!$D$58,IF($A7="N2O",About!$D$59,1))</f>
        <v>1.6758872906325</v>
      </c>
      <c r="AD7">
        <f>SUMIFS('EPA Export Aggregation'!AG:AG,'EPA Export Aggregation'!$A:$A,$B7,'EPA Export Aggregation'!$D:$D,$A$1)*IF($A7="CH4",About!$D$58,IF($A7="N2O",About!$D$59,1))</f>
        <v>1.6597052261480001</v>
      </c>
      <c r="AE7">
        <f>SUMIFS('EPA Export Aggregation'!AH:AH,'EPA Export Aggregation'!$A:$A,$B7,'EPA Export Aggregation'!$D:$D,$A$1)*IF($A7="CH4",About!$D$58,IF($A7="N2O",About!$D$59,1))</f>
        <v>2.1427788816805</v>
      </c>
      <c r="AF7">
        <f>SUMIFS('EPA Export Aggregation'!AI:AI,'EPA Export Aggregation'!$A:$A,$B7,'EPA Export Aggregation'!$D:$D,$A$1)*IF($A7="CH4",About!$D$58,IF($A7="N2O",About!$D$59,1))</f>
        <v>1.9329758727377</v>
      </c>
      <c r="AG7">
        <f>SUMIFS('EPA Export Aggregation'!AJ:AJ,'EPA Export Aggregation'!$A:$A,$B7,'EPA Export Aggregation'!$D:$D,$A$1)*IF($A7="CH4",About!$D$58,IF($A7="N2O",About!$D$59,1))</f>
        <v>1.7474874853994</v>
      </c>
      <c r="AH7">
        <f>SUMIFS('EPA Export Aggregation'!AK:AK,'EPA Export Aggregation'!$A:$A,$B7,'EPA Export Aggregation'!$D:$D,$A$1)*IF($A7="CH4",About!$D$58,IF($A7="N2O",About!$D$59,1))</f>
        <v>1.7742217521353001</v>
      </c>
    </row>
    <row r="8" spans="1:34" x14ac:dyDescent="0.25">
      <c r="A8" s="119" t="s">
        <v>479</v>
      </c>
      <c r="B8" s="120" t="s">
        <v>1960</v>
      </c>
      <c r="C8">
        <f>SUMIFS('EPA Export Aggregation'!F:F,'EPA Export Aggregation'!$A:$A,$B8,'EPA Export Aggregation'!$D:$D,$A$1)*IF($A8="CH4",About!$D$58,IF($A8="N2O",About!$D$59,1))</f>
        <v>1.1168042082941001</v>
      </c>
      <c r="D8">
        <f>SUMIFS('EPA Export Aggregation'!G:G,'EPA Export Aggregation'!$A:$A,$B8,'EPA Export Aggregation'!$D:$D,$A$1)*IF($A8="CH4",About!$D$58,IF($A8="N2O",About!$D$59,1))</f>
        <v>1.1759636361684001</v>
      </c>
      <c r="E8">
        <f>SUMIFS('EPA Export Aggregation'!H:H,'EPA Export Aggregation'!$A:$A,$B8,'EPA Export Aggregation'!$D:$D,$A$1)*IF($A8="CH4",About!$D$58,IF($A8="N2O",About!$D$59,1))</f>
        <v>1.0741612809582</v>
      </c>
      <c r="F8">
        <f>SUMIFS('EPA Export Aggregation'!I:I,'EPA Export Aggregation'!$A:$A,$B8,'EPA Export Aggregation'!$D:$D,$A$1)*IF($A8="CH4",About!$D$58,IF($A8="N2O",About!$D$59,1))</f>
        <v>1.1097774048624001</v>
      </c>
      <c r="G8">
        <f>SUMIFS('EPA Export Aggregation'!J:J,'EPA Export Aggregation'!$A:$A,$B8,'EPA Export Aggregation'!$D:$D,$A$1)*IF($A8="CH4",About!$D$58,IF($A8="N2O",About!$D$59,1))</f>
        <v>1.3445121065417001</v>
      </c>
      <c r="H8">
        <f>SUMIFS('EPA Export Aggregation'!K:K,'EPA Export Aggregation'!$A:$A,$B8,'EPA Export Aggregation'!$D:$D,$A$1)*IF($A8="CH4",About!$D$58,IF($A8="N2O",About!$D$59,1))</f>
        <v>1.2255901163917</v>
      </c>
      <c r="I8">
        <f>SUMIFS('EPA Export Aggregation'!L:L,'EPA Export Aggregation'!$A:$A,$B8,'EPA Export Aggregation'!$D:$D,$A$1)*IF($A8="CH4",About!$D$58,IF($A8="N2O",About!$D$59,1))</f>
        <v>1.3939388586298</v>
      </c>
      <c r="J8">
        <f>SUMIFS('EPA Export Aggregation'!M:M,'EPA Export Aggregation'!$A:$A,$B8,'EPA Export Aggregation'!$D:$D,$A$1)*IF($A8="CH4",About!$D$58,IF($A8="N2O",About!$D$59,1))</f>
        <v>1.3147506434376</v>
      </c>
      <c r="K8">
        <f>SUMIFS('EPA Export Aggregation'!N:N,'EPA Export Aggregation'!$A:$A,$B8,'EPA Export Aggregation'!$D:$D,$A$1)*IF($A8="CH4",About!$D$58,IF($A8="N2O",About!$D$59,1))</f>
        <v>1.1150577197824001</v>
      </c>
      <c r="L8">
        <f>SUMIFS('EPA Export Aggregation'!O:O,'EPA Export Aggregation'!$A:$A,$B8,'EPA Export Aggregation'!$D:$D,$A$1)*IF($A8="CH4",About!$D$58,IF($A8="N2O",About!$D$59,1))</f>
        <v>1.055564774679</v>
      </c>
      <c r="M8">
        <f>SUMIFS('EPA Export Aggregation'!P:P,'EPA Export Aggregation'!$A:$A,$B8,'EPA Export Aggregation'!$D:$D,$A$1)*IF($A8="CH4",About!$D$58,IF($A8="N2O",About!$D$59,1))</f>
        <v>1.2000838143368</v>
      </c>
      <c r="N8">
        <f>SUMIFS('EPA Export Aggregation'!Q:Q,'EPA Export Aggregation'!$A:$A,$B8,'EPA Export Aggregation'!$D:$D,$A$1)*IF($A8="CH4",About!$D$58,IF($A8="N2O",About!$D$59,1))</f>
        <v>1.2457228901249</v>
      </c>
      <c r="O8">
        <f>SUMIFS('EPA Export Aggregation'!R:R,'EPA Export Aggregation'!$A:$A,$B8,'EPA Export Aggregation'!$D:$D,$A$1)*IF($A8="CH4",About!$D$58,IF($A8="N2O",About!$D$59,1))</f>
        <v>1.1421865676059</v>
      </c>
      <c r="P8">
        <f>SUMIFS('EPA Export Aggregation'!S:S,'EPA Export Aggregation'!$A:$A,$B8,'EPA Export Aggregation'!$D:$D,$A$1)*IF($A8="CH4",About!$D$58,IF($A8="N2O",About!$D$59,1))</f>
        <v>1.2712420862764999</v>
      </c>
      <c r="Q8">
        <f>SUMIFS('EPA Export Aggregation'!T:T,'EPA Export Aggregation'!$A:$A,$B8,'EPA Export Aggregation'!$D:$D,$A$1)*IF($A8="CH4",About!$D$58,IF($A8="N2O",About!$D$59,1))</f>
        <v>1.1978635488166001</v>
      </c>
      <c r="R8">
        <f>SUMIFS('EPA Export Aggregation'!U:U,'EPA Export Aggregation'!$A:$A,$B8,'EPA Export Aggregation'!$D:$D,$A$1)*IF($A8="CH4",About!$D$58,IF($A8="N2O",About!$D$59,1))</f>
        <v>1.1175972177850999</v>
      </c>
      <c r="S8">
        <f>SUMIFS('EPA Export Aggregation'!V:V,'EPA Export Aggregation'!$A:$A,$B8,'EPA Export Aggregation'!$D:$D,$A$1)*IF($A8="CH4",About!$D$58,IF($A8="N2O",About!$D$59,1))</f>
        <v>0.94827801404750001</v>
      </c>
      <c r="T8">
        <f>SUMIFS('EPA Export Aggregation'!W:W,'EPA Export Aggregation'!$A:$A,$B8,'EPA Export Aggregation'!$D:$D,$A$1)*IF($A8="CH4",About!$D$58,IF($A8="N2O",About!$D$59,1))</f>
        <v>1.0361556038977</v>
      </c>
      <c r="U8">
        <f>SUMIFS('EPA Export Aggregation'!X:X,'EPA Export Aggregation'!$A:$A,$B8,'EPA Export Aggregation'!$D:$D,$A$1)*IF($A8="CH4",About!$D$58,IF($A8="N2O",About!$D$59,1))</f>
        <v>0.9045674036261</v>
      </c>
      <c r="V8">
        <f>SUMIFS('EPA Export Aggregation'!Y:Y,'EPA Export Aggregation'!$A:$A,$B8,'EPA Export Aggregation'!$D:$D,$A$1)*IF($A8="CH4",About!$D$58,IF($A8="N2O",About!$D$59,1))</f>
        <v>1.0318660932432</v>
      </c>
      <c r="W8">
        <f>SUMIFS('EPA Export Aggregation'!Z:Z,'EPA Export Aggregation'!$A:$A,$B8,'EPA Export Aggregation'!$D:$D,$A$1)*IF($A8="CH4",About!$D$58,IF($A8="N2O",About!$D$59,1))</f>
        <v>0.91456169482060001</v>
      </c>
      <c r="X8">
        <f>SUMIFS('EPA Export Aggregation'!AA:AA,'EPA Export Aggregation'!$A:$A,$B8,'EPA Export Aggregation'!$D:$D,$A$1)*IF($A8="CH4",About!$D$58,IF($A8="N2O",About!$D$59,1))</f>
        <v>0.86679728826189995</v>
      </c>
      <c r="Y8">
        <f>SUMIFS('EPA Export Aggregation'!AB:AB,'EPA Export Aggregation'!$A:$A,$B8,'EPA Export Aggregation'!$D:$D,$A$1)*IF($A8="CH4",About!$D$58,IF($A8="N2O",About!$D$59,1))</f>
        <v>0.76901706076819998</v>
      </c>
      <c r="Z8">
        <f>SUMIFS('EPA Export Aggregation'!AC:AC,'EPA Export Aggregation'!$A:$A,$B8,'EPA Export Aggregation'!$D:$D,$A$1)*IF($A8="CH4",About!$D$58,IF($A8="N2O",About!$D$59,1))</f>
        <v>0.89232258185390001</v>
      </c>
      <c r="AA8">
        <f>SUMIFS('EPA Export Aggregation'!AD:AD,'EPA Export Aggregation'!$A:$A,$B8,'EPA Export Aggregation'!$D:$D,$A$1)*IF($A8="CH4",About!$D$58,IF($A8="N2O",About!$D$59,1))</f>
        <v>1.1056684036116</v>
      </c>
      <c r="AB8">
        <f>SUMIFS('EPA Export Aggregation'!AE:AE,'EPA Export Aggregation'!$A:$A,$B8,'EPA Export Aggregation'!$D:$D,$A$1)*IF($A8="CH4",About!$D$58,IF($A8="N2O",About!$D$59,1))</f>
        <v>0.98639404638820005</v>
      </c>
      <c r="AC8">
        <f>SUMIFS('EPA Export Aggregation'!AF:AF,'EPA Export Aggregation'!$A:$A,$B8,'EPA Export Aggregation'!$D:$D,$A$1)*IF($A8="CH4",About!$D$58,IF($A8="N2O",About!$D$59,1))</f>
        <v>0.83628665200749996</v>
      </c>
      <c r="AD8">
        <f>SUMIFS('EPA Export Aggregation'!AG:AG,'EPA Export Aggregation'!$A:$A,$B8,'EPA Export Aggregation'!$D:$D,$A$1)*IF($A8="CH4",About!$D$58,IF($A8="N2O",About!$D$59,1))</f>
        <v>0.839796789456</v>
      </c>
      <c r="AE8">
        <f>SUMIFS('EPA Export Aggregation'!AH:AH,'EPA Export Aggregation'!$A:$A,$B8,'EPA Export Aggregation'!$D:$D,$A$1)*IF($A8="CH4",About!$D$58,IF($A8="N2O",About!$D$59,1))</f>
        <v>0.93676969185680004</v>
      </c>
      <c r="AF8">
        <f>SUMIFS('EPA Export Aggregation'!AI:AI,'EPA Export Aggregation'!$A:$A,$B8,'EPA Export Aggregation'!$D:$D,$A$1)*IF($A8="CH4",About!$D$58,IF($A8="N2O",About!$D$59,1))</f>
        <v>0.90996664032209995</v>
      </c>
      <c r="AG8">
        <f>SUMIFS('EPA Export Aggregation'!AJ:AJ,'EPA Export Aggregation'!$A:$A,$B8,'EPA Export Aggregation'!$D:$D,$A$1)*IF($A8="CH4",About!$D$58,IF($A8="N2O",About!$D$59,1))</f>
        <v>0.78049789035560002</v>
      </c>
      <c r="AH8">
        <f>SUMIFS('EPA Export Aggregation'!AK:AK,'EPA Export Aggregation'!$A:$A,$B8,'EPA Export Aggregation'!$D:$D,$A$1)*IF($A8="CH4",About!$D$58,IF($A8="N2O",About!$D$59,1))</f>
        <v>0.85316612470630004</v>
      </c>
    </row>
    <row r="9" spans="1:34" x14ac:dyDescent="0.25">
      <c r="A9" s="119" t="s">
        <v>479</v>
      </c>
      <c r="B9" s="120" t="s">
        <v>1961</v>
      </c>
      <c r="C9">
        <f>SUMIFS('EPA Export Aggregation'!F:F,'EPA Export Aggregation'!$A:$A,$B9,'EPA Export Aggregation'!$D:$D,$A$1)*IF($A9="CH4",About!$D$58,IF($A9="N2O",About!$D$59,1))</f>
        <v>8.0362841236900004E-2</v>
      </c>
      <c r="D9">
        <f>SUMIFS('EPA Export Aggregation'!G:G,'EPA Export Aggregation'!$A:$A,$B9,'EPA Export Aggregation'!$D:$D,$A$1)*IF($A9="CH4",About!$D$58,IF($A9="N2O",About!$D$59,1))</f>
        <v>6.27274874664E-2</v>
      </c>
      <c r="E9">
        <f>SUMIFS('EPA Export Aggregation'!H:H,'EPA Export Aggregation'!$A:$A,$B9,'EPA Export Aggregation'!$D:$D,$A$1)*IF($A9="CH4",About!$D$58,IF($A9="N2O",About!$D$59,1))</f>
        <v>6.6600295460699996E-2</v>
      </c>
      <c r="F9">
        <f>SUMIFS('EPA Export Aggregation'!I:I,'EPA Export Aggregation'!$A:$A,$B9,'EPA Export Aggregation'!$D:$D,$A$1)*IF($A9="CH4",About!$D$58,IF($A9="N2O",About!$D$59,1))</f>
        <v>6.5408155966299994E-2</v>
      </c>
      <c r="G9">
        <f>SUMIFS('EPA Export Aggregation'!J:J,'EPA Export Aggregation'!$A:$A,$B9,'EPA Export Aggregation'!$D:$D,$A$1)*IF($A9="CH4",About!$D$58,IF($A9="N2O",About!$D$59,1))</f>
        <v>6.8556408479099995E-2</v>
      </c>
      <c r="H9">
        <f>SUMIFS('EPA Export Aggregation'!K:K,'EPA Export Aggregation'!$A:$A,$B9,'EPA Export Aggregation'!$D:$D,$A$1)*IF($A9="CH4",About!$D$58,IF($A9="N2O",About!$D$59,1))</f>
        <v>6.6504847337100007E-2</v>
      </c>
      <c r="I9">
        <f>SUMIFS('EPA Export Aggregation'!L:L,'EPA Export Aggregation'!$A:$A,$B9,'EPA Export Aggregation'!$D:$D,$A$1)*IF($A9="CH4",About!$D$58,IF($A9="N2O",About!$D$59,1))</f>
        <v>6.6370404619200005E-2</v>
      </c>
      <c r="J9">
        <f>SUMIFS('EPA Export Aggregation'!M:M,'EPA Export Aggregation'!$A:$A,$B9,'EPA Export Aggregation'!$D:$D,$A$1)*IF($A9="CH4",About!$D$58,IF($A9="N2O",About!$D$59,1))</f>
        <v>6.4048034412899996E-2</v>
      </c>
      <c r="K9">
        <f>SUMIFS('EPA Export Aggregation'!N:N,'EPA Export Aggregation'!$A:$A,$B9,'EPA Export Aggregation'!$D:$D,$A$1)*IF($A9="CH4",About!$D$58,IF($A9="N2O",About!$D$59,1))</f>
        <v>6.8132353913500004E-2</v>
      </c>
      <c r="L9">
        <f>SUMIFS('EPA Export Aggregation'!O:O,'EPA Export Aggregation'!$A:$A,$B9,'EPA Export Aggregation'!$D:$D,$A$1)*IF($A9="CH4",About!$D$58,IF($A9="N2O",About!$D$59,1))</f>
        <v>8.3737513921200005E-2</v>
      </c>
      <c r="M9">
        <f>SUMIFS('EPA Export Aggregation'!P:P,'EPA Export Aggregation'!$A:$A,$B9,'EPA Export Aggregation'!$D:$D,$A$1)*IF($A9="CH4",About!$D$58,IF($A9="N2O",About!$D$59,1))</f>
        <v>7.0474011365800004E-2</v>
      </c>
      <c r="N9">
        <f>SUMIFS('EPA Export Aggregation'!Q:Q,'EPA Export Aggregation'!$A:$A,$B9,'EPA Export Aggregation'!$D:$D,$A$1)*IF($A9="CH4",About!$D$58,IF($A9="N2O",About!$D$59,1))</f>
        <v>6.8715718950499993E-2</v>
      </c>
      <c r="O9">
        <f>SUMIFS('EPA Export Aggregation'!R:R,'EPA Export Aggregation'!$A:$A,$B9,'EPA Export Aggregation'!$D:$D,$A$1)*IF($A9="CH4",About!$D$58,IF($A9="N2O",About!$D$59,1))</f>
        <v>7.2766665864999996E-2</v>
      </c>
      <c r="P9">
        <f>SUMIFS('EPA Export Aggregation'!S:S,'EPA Export Aggregation'!$A:$A,$B9,'EPA Export Aggregation'!$D:$D,$A$1)*IF($A9="CH4",About!$D$58,IF($A9="N2O",About!$D$59,1))</f>
        <v>6.1365451674699999E-2</v>
      </c>
      <c r="Q9">
        <f>SUMIFS('EPA Export Aggregation'!T:T,'EPA Export Aggregation'!$A:$A,$B9,'EPA Export Aggregation'!$D:$D,$A$1)*IF($A9="CH4",About!$D$58,IF($A9="N2O",About!$D$59,1))</f>
        <v>5.79534338974E-2</v>
      </c>
      <c r="R9">
        <f>SUMIFS('EPA Export Aggregation'!U:U,'EPA Export Aggregation'!$A:$A,$B9,'EPA Export Aggregation'!$D:$D,$A$1)*IF($A9="CH4",About!$D$58,IF($A9="N2O",About!$D$59,1))</f>
        <v>6.3793188613299995E-2</v>
      </c>
      <c r="S9">
        <f>SUMIFS('EPA Export Aggregation'!V:V,'EPA Export Aggregation'!$A:$A,$B9,'EPA Export Aggregation'!$D:$D,$A$1)*IF($A9="CH4",About!$D$58,IF($A9="N2O",About!$D$59,1))</f>
        <v>6.4480167572800007E-2</v>
      </c>
      <c r="T9">
        <f>SUMIFS('EPA Export Aggregation'!W:W,'EPA Export Aggregation'!$A:$A,$B9,'EPA Export Aggregation'!$D:$D,$A$1)*IF($A9="CH4",About!$D$58,IF($A9="N2O",About!$D$59,1))</f>
        <v>6.1058763497500002E-2</v>
      </c>
      <c r="U9">
        <f>SUMIFS('EPA Export Aggregation'!X:X,'EPA Export Aggregation'!$A:$A,$B9,'EPA Export Aggregation'!$D:$D,$A$1)*IF($A9="CH4",About!$D$58,IF($A9="N2O",About!$D$59,1))</f>
        <v>5.8980369368699999E-2</v>
      </c>
      <c r="V9">
        <f>SUMIFS('EPA Export Aggregation'!Y:Y,'EPA Export Aggregation'!$A:$A,$B9,'EPA Export Aggregation'!$D:$D,$A$1)*IF($A9="CH4",About!$D$58,IF($A9="N2O",About!$D$59,1))</f>
        <v>5.0189351639399998E-2</v>
      </c>
      <c r="W9">
        <f>SUMIFS('EPA Export Aggregation'!Z:Z,'EPA Export Aggregation'!$A:$A,$B9,'EPA Export Aggregation'!$D:$D,$A$1)*IF($A9="CH4",About!$D$58,IF($A9="N2O",About!$D$59,1))</f>
        <v>5.3307760499400003E-2</v>
      </c>
      <c r="X9">
        <f>SUMIFS('EPA Export Aggregation'!AA:AA,'EPA Export Aggregation'!$A:$A,$B9,'EPA Export Aggregation'!$D:$D,$A$1)*IF($A9="CH4",About!$D$58,IF($A9="N2O",About!$D$59,1))</f>
        <v>4.9549563054899999E-2</v>
      </c>
      <c r="Y9">
        <f>SUMIFS('EPA Export Aggregation'!AB:AB,'EPA Export Aggregation'!$A:$A,$B9,'EPA Export Aggregation'!$D:$D,$A$1)*IF($A9="CH4",About!$D$58,IF($A9="N2O",About!$D$59,1))</f>
        <v>4.6023710409200003E-2</v>
      </c>
      <c r="Z9">
        <f>SUMIFS('EPA Export Aggregation'!AC:AC,'EPA Export Aggregation'!$A:$A,$B9,'EPA Export Aggregation'!$D:$D,$A$1)*IF($A9="CH4",About!$D$58,IF($A9="N2O",About!$D$59,1))</f>
        <v>5.2675420841799998E-2</v>
      </c>
      <c r="AA9">
        <f>SUMIFS('EPA Export Aggregation'!AD:AD,'EPA Export Aggregation'!$A:$A,$B9,'EPA Export Aggregation'!$D:$D,$A$1)*IF($A9="CH4",About!$D$58,IF($A9="N2O",About!$D$59,1))</f>
        <v>5.4823064801500003E-2</v>
      </c>
      <c r="AB9">
        <f>SUMIFS('EPA Export Aggregation'!AE:AE,'EPA Export Aggregation'!$A:$A,$B9,'EPA Export Aggregation'!$D:$D,$A$1)*IF($A9="CH4",About!$D$58,IF($A9="N2O",About!$D$59,1))</f>
        <v>5.6768157357100002E-2</v>
      </c>
      <c r="AC9">
        <f>SUMIFS('EPA Export Aggregation'!AF:AF,'EPA Export Aggregation'!$A:$A,$B9,'EPA Export Aggregation'!$D:$D,$A$1)*IF($A9="CH4",About!$D$58,IF($A9="N2O",About!$D$59,1))</f>
        <v>5.0495034493499999E-2</v>
      </c>
      <c r="AD9">
        <f>SUMIFS('EPA Export Aggregation'!AG:AG,'EPA Export Aggregation'!$A:$A,$B9,'EPA Export Aggregation'!$D:$D,$A$1)*IF($A9="CH4",About!$D$58,IF($A9="N2O",About!$D$59,1))</f>
        <v>6.1120101027200002E-2</v>
      </c>
      <c r="AE9">
        <f>SUMIFS('EPA Export Aggregation'!AH:AH,'EPA Export Aggregation'!$A:$A,$B9,'EPA Export Aggregation'!$D:$D,$A$1)*IF($A9="CH4",About!$D$58,IF($A9="N2O",About!$D$59,1))</f>
        <v>5.4834055243699997E-2</v>
      </c>
      <c r="AF9">
        <f>SUMIFS('EPA Export Aggregation'!AI:AI,'EPA Export Aggregation'!$A:$A,$B9,'EPA Export Aggregation'!$D:$D,$A$1)*IF($A9="CH4",About!$D$58,IF($A9="N2O",About!$D$59,1))</f>
        <v>4.76435844673E-2</v>
      </c>
      <c r="AG9">
        <f>SUMIFS('EPA Export Aggregation'!AJ:AJ,'EPA Export Aggregation'!$A:$A,$B9,'EPA Export Aggregation'!$D:$D,$A$1)*IF($A9="CH4",About!$D$58,IF($A9="N2O",About!$D$59,1))</f>
        <v>4.3096813819199997E-2</v>
      </c>
      <c r="AH9">
        <f>SUMIFS('EPA Export Aggregation'!AK:AK,'EPA Export Aggregation'!$A:$A,$B9,'EPA Export Aggregation'!$D:$D,$A$1)*IF($A9="CH4",About!$D$58,IF($A9="N2O",About!$D$59,1))</f>
        <v>4.6026325359299999E-2</v>
      </c>
    </row>
    <row r="10" spans="1:34" x14ac:dyDescent="0.25">
      <c r="A10" s="119" t="s">
        <v>479</v>
      </c>
      <c r="B10" s="120" t="s">
        <v>1962</v>
      </c>
      <c r="C10">
        <f>SUMIFS('EPA Export Aggregation'!F:F,'EPA Export Aggregation'!$A:$A,$B10,'EPA Export Aggregation'!$D:$D,$A$1)*IF($A10="CH4",About!$D$58,IF($A10="N2O",About!$D$59,1))</f>
        <v>4.3836685630000002E-4</v>
      </c>
      <c r="D10">
        <f>SUMIFS('EPA Export Aggregation'!G:G,'EPA Export Aggregation'!$A:$A,$B10,'EPA Export Aggregation'!$D:$D,$A$1)*IF($A10="CH4",About!$D$58,IF($A10="N2O",About!$D$59,1))</f>
        <v>4.2539517149999998E-4</v>
      </c>
      <c r="E10">
        <f>SUMIFS('EPA Export Aggregation'!H:H,'EPA Export Aggregation'!$A:$A,$B10,'EPA Export Aggregation'!$D:$D,$A$1)*IF($A10="CH4",About!$D$58,IF($A10="N2O",About!$D$59,1))</f>
        <v>4.1438718369999998E-4</v>
      </c>
      <c r="F10">
        <f>SUMIFS('EPA Export Aggregation'!I:I,'EPA Export Aggregation'!$A:$A,$B10,'EPA Export Aggregation'!$D:$D,$A$1)*IF($A10="CH4",About!$D$58,IF($A10="N2O",About!$D$59,1))</f>
        <v>4.03952667E-4</v>
      </c>
      <c r="G10">
        <f>SUMIFS('EPA Export Aggregation'!J:J,'EPA Export Aggregation'!$A:$A,$B10,'EPA Export Aggregation'!$D:$D,$A$1)*IF($A10="CH4",About!$D$58,IF($A10="N2O",About!$D$59,1))</f>
        <v>4.0114170170000001E-4</v>
      </c>
      <c r="H10">
        <f>SUMIFS('EPA Export Aggregation'!K:K,'EPA Export Aggregation'!$A:$A,$B10,'EPA Export Aggregation'!$D:$D,$A$1)*IF($A10="CH4",About!$D$58,IF($A10="N2O",About!$D$59,1))</f>
        <v>3.5874297990000001E-4</v>
      </c>
      <c r="I10">
        <f>SUMIFS('EPA Export Aggregation'!L:L,'EPA Export Aggregation'!$A:$A,$B10,'EPA Export Aggregation'!$D:$D,$A$1)*IF($A10="CH4",About!$D$58,IF($A10="N2O",About!$D$59,1))</f>
        <v>3.4344223020000002E-4</v>
      </c>
      <c r="J10">
        <f>SUMIFS('EPA Export Aggregation'!M:M,'EPA Export Aggregation'!$A:$A,$B10,'EPA Export Aggregation'!$D:$D,$A$1)*IF($A10="CH4",About!$D$58,IF($A10="N2O",About!$D$59,1))</f>
        <v>3.2440374400000003E-4</v>
      </c>
      <c r="K10">
        <f>SUMIFS('EPA Export Aggregation'!N:N,'EPA Export Aggregation'!$A:$A,$B10,'EPA Export Aggregation'!$D:$D,$A$1)*IF($A10="CH4",About!$D$58,IF($A10="N2O",About!$D$59,1))</f>
        <v>3.1026673309999999E-4</v>
      </c>
      <c r="L10">
        <f>SUMIFS('EPA Export Aggregation'!O:O,'EPA Export Aggregation'!$A:$A,$B10,'EPA Export Aggregation'!$D:$D,$A$1)*IF($A10="CH4",About!$D$58,IF($A10="N2O",About!$D$59,1))</f>
        <v>2.9691840419999999E-4</v>
      </c>
      <c r="M10">
        <f>SUMIFS('EPA Export Aggregation'!P:P,'EPA Export Aggregation'!$A:$A,$B10,'EPA Export Aggregation'!$D:$D,$A$1)*IF($A10="CH4",About!$D$58,IF($A10="N2O",About!$D$59,1))</f>
        <v>2.8166997060000002E-4</v>
      </c>
      <c r="N10">
        <f>SUMIFS('EPA Export Aggregation'!Q:Q,'EPA Export Aggregation'!$A:$A,$B10,'EPA Export Aggregation'!$D:$D,$A$1)*IF($A10="CH4",About!$D$58,IF($A10="N2O",About!$D$59,1))</f>
        <v>2.7083964670000002E-4</v>
      </c>
      <c r="O10">
        <f>SUMIFS('EPA Export Aggregation'!R:R,'EPA Export Aggregation'!$A:$A,$B10,'EPA Export Aggregation'!$D:$D,$A$1)*IF($A10="CH4",About!$D$58,IF($A10="N2O",About!$D$59,1))</f>
        <v>2.6040817409999999E-4</v>
      </c>
      <c r="P10">
        <f>SUMIFS('EPA Export Aggregation'!S:S,'EPA Export Aggregation'!$A:$A,$B10,'EPA Export Aggregation'!$D:$D,$A$1)*IF($A10="CH4",About!$D$58,IF($A10="N2O",About!$D$59,1))</f>
        <v>2.3936472090000001E-4</v>
      </c>
      <c r="Q10">
        <f>SUMIFS('EPA Export Aggregation'!T:T,'EPA Export Aggregation'!$A:$A,$B10,'EPA Export Aggregation'!$D:$D,$A$1)*IF($A10="CH4",About!$D$58,IF($A10="N2O",About!$D$59,1))</f>
        <v>2.295150894E-4</v>
      </c>
      <c r="R10">
        <f>SUMIFS('EPA Export Aggregation'!U:U,'EPA Export Aggregation'!$A:$A,$B10,'EPA Export Aggregation'!$D:$D,$A$1)*IF($A10="CH4",About!$D$58,IF($A10="N2O",About!$D$59,1))</f>
        <v>2.2197622900000001E-4</v>
      </c>
      <c r="S10">
        <f>SUMIFS('EPA Export Aggregation'!V:V,'EPA Export Aggregation'!$A:$A,$B10,'EPA Export Aggregation'!$D:$D,$A$1)*IF($A10="CH4",About!$D$58,IF($A10="N2O",About!$D$59,1))</f>
        <v>2.166815958E-4</v>
      </c>
      <c r="T10">
        <f>SUMIFS('EPA Export Aggregation'!W:W,'EPA Export Aggregation'!$A:$A,$B10,'EPA Export Aggregation'!$D:$D,$A$1)*IF($A10="CH4",About!$D$58,IF($A10="N2O",About!$D$59,1))</f>
        <v>2.0458971439999999E-4</v>
      </c>
      <c r="U10">
        <f>SUMIFS('EPA Export Aggregation'!X:X,'EPA Export Aggregation'!$A:$A,$B10,'EPA Export Aggregation'!$D:$D,$A$1)*IF($A10="CH4",About!$D$58,IF($A10="N2O",About!$D$59,1))</f>
        <v>2.0121189420000001E-4</v>
      </c>
      <c r="V10">
        <f>SUMIFS('EPA Export Aggregation'!Y:Y,'EPA Export Aggregation'!$A:$A,$B10,'EPA Export Aggregation'!$D:$D,$A$1)*IF($A10="CH4",About!$D$58,IF($A10="N2O",About!$D$59,1))</f>
        <v>1.932391922E-4</v>
      </c>
      <c r="W10">
        <f>SUMIFS('EPA Export Aggregation'!Z:Z,'EPA Export Aggregation'!$A:$A,$B10,'EPA Export Aggregation'!$D:$D,$A$1)*IF($A10="CH4",About!$D$58,IF($A10="N2O",About!$D$59,1))</f>
        <v>1.859624849E-4</v>
      </c>
      <c r="X10">
        <f>SUMIFS('EPA Export Aggregation'!AA:AA,'EPA Export Aggregation'!$A:$A,$B10,'EPA Export Aggregation'!$D:$D,$A$1)*IF($A10="CH4",About!$D$58,IF($A10="N2O",About!$D$59,1))</f>
        <v>1.7852508589999999E-4</v>
      </c>
      <c r="Y10">
        <f>SUMIFS('EPA Export Aggregation'!AB:AB,'EPA Export Aggregation'!$A:$A,$B10,'EPA Export Aggregation'!$D:$D,$A$1)*IF($A10="CH4",About!$D$58,IF($A10="N2O",About!$D$59,1))</f>
        <v>1.792638031E-4</v>
      </c>
      <c r="Z10">
        <f>SUMIFS('EPA Export Aggregation'!AC:AC,'EPA Export Aggregation'!$A:$A,$B10,'EPA Export Aggregation'!$D:$D,$A$1)*IF($A10="CH4",About!$D$58,IF($A10="N2O",About!$D$59,1))</f>
        <v>1.7579194410000001E-4</v>
      </c>
      <c r="AA10">
        <f>SUMIFS('EPA Export Aggregation'!AD:AD,'EPA Export Aggregation'!$A:$A,$B10,'EPA Export Aggregation'!$D:$D,$A$1)*IF($A10="CH4",About!$D$58,IF($A10="N2O",About!$D$59,1))</f>
        <v>1.7529567389999999E-4</v>
      </c>
      <c r="AB10">
        <f>SUMIFS('EPA Export Aggregation'!AE:AE,'EPA Export Aggregation'!$A:$A,$B10,'EPA Export Aggregation'!$D:$D,$A$1)*IF($A10="CH4",About!$D$58,IF($A10="N2O",About!$D$59,1))</f>
        <v>1.756634232E-4</v>
      </c>
      <c r="AC10">
        <f>SUMIFS('EPA Export Aggregation'!AF:AF,'EPA Export Aggregation'!$A:$A,$B10,'EPA Export Aggregation'!$D:$D,$A$1)*IF($A10="CH4",About!$D$58,IF($A10="N2O",About!$D$59,1))</f>
        <v>2.096203867E-4</v>
      </c>
      <c r="AD10">
        <f>SUMIFS('EPA Export Aggregation'!AG:AG,'EPA Export Aggregation'!$A:$A,$B10,'EPA Export Aggregation'!$D:$D,$A$1)*IF($A10="CH4",About!$D$58,IF($A10="N2O",About!$D$59,1))</f>
        <v>2.5717523070000001E-4</v>
      </c>
      <c r="AE10">
        <f>SUMIFS('EPA Export Aggregation'!AH:AH,'EPA Export Aggregation'!$A:$A,$B10,'EPA Export Aggregation'!$D:$D,$A$1)*IF($A10="CH4",About!$D$58,IF($A10="N2O",About!$D$59,1))</f>
        <v>2.7102131430000001E-4</v>
      </c>
      <c r="AF10">
        <f>SUMIFS('EPA Export Aggregation'!AI:AI,'EPA Export Aggregation'!$A:$A,$B10,'EPA Export Aggregation'!$D:$D,$A$1)*IF($A10="CH4",About!$D$58,IF($A10="N2O",About!$D$59,1))</f>
        <v>4.8484588010000001E-4</v>
      </c>
      <c r="AG10">
        <f>SUMIFS('EPA Export Aggregation'!AJ:AJ,'EPA Export Aggregation'!$A:$A,$B10,'EPA Export Aggregation'!$D:$D,$A$1)*IF($A10="CH4",About!$D$58,IF($A10="N2O",About!$D$59,1))</f>
        <v>7.4755885530000004E-4</v>
      </c>
      <c r="AH10">
        <f>SUMIFS('EPA Export Aggregation'!AK:AK,'EPA Export Aggregation'!$A:$A,$B10,'EPA Export Aggregation'!$D:$D,$A$1)*IF($A10="CH4",About!$D$58,IF($A10="N2O",About!$D$59,1))</f>
        <v>3.7764480190000002E-4</v>
      </c>
    </row>
    <row r="11" spans="1:34" x14ac:dyDescent="0.25">
      <c r="A11" s="119" t="s">
        <v>479</v>
      </c>
      <c r="B11" s="120" t="s">
        <v>1963</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1964</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1965</v>
      </c>
      <c r="C13">
        <f>SUMIFS('EPA Export Aggregation'!F:F,'EPA Export Aggregation'!$A:$A,$B13,'EPA Export Aggregation'!$D:$D,$A$1)*IF($A13="CH4",About!$D$58,IF($A13="N2O",About!$D$59,1))</f>
        <v>2.4737540620000002E-2</v>
      </c>
      <c r="D13">
        <f>SUMIFS('EPA Export Aggregation'!G:G,'EPA Export Aggregation'!$A:$A,$B13,'EPA Export Aggregation'!$D:$D,$A$1)*IF($A13="CH4",About!$D$58,IF($A13="N2O",About!$D$59,1))</f>
        <v>2.20741612517E-2</v>
      </c>
      <c r="E13">
        <f>SUMIFS('EPA Export Aggregation'!H:H,'EPA Export Aggregation'!$A:$A,$B13,'EPA Export Aggregation'!$D:$D,$A$1)*IF($A13="CH4",About!$D$58,IF($A13="N2O",About!$D$59,1))</f>
        <v>2.1595486674900001E-2</v>
      </c>
      <c r="F13">
        <f>SUMIFS('EPA Export Aggregation'!I:I,'EPA Export Aggregation'!$A:$A,$B13,'EPA Export Aggregation'!$D:$D,$A$1)*IF($A13="CH4",About!$D$58,IF($A13="N2O",About!$D$59,1))</f>
        <v>1.98869787093E-2</v>
      </c>
      <c r="G13">
        <f>SUMIFS('EPA Export Aggregation'!J:J,'EPA Export Aggregation'!$A:$A,$B13,'EPA Export Aggregation'!$D:$D,$A$1)*IF($A13="CH4",About!$D$58,IF($A13="N2O",About!$D$59,1))</f>
        <v>2.0731613680999999E-2</v>
      </c>
      <c r="H13">
        <f>SUMIFS('EPA Export Aggregation'!K:K,'EPA Export Aggregation'!$A:$A,$B13,'EPA Export Aggregation'!$D:$D,$A$1)*IF($A13="CH4",About!$D$58,IF($A13="N2O",About!$D$59,1))</f>
        <v>2.7647412748600001E-2</v>
      </c>
      <c r="I13">
        <f>SUMIFS('EPA Export Aggregation'!L:L,'EPA Export Aggregation'!$A:$A,$B13,'EPA Export Aggregation'!$D:$D,$A$1)*IF($A13="CH4",About!$D$58,IF($A13="N2O",About!$D$59,1))</f>
        <v>2.9701414854200001E-2</v>
      </c>
      <c r="J13">
        <f>SUMIFS('EPA Export Aggregation'!M:M,'EPA Export Aggregation'!$A:$A,$B13,'EPA Export Aggregation'!$D:$D,$A$1)*IF($A13="CH4",About!$D$58,IF($A13="N2O",About!$D$59,1))</f>
        <v>2.8497439540099999E-2</v>
      </c>
      <c r="K13">
        <f>SUMIFS('EPA Export Aggregation'!N:N,'EPA Export Aggregation'!$A:$A,$B13,'EPA Export Aggregation'!$D:$D,$A$1)*IF($A13="CH4",About!$D$58,IF($A13="N2O",About!$D$59,1))</f>
        <v>2.89046833059E-2</v>
      </c>
      <c r="L13">
        <f>SUMIFS('EPA Export Aggregation'!O:O,'EPA Export Aggregation'!$A:$A,$B13,'EPA Export Aggregation'!$D:$D,$A$1)*IF($A13="CH4",About!$D$58,IF($A13="N2O",About!$D$59,1))</f>
        <v>3.17246376779E-2</v>
      </c>
      <c r="M13">
        <f>SUMIFS('EPA Export Aggregation'!P:P,'EPA Export Aggregation'!$A:$A,$B13,'EPA Export Aggregation'!$D:$D,$A$1)*IF($A13="CH4",About!$D$58,IF($A13="N2O",About!$D$59,1))</f>
        <v>2.1134934977599999E-2</v>
      </c>
      <c r="N13">
        <f>SUMIFS('EPA Export Aggregation'!Q:Q,'EPA Export Aggregation'!$A:$A,$B13,'EPA Export Aggregation'!$D:$D,$A$1)*IF($A13="CH4",About!$D$58,IF($A13="N2O",About!$D$59,1))</f>
        <v>2.1857768410900001E-2</v>
      </c>
      <c r="O13">
        <f>SUMIFS('EPA Export Aggregation'!R:R,'EPA Export Aggregation'!$A:$A,$B13,'EPA Export Aggregation'!$D:$D,$A$1)*IF($A13="CH4",About!$D$58,IF($A13="N2O",About!$D$59,1))</f>
        <v>2.29386337099E-2</v>
      </c>
      <c r="P13">
        <f>SUMIFS('EPA Export Aggregation'!S:S,'EPA Export Aggregation'!$A:$A,$B13,'EPA Export Aggregation'!$D:$D,$A$1)*IF($A13="CH4",About!$D$58,IF($A13="N2O",About!$D$59,1))</f>
        <v>1.7718453888900001E-2</v>
      </c>
      <c r="Q13">
        <f>SUMIFS('EPA Export Aggregation'!T:T,'EPA Export Aggregation'!$A:$A,$B13,'EPA Export Aggregation'!$D:$D,$A$1)*IF($A13="CH4",About!$D$58,IF($A13="N2O",About!$D$59,1))</f>
        <v>2.4208021099399998E-2</v>
      </c>
      <c r="R13">
        <f>SUMIFS('EPA Export Aggregation'!U:U,'EPA Export Aggregation'!$A:$A,$B13,'EPA Export Aggregation'!$D:$D,$A$1)*IF($A13="CH4",About!$D$58,IF($A13="N2O",About!$D$59,1))</f>
        <v>2.6576631140000001E-2</v>
      </c>
      <c r="S13">
        <f>SUMIFS('EPA Export Aggregation'!V:V,'EPA Export Aggregation'!$A:$A,$B13,'EPA Export Aggregation'!$D:$D,$A$1)*IF($A13="CH4",About!$D$58,IF($A13="N2O",About!$D$59,1))</f>
        <v>3.0074687412699998E-2</v>
      </c>
      <c r="T13">
        <f>SUMIFS('EPA Export Aggregation'!W:W,'EPA Export Aggregation'!$A:$A,$B13,'EPA Export Aggregation'!$D:$D,$A$1)*IF($A13="CH4",About!$D$58,IF($A13="N2O",About!$D$59,1))</f>
        <v>2.7234647841899998E-2</v>
      </c>
      <c r="U13">
        <f>SUMIFS('EPA Export Aggregation'!X:X,'EPA Export Aggregation'!$A:$A,$B13,'EPA Export Aggregation'!$D:$D,$A$1)*IF($A13="CH4",About!$D$58,IF($A13="N2O",About!$D$59,1))</f>
        <v>2.2935850413599999E-2</v>
      </c>
      <c r="V13">
        <f>SUMIFS('EPA Export Aggregation'!Y:Y,'EPA Export Aggregation'!$A:$A,$B13,'EPA Export Aggregation'!$D:$D,$A$1)*IF($A13="CH4",About!$D$58,IF($A13="N2O",About!$D$59,1))</f>
        <v>2.93226230576E-2</v>
      </c>
      <c r="W13">
        <f>SUMIFS('EPA Export Aggregation'!Z:Z,'EPA Export Aggregation'!$A:$A,$B13,'EPA Export Aggregation'!$D:$D,$A$1)*IF($A13="CH4",About!$D$58,IF($A13="N2O",About!$D$59,1))</f>
        <v>3.5695067110700002E-2</v>
      </c>
      <c r="X13">
        <f>SUMIFS('EPA Export Aggregation'!AA:AA,'EPA Export Aggregation'!$A:$A,$B13,'EPA Export Aggregation'!$D:$D,$A$1)*IF($A13="CH4",About!$D$58,IF($A13="N2O",About!$D$59,1))</f>
        <v>3.2453701233800002E-2</v>
      </c>
      <c r="Y13">
        <f>SUMIFS('EPA Export Aggregation'!AB:AB,'EPA Export Aggregation'!$A:$A,$B13,'EPA Export Aggregation'!$D:$D,$A$1)*IF($A13="CH4",About!$D$58,IF($A13="N2O",About!$D$59,1))</f>
        <v>2.9659146020299999E-2</v>
      </c>
      <c r="Z13">
        <f>SUMIFS('EPA Export Aggregation'!AC:AC,'EPA Export Aggregation'!$A:$A,$B13,'EPA Export Aggregation'!$D:$D,$A$1)*IF($A13="CH4",About!$D$58,IF($A13="N2O",About!$D$59,1))</f>
        <v>3.5941066267199999E-2</v>
      </c>
      <c r="AA13">
        <f>SUMIFS('EPA Export Aggregation'!AD:AD,'EPA Export Aggregation'!$A:$A,$B13,'EPA Export Aggregation'!$D:$D,$A$1)*IF($A13="CH4",About!$D$58,IF($A13="N2O",About!$D$59,1))</f>
        <v>4.1242454301799999E-2</v>
      </c>
      <c r="AB13">
        <f>SUMIFS('EPA Export Aggregation'!AE:AE,'EPA Export Aggregation'!$A:$A,$B13,'EPA Export Aggregation'!$D:$D,$A$1)*IF($A13="CH4",About!$D$58,IF($A13="N2O",About!$D$59,1))</f>
        <v>3.95405063345E-2</v>
      </c>
      <c r="AC13">
        <f>SUMIFS('EPA Export Aggregation'!AF:AF,'EPA Export Aggregation'!$A:$A,$B13,'EPA Export Aggregation'!$D:$D,$A$1)*IF($A13="CH4",About!$D$58,IF($A13="N2O",About!$D$59,1))</f>
        <v>3.4993899166900003E-2</v>
      </c>
      <c r="AD13">
        <f>SUMIFS('EPA Export Aggregation'!AG:AG,'EPA Export Aggregation'!$A:$A,$B13,'EPA Export Aggregation'!$D:$D,$A$1)*IF($A13="CH4",About!$D$58,IF($A13="N2O",About!$D$59,1))</f>
        <v>3.1709644664200003E-2</v>
      </c>
      <c r="AE13">
        <f>SUMIFS('EPA Export Aggregation'!AH:AH,'EPA Export Aggregation'!$A:$A,$B13,'EPA Export Aggregation'!$D:$D,$A$1)*IF($A13="CH4",About!$D$58,IF($A13="N2O",About!$D$59,1))</f>
        <v>2.35698948677E-2</v>
      </c>
      <c r="AF13">
        <f>SUMIFS('EPA Export Aggregation'!AI:AI,'EPA Export Aggregation'!$A:$A,$B13,'EPA Export Aggregation'!$D:$D,$A$1)*IF($A13="CH4",About!$D$58,IF($A13="N2O",About!$D$59,1))</f>
        <v>2.68499470496E-2</v>
      </c>
      <c r="AG13">
        <f>SUMIFS('EPA Export Aggregation'!AJ:AJ,'EPA Export Aggregation'!$A:$A,$B13,'EPA Export Aggregation'!$D:$D,$A$1)*IF($A13="CH4",About!$D$58,IF($A13="N2O",About!$D$59,1))</f>
        <v>2.7472207577600001E-2</v>
      </c>
      <c r="AH13">
        <f>SUMIFS('EPA Export Aggregation'!AK:AK,'EPA Export Aggregation'!$A:$A,$B13,'EPA Export Aggregation'!$D:$D,$A$1)*IF($A13="CH4",About!$D$58,IF($A13="N2O",About!$D$59,1))</f>
        <v>2.5963697499800001E-2</v>
      </c>
    </row>
    <row r="14" spans="1:34" x14ac:dyDescent="0.25">
      <c r="A14" s="119" t="s">
        <v>479</v>
      </c>
      <c r="B14" s="120" t="s">
        <v>1966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1967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1968</v>
      </c>
      <c r="C16">
        <f>SUMIFS('EPA Export Aggregation'!F:F,'EPA Export Aggregation'!$A:$A,$B16,'EPA Export Aggregation'!$D:$D,$A$1)*IF($A16="CH4",About!$D$58,IF($A16="N2O",About!$D$59,1))</f>
        <v>5.8413087068000004E-3</v>
      </c>
      <c r="D16">
        <f>SUMIFS('EPA Export Aggregation'!G:G,'EPA Export Aggregation'!$A:$A,$B16,'EPA Export Aggregation'!$D:$D,$A$1)*IF($A16="CH4",About!$D$58,IF($A16="N2O",About!$D$59,1))</f>
        <v>5.7810688888000001E-3</v>
      </c>
      <c r="E16">
        <f>SUMIFS('EPA Export Aggregation'!H:H,'EPA Export Aggregation'!$A:$A,$B16,'EPA Export Aggregation'!$D:$D,$A$1)*IF($A16="CH4",About!$D$58,IF($A16="N2O",About!$D$59,1))</f>
        <v>5.6874191536999998E-3</v>
      </c>
      <c r="F16">
        <f>SUMIFS('EPA Export Aggregation'!I:I,'EPA Export Aggregation'!$A:$A,$B16,'EPA Export Aggregation'!$D:$D,$A$1)*IF($A16="CH4",About!$D$58,IF($A16="N2O",About!$D$59,1))</f>
        <v>5.6547114690999999E-3</v>
      </c>
      <c r="G16">
        <f>SUMIFS('EPA Export Aggregation'!J:J,'EPA Export Aggregation'!$A:$A,$B16,'EPA Export Aggregation'!$D:$D,$A$1)*IF($A16="CH4",About!$D$58,IF($A16="N2O",About!$D$59,1))</f>
        <v>5.6156552747000004E-3</v>
      </c>
      <c r="H16">
        <f>SUMIFS('EPA Export Aggregation'!K:K,'EPA Export Aggregation'!$A:$A,$B16,'EPA Export Aggregation'!$D:$D,$A$1)*IF($A16="CH4",About!$D$58,IF($A16="N2O",About!$D$59,1))</f>
        <v>5.5587661247999999E-3</v>
      </c>
      <c r="I16">
        <f>SUMIFS('EPA Export Aggregation'!L:L,'EPA Export Aggregation'!$A:$A,$B16,'EPA Export Aggregation'!$D:$D,$A$1)*IF($A16="CH4",About!$D$58,IF($A16="N2O",About!$D$59,1))</f>
        <v>5.5472823074000002E-3</v>
      </c>
      <c r="J16">
        <f>SUMIFS('EPA Export Aggregation'!M:M,'EPA Export Aggregation'!$A:$A,$B16,'EPA Export Aggregation'!$D:$D,$A$1)*IF($A16="CH4",About!$D$58,IF($A16="N2O",About!$D$59,1))</f>
        <v>5.4988986918000004E-3</v>
      </c>
      <c r="K16">
        <f>SUMIFS('EPA Export Aggregation'!N:N,'EPA Export Aggregation'!$A:$A,$B16,'EPA Export Aggregation'!$D:$D,$A$1)*IF($A16="CH4",About!$D$58,IF($A16="N2O",About!$D$59,1))</f>
        <v>5.4552921401999997E-3</v>
      </c>
      <c r="L16">
        <f>SUMIFS('EPA Export Aggregation'!O:O,'EPA Export Aggregation'!$A:$A,$B16,'EPA Export Aggregation'!$D:$D,$A$1)*IF($A16="CH4",About!$D$58,IF($A16="N2O",About!$D$59,1))</f>
        <v>5.4339523879999999E-3</v>
      </c>
      <c r="M16">
        <f>SUMIFS('EPA Export Aggregation'!P:P,'EPA Export Aggregation'!$A:$A,$B16,'EPA Export Aggregation'!$D:$D,$A$1)*IF($A16="CH4",About!$D$58,IF($A16="N2O",About!$D$59,1))</f>
        <v>5.4203362753000002E-3</v>
      </c>
      <c r="N16">
        <f>SUMIFS('EPA Export Aggregation'!Q:Q,'EPA Export Aggregation'!$A:$A,$B16,'EPA Export Aggregation'!$D:$D,$A$1)*IF($A16="CH4",About!$D$58,IF($A16="N2O",About!$D$59,1))</f>
        <v>3.2663865912999999E-3</v>
      </c>
      <c r="O16">
        <f>SUMIFS('EPA Export Aggregation'!R:R,'EPA Export Aggregation'!$A:$A,$B16,'EPA Export Aggregation'!$D:$D,$A$1)*IF($A16="CH4",About!$D$58,IF($A16="N2O",About!$D$59,1))</f>
        <v>3.8251798479999998E-3</v>
      </c>
      <c r="P16">
        <f>SUMIFS('EPA Export Aggregation'!S:S,'EPA Export Aggregation'!$A:$A,$B16,'EPA Export Aggregation'!$D:$D,$A$1)*IF($A16="CH4",About!$D$58,IF($A16="N2O",About!$D$59,1))</f>
        <v>4.9675522880999997E-3</v>
      </c>
      <c r="Q16">
        <f>SUMIFS('EPA Export Aggregation'!T:T,'EPA Export Aggregation'!$A:$A,$B16,'EPA Export Aggregation'!$D:$D,$A$1)*IF($A16="CH4",About!$D$58,IF($A16="N2O",About!$D$59,1))</f>
        <v>4.5561193863999996E-3</v>
      </c>
      <c r="R16">
        <f>SUMIFS('EPA Export Aggregation'!U:U,'EPA Export Aggregation'!$A:$A,$B16,'EPA Export Aggregation'!$D:$D,$A$1)*IF($A16="CH4",About!$D$58,IF($A16="N2O",About!$D$59,1))</f>
        <v>4.8983537460999997E-3</v>
      </c>
      <c r="S16">
        <f>SUMIFS('EPA Export Aggregation'!V:V,'EPA Export Aggregation'!$A:$A,$B16,'EPA Export Aggregation'!$D:$D,$A$1)*IF($A16="CH4",About!$D$58,IF($A16="N2O",About!$D$59,1))</f>
        <v>6.1771447197E-3</v>
      </c>
      <c r="T16">
        <f>SUMIFS('EPA Export Aggregation'!W:W,'EPA Export Aggregation'!$A:$A,$B16,'EPA Export Aggregation'!$D:$D,$A$1)*IF($A16="CH4",About!$D$58,IF($A16="N2O",About!$D$59,1))</f>
        <v>6.6531264297000001E-3</v>
      </c>
      <c r="U16">
        <f>SUMIFS('EPA Export Aggregation'!X:X,'EPA Export Aggregation'!$A:$A,$B16,'EPA Export Aggregation'!$D:$D,$A$1)*IF($A16="CH4",About!$D$58,IF($A16="N2O",About!$D$59,1))</f>
        <v>6.2756791177000001E-3</v>
      </c>
      <c r="V16">
        <f>SUMIFS('EPA Export Aggregation'!Y:Y,'EPA Export Aggregation'!$A:$A,$B16,'EPA Export Aggregation'!$D:$D,$A$1)*IF($A16="CH4",About!$D$58,IF($A16="N2O",About!$D$59,1))</f>
        <v>6.0825899913999996E-3</v>
      </c>
      <c r="W16">
        <f>SUMIFS('EPA Export Aggregation'!Z:Z,'EPA Export Aggregation'!$A:$A,$B16,'EPA Export Aggregation'!$D:$D,$A$1)*IF($A16="CH4",About!$D$58,IF($A16="N2O",About!$D$59,1))</f>
        <v>1.48806942365E-2</v>
      </c>
      <c r="X16">
        <f>SUMIFS('EPA Export Aggregation'!AA:AA,'EPA Export Aggregation'!$A:$A,$B16,'EPA Export Aggregation'!$D:$D,$A$1)*IF($A16="CH4",About!$D$58,IF($A16="N2O",About!$D$59,1))</f>
        <v>1.3631562699499999E-2</v>
      </c>
      <c r="Y16">
        <f>SUMIFS('EPA Export Aggregation'!AB:AB,'EPA Export Aggregation'!$A:$A,$B16,'EPA Export Aggregation'!$D:$D,$A$1)*IF($A16="CH4",About!$D$58,IF($A16="N2O",About!$D$59,1))</f>
        <v>1.33368945479E-2</v>
      </c>
      <c r="Z16">
        <f>SUMIFS('EPA Export Aggregation'!AC:AC,'EPA Export Aggregation'!$A:$A,$B16,'EPA Export Aggregation'!$D:$D,$A$1)*IF($A16="CH4",About!$D$58,IF($A16="N2O",About!$D$59,1))</f>
        <v>1.3811558516500001E-2</v>
      </c>
      <c r="AA16">
        <f>SUMIFS('EPA Export Aggregation'!AD:AD,'EPA Export Aggregation'!$A:$A,$B16,'EPA Export Aggregation'!$D:$D,$A$1)*IF($A16="CH4",About!$D$58,IF($A16="N2O",About!$D$59,1))</f>
        <v>1.46567767999E-2</v>
      </c>
      <c r="AB16">
        <f>SUMIFS('EPA Export Aggregation'!AE:AE,'EPA Export Aggregation'!$A:$A,$B16,'EPA Export Aggregation'!$D:$D,$A$1)*IF($A16="CH4",About!$D$58,IF($A16="N2O",About!$D$59,1))</f>
        <v>1.6084886000699999E-2</v>
      </c>
      <c r="AC16">
        <f>SUMIFS('EPA Export Aggregation'!AF:AF,'EPA Export Aggregation'!$A:$A,$B16,'EPA Export Aggregation'!$D:$D,$A$1)*IF($A16="CH4",About!$D$58,IF($A16="N2O",About!$D$59,1))</f>
        <v>1.5016560428E-2</v>
      </c>
      <c r="AD16">
        <f>SUMIFS('EPA Export Aggregation'!AG:AG,'EPA Export Aggregation'!$A:$A,$B16,'EPA Export Aggregation'!$D:$D,$A$1)*IF($A16="CH4",About!$D$58,IF($A16="N2O",About!$D$59,1))</f>
        <v>1.47160885588E-2</v>
      </c>
      <c r="AE16">
        <f>SUMIFS('EPA Export Aggregation'!AH:AH,'EPA Export Aggregation'!$A:$A,$B16,'EPA Export Aggregation'!$D:$D,$A$1)*IF($A16="CH4",About!$D$58,IF($A16="N2O",About!$D$59,1))</f>
        <v>1.32414024212E-2</v>
      </c>
      <c r="AF16">
        <f>SUMIFS('EPA Export Aggregation'!AI:AI,'EPA Export Aggregation'!$A:$A,$B16,'EPA Export Aggregation'!$D:$D,$A$1)*IF($A16="CH4",About!$D$58,IF($A16="N2O",About!$D$59,1))</f>
        <v>1.55265069511E-2</v>
      </c>
      <c r="AG16">
        <f>SUMIFS('EPA Export Aggregation'!AJ:AJ,'EPA Export Aggregation'!$A:$A,$B16,'EPA Export Aggregation'!$D:$D,$A$1)*IF($A16="CH4",About!$D$58,IF($A16="N2O",About!$D$59,1))</f>
        <v>1.6255856157299998E-2</v>
      </c>
      <c r="AH16">
        <f>SUMIFS('EPA Export Aggregation'!AK:AK,'EPA Export Aggregation'!$A:$A,$B16,'EPA Export Aggregation'!$D:$D,$A$1)*IF($A16="CH4",About!$D$58,IF($A16="N2O",About!$D$59,1))</f>
        <v>1.62939036529E-2</v>
      </c>
    </row>
    <row r="17" spans="1:34" x14ac:dyDescent="0.25">
      <c r="A17" s="119" t="s">
        <v>479</v>
      </c>
      <c r="B17" s="120" t="s">
        <v>1969</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6.1359611609999995E-4</v>
      </c>
      <c r="Q17">
        <f>SUMIFS('EPA Export Aggregation'!T:T,'EPA Export Aggregation'!$A:$A,$B17,'EPA Export Aggregation'!$D:$D,$A$1)*IF($A17="CH4",About!$D$58,IF($A17="N2O",About!$D$59,1))</f>
        <v>1.2251601395E-3</v>
      </c>
      <c r="R17">
        <f>SUMIFS('EPA Export Aggregation'!U:U,'EPA Export Aggregation'!$A:$A,$B17,'EPA Export Aggregation'!$D:$D,$A$1)*IF($A17="CH4",About!$D$58,IF($A17="N2O",About!$D$59,1))</f>
        <v>1.1839630473E-3</v>
      </c>
      <c r="S17">
        <f>SUMIFS('EPA Export Aggregation'!V:V,'EPA Export Aggregation'!$A:$A,$B17,'EPA Export Aggregation'!$D:$D,$A$1)*IF($A17="CH4",About!$D$58,IF($A17="N2O",About!$D$59,1))</f>
        <v>2.8052102899999999E-4</v>
      </c>
      <c r="T17">
        <f>SUMIFS('EPA Export Aggregation'!W:W,'EPA Export Aggregation'!$A:$A,$B17,'EPA Export Aggregation'!$D:$D,$A$1)*IF($A17="CH4",About!$D$58,IF($A17="N2O",About!$D$59,1))</f>
        <v>2.382957331E-4</v>
      </c>
      <c r="U17">
        <f>SUMIFS('EPA Export Aggregation'!X:X,'EPA Export Aggregation'!$A:$A,$B17,'EPA Export Aggregation'!$D:$D,$A$1)*IF($A17="CH4",About!$D$58,IF($A17="N2O",About!$D$59,1))</f>
        <v>1.9050362669999999E-4</v>
      </c>
      <c r="V17">
        <f>SUMIFS('EPA Export Aggregation'!Y:Y,'EPA Export Aggregation'!$A:$A,$B17,'EPA Export Aggregation'!$D:$D,$A$1)*IF($A17="CH4",About!$D$58,IF($A17="N2O",About!$D$59,1))</f>
        <v>1.7999037390000001E-4</v>
      </c>
      <c r="W17">
        <f>SUMIFS('EPA Export Aggregation'!Z:Z,'EPA Export Aggregation'!$A:$A,$B17,'EPA Export Aggregation'!$D:$D,$A$1)*IF($A17="CH4",About!$D$58,IF($A17="N2O",About!$D$59,1))</f>
        <v>1.6763149230000001E-4</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1972</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1973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1974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1975</v>
      </c>
      <c r="C23">
        <f>SUMIFS('EPA Export Aggregation'!F:F,'EPA Export Aggregation'!$A:$A,$B23,'EPA Export Aggregation'!$D:$D,$A$1)*IF($A23="CH4",About!$D$58,IF($A23="N2O",About!$D$59,1))</f>
        <v>1.5018097273899999E-2</v>
      </c>
      <c r="D23">
        <f>SUMIFS('EPA Export Aggregation'!G:G,'EPA Export Aggregation'!$A:$A,$B23,'EPA Export Aggregation'!$D:$D,$A$1)*IF($A23="CH4",About!$D$58,IF($A23="N2O",About!$D$59,1))</f>
        <v>1.3774852050299999E-2</v>
      </c>
      <c r="E23">
        <f>SUMIFS('EPA Export Aggregation'!H:H,'EPA Export Aggregation'!$A:$A,$B23,'EPA Export Aggregation'!$D:$D,$A$1)*IF($A23="CH4",About!$D$58,IF($A23="N2O",About!$D$59,1))</f>
        <v>1.50186073983E-2</v>
      </c>
      <c r="F23">
        <f>SUMIFS('EPA Export Aggregation'!I:I,'EPA Export Aggregation'!$A:$A,$B23,'EPA Export Aggregation'!$D:$D,$A$1)*IF($A23="CH4",About!$D$58,IF($A23="N2O",About!$D$59,1))</f>
        <v>1.75748132568E-2</v>
      </c>
      <c r="G23">
        <f>SUMIFS('EPA Export Aggregation'!J:J,'EPA Export Aggregation'!$A:$A,$B23,'EPA Export Aggregation'!$D:$D,$A$1)*IF($A23="CH4",About!$D$58,IF($A23="N2O",About!$D$59,1))</f>
        <v>1.6233954173100001E-2</v>
      </c>
      <c r="H23">
        <f>SUMIFS('EPA Export Aggregation'!K:K,'EPA Export Aggregation'!$A:$A,$B23,'EPA Export Aggregation'!$D:$D,$A$1)*IF($A23="CH4",About!$D$58,IF($A23="N2O",About!$D$59,1))</f>
        <v>1.6007920404500001E-2</v>
      </c>
      <c r="I23">
        <f>SUMIFS('EPA Export Aggregation'!L:L,'EPA Export Aggregation'!$A:$A,$B23,'EPA Export Aggregation'!$D:$D,$A$1)*IF($A23="CH4",About!$D$58,IF($A23="N2O",About!$D$59,1))</f>
        <v>1.44081872975E-2</v>
      </c>
      <c r="J23">
        <f>SUMIFS('EPA Export Aggregation'!M:M,'EPA Export Aggregation'!$A:$A,$B23,'EPA Export Aggregation'!$D:$D,$A$1)*IF($A23="CH4",About!$D$58,IF($A23="N2O",About!$D$59,1))</f>
        <v>1.45655437325E-2</v>
      </c>
      <c r="K23">
        <f>SUMIFS('EPA Export Aggregation'!N:N,'EPA Export Aggregation'!$A:$A,$B23,'EPA Export Aggregation'!$D:$D,$A$1)*IF($A23="CH4",About!$D$58,IF($A23="N2O",About!$D$59,1))</f>
        <v>1.7839801029599998E-2</v>
      </c>
      <c r="L23">
        <f>SUMIFS('EPA Export Aggregation'!O:O,'EPA Export Aggregation'!$A:$A,$B23,'EPA Export Aggregation'!$D:$D,$A$1)*IF($A23="CH4",About!$D$58,IF($A23="N2O",About!$D$59,1))</f>
        <v>1.7082765588399999E-2</v>
      </c>
      <c r="M23">
        <f>SUMIFS('EPA Export Aggregation'!P:P,'EPA Export Aggregation'!$A:$A,$B23,'EPA Export Aggregation'!$D:$D,$A$1)*IF($A23="CH4",About!$D$58,IF($A23="N2O",About!$D$59,1))</f>
        <v>1.5516242781E-2</v>
      </c>
      <c r="N23">
        <f>SUMIFS('EPA Export Aggregation'!Q:Q,'EPA Export Aggregation'!$A:$A,$B23,'EPA Export Aggregation'!$D:$D,$A$1)*IF($A23="CH4",About!$D$58,IF($A23="N2O",About!$D$59,1))</f>
        <v>1.48852717923E-2</v>
      </c>
      <c r="O23">
        <f>SUMIFS('EPA Export Aggregation'!R:R,'EPA Export Aggregation'!$A:$A,$B23,'EPA Export Aggregation'!$D:$D,$A$1)*IF($A23="CH4",About!$D$58,IF($A23="N2O",About!$D$59,1))</f>
        <v>1.35147538325E-2</v>
      </c>
      <c r="P23">
        <f>SUMIFS('EPA Export Aggregation'!S:S,'EPA Export Aggregation'!$A:$A,$B23,'EPA Export Aggregation'!$D:$D,$A$1)*IF($A23="CH4",About!$D$58,IF($A23="N2O",About!$D$59,1))</f>
        <v>1.29498805025E-2</v>
      </c>
      <c r="Q23">
        <f>SUMIFS('EPA Export Aggregation'!T:T,'EPA Export Aggregation'!$A:$A,$B23,'EPA Export Aggregation'!$D:$D,$A$1)*IF($A23="CH4",About!$D$58,IF($A23="N2O",About!$D$59,1))</f>
        <v>1.3288355202900001E-2</v>
      </c>
      <c r="R23">
        <f>SUMIFS('EPA Export Aggregation'!U:U,'EPA Export Aggregation'!$A:$A,$B23,'EPA Export Aggregation'!$D:$D,$A$1)*IF($A23="CH4",About!$D$58,IF($A23="N2O",About!$D$59,1))</f>
        <v>1.3015131898399999E-2</v>
      </c>
      <c r="S23">
        <f>SUMIFS('EPA Export Aggregation'!V:V,'EPA Export Aggregation'!$A:$A,$B23,'EPA Export Aggregation'!$D:$D,$A$1)*IF($A23="CH4",About!$D$58,IF($A23="N2O",About!$D$59,1))</f>
        <v>1.23643317717E-2</v>
      </c>
      <c r="T23">
        <f>SUMIFS('EPA Export Aggregation'!W:W,'EPA Export Aggregation'!$A:$A,$B23,'EPA Export Aggregation'!$D:$D,$A$1)*IF($A23="CH4",About!$D$58,IF($A23="N2O",About!$D$59,1))</f>
        <v>1.71148636654E-2</v>
      </c>
      <c r="U23">
        <f>SUMIFS('EPA Export Aggregation'!X:X,'EPA Export Aggregation'!$A:$A,$B23,'EPA Export Aggregation'!$D:$D,$A$1)*IF($A23="CH4",About!$D$58,IF($A23="N2O",About!$D$59,1))</f>
        <v>1.3912412564900001E-2</v>
      </c>
      <c r="V23">
        <f>SUMIFS('EPA Export Aggregation'!Y:Y,'EPA Export Aggregation'!$A:$A,$B23,'EPA Export Aggregation'!$D:$D,$A$1)*IF($A23="CH4",About!$D$58,IF($A23="N2O",About!$D$59,1))</f>
        <v>1.1614417896700001E-2</v>
      </c>
      <c r="W23">
        <f>SUMIFS('EPA Export Aggregation'!Z:Z,'EPA Export Aggregation'!$A:$A,$B23,'EPA Export Aggregation'!$D:$D,$A$1)*IF($A23="CH4",About!$D$58,IF($A23="N2O",About!$D$59,1))</f>
        <v>1.5905971864400001E-2</v>
      </c>
      <c r="X23">
        <f>SUMIFS('EPA Export Aggregation'!AA:AA,'EPA Export Aggregation'!$A:$A,$B23,'EPA Export Aggregation'!$D:$D,$A$1)*IF($A23="CH4",About!$D$58,IF($A23="N2O",About!$D$59,1))</f>
        <v>1.7004409916899998E-2</v>
      </c>
      <c r="Y23">
        <f>SUMIFS('EPA Export Aggregation'!AB:AB,'EPA Export Aggregation'!$A:$A,$B23,'EPA Export Aggregation'!$D:$D,$A$1)*IF($A23="CH4",About!$D$58,IF($A23="N2O",About!$D$59,1))</f>
        <v>1.5993601028100001E-2</v>
      </c>
      <c r="Z23">
        <f>SUMIFS('EPA Export Aggregation'!AC:AC,'EPA Export Aggregation'!$A:$A,$B23,'EPA Export Aggregation'!$D:$D,$A$1)*IF($A23="CH4",About!$D$58,IF($A23="N2O",About!$D$59,1))</f>
        <v>1.50283062646E-2</v>
      </c>
      <c r="AA23">
        <f>SUMIFS('EPA Export Aggregation'!AD:AD,'EPA Export Aggregation'!$A:$A,$B23,'EPA Export Aggregation'!$D:$D,$A$1)*IF($A23="CH4",About!$D$58,IF($A23="N2O",About!$D$59,1))</f>
        <v>5.9292934901000001E-3</v>
      </c>
      <c r="AB23">
        <f>SUMIFS('EPA Export Aggregation'!AE:AE,'EPA Export Aggregation'!$A:$A,$B23,'EPA Export Aggregation'!$D:$D,$A$1)*IF($A23="CH4",About!$D$58,IF($A23="N2O",About!$D$59,1))</f>
        <v>1.5064207528100001E-2</v>
      </c>
      <c r="AC23">
        <f>SUMIFS('EPA Export Aggregation'!AF:AF,'EPA Export Aggregation'!$A:$A,$B23,'EPA Export Aggregation'!$D:$D,$A$1)*IF($A23="CH4",About!$D$58,IF($A23="N2O",About!$D$59,1))</f>
        <v>1.7117554052300001E-2</v>
      </c>
      <c r="AD23">
        <f>SUMIFS('EPA Export Aggregation'!AG:AG,'EPA Export Aggregation'!$A:$A,$B23,'EPA Export Aggregation'!$D:$D,$A$1)*IF($A23="CH4",About!$D$58,IF($A23="N2O",About!$D$59,1))</f>
        <v>1.65827630723E-2</v>
      </c>
      <c r="AE23">
        <f>SUMIFS('EPA Export Aggregation'!AH:AH,'EPA Export Aggregation'!$A:$A,$B23,'EPA Export Aggregation'!$D:$D,$A$1)*IF($A23="CH4",About!$D$58,IF($A23="N2O",About!$D$59,1))</f>
        <v>1.9591484175799999E-2</v>
      </c>
      <c r="AF23">
        <f>SUMIFS('EPA Export Aggregation'!AI:AI,'EPA Export Aggregation'!$A:$A,$B23,'EPA Export Aggregation'!$D:$D,$A$1)*IF($A23="CH4",About!$D$58,IF($A23="N2O",About!$D$59,1))</f>
        <v>1.96196182992E-2</v>
      </c>
      <c r="AG23">
        <f>SUMIFS('EPA Export Aggregation'!AJ:AJ,'EPA Export Aggregation'!$A:$A,$B23,'EPA Export Aggregation'!$D:$D,$A$1)*IF($A23="CH4",About!$D$58,IF($A23="N2O",About!$D$59,1))</f>
        <v>1.9017308758399999E-2</v>
      </c>
      <c r="AH23">
        <f>SUMIFS('EPA Export Aggregation'!AK:AK,'EPA Export Aggregation'!$A:$A,$B23,'EPA Export Aggregation'!$D:$D,$A$1)*IF($A23="CH4",About!$D$58,IF($A23="N2O",About!$D$59,1))</f>
        <v>1.62914634274E-2</v>
      </c>
    </row>
    <row r="24" spans="1:34" x14ac:dyDescent="0.25">
      <c r="A24" s="119" t="s">
        <v>479</v>
      </c>
      <c r="B24" s="120" t="s">
        <v>1976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1977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1978</v>
      </c>
      <c r="C26">
        <f>SUMIFS('EPA Export Aggregation'!F:F,'EPA Export Aggregation'!$A:$A,$B26,'EPA Export Aggregation'!$D:$D,$A$1)*IF($A26="CH4",About!$D$58,IF($A26="N2O",About!$D$59,1))</f>
        <v>2.890856621E-4</v>
      </c>
      <c r="D26">
        <f>SUMIFS('EPA Export Aggregation'!G:G,'EPA Export Aggregation'!$A:$A,$B26,'EPA Export Aggregation'!$D:$D,$A$1)*IF($A26="CH4",About!$D$58,IF($A26="N2O",About!$D$59,1))</f>
        <v>2.1365408820000001E-4</v>
      </c>
      <c r="E26">
        <f>SUMIFS('EPA Export Aggregation'!H:H,'EPA Export Aggregation'!$A:$A,$B26,'EPA Export Aggregation'!$D:$D,$A$1)*IF($A26="CH4",About!$D$58,IF($A26="N2O",About!$D$59,1))</f>
        <v>2.578533751E-4</v>
      </c>
      <c r="F26">
        <f>SUMIFS('EPA Export Aggregation'!I:I,'EPA Export Aggregation'!$A:$A,$B26,'EPA Export Aggregation'!$D:$D,$A$1)*IF($A26="CH4",About!$D$58,IF($A26="N2O",About!$D$59,1))</f>
        <v>2.8264596079999999E-4</v>
      </c>
      <c r="G26">
        <f>SUMIFS('EPA Export Aggregation'!J:J,'EPA Export Aggregation'!$A:$A,$B26,'EPA Export Aggregation'!$D:$D,$A$1)*IF($A26="CH4",About!$D$58,IF($A26="N2O",About!$D$59,1))</f>
        <v>2.9147277489999999E-4</v>
      </c>
      <c r="H26">
        <f>SUMIFS('EPA Export Aggregation'!K:K,'EPA Export Aggregation'!$A:$A,$B26,'EPA Export Aggregation'!$D:$D,$A$1)*IF($A26="CH4",About!$D$58,IF($A26="N2O",About!$D$59,1))</f>
        <v>3.8897406640000002E-4</v>
      </c>
      <c r="I26">
        <f>SUMIFS('EPA Export Aggregation'!L:L,'EPA Export Aggregation'!$A:$A,$B26,'EPA Export Aggregation'!$D:$D,$A$1)*IF($A26="CH4",About!$D$58,IF($A26="N2O",About!$D$59,1))</f>
        <v>4.3046422050000002E-4</v>
      </c>
      <c r="J26">
        <f>SUMIFS('EPA Export Aggregation'!M:M,'EPA Export Aggregation'!$A:$A,$B26,'EPA Export Aggregation'!$D:$D,$A$1)*IF($A26="CH4",About!$D$58,IF($A26="N2O",About!$D$59,1))</f>
        <v>5.3151793380000001E-4</v>
      </c>
      <c r="K26">
        <f>SUMIFS('EPA Export Aggregation'!N:N,'EPA Export Aggregation'!$A:$A,$B26,'EPA Export Aggregation'!$D:$D,$A$1)*IF($A26="CH4",About!$D$58,IF($A26="N2O",About!$D$59,1))</f>
        <v>6.0209606929999997E-4</v>
      </c>
      <c r="L26">
        <f>SUMIFS('EPA Export Aggregation'!O:O,'EPA Export Aggregation'!$A:$A,$B26,'EPA Export Aggregation'!$D:$D,$A$1)*IF($A26="CH4",About!$D$58,IF($A26="N2O",About!$D$59,1))</f>
        <v>3.9093876579999998E-4</v>
      </c>
      <c r="M26">
        <f>SUMIFS('EPA Export Aggregation'!P:P,'EPA Export Aggregation'!$A:$A,$B26,'EPA Export Aggregation'!$D:$D,$A$1)*IF($A26="CH4",About!$D$58,IF($A26="N2O",About!$D$59,1))</f>
        <v>4.277236241E-4</v>
      </c>
      <c r="N26">
        <f>SUMIFS('EPA Export Aggregation'!Q:Q,'EPA Export Aggregation'!$A:$A,$B26,'EPA Export Aggregation'!$D:$D,$A$1)*IF($A26="CH4",About!$D$58,IF($A26="N2O",About!$D$59,1))</f>
        <v>3.107543164E-4</v>
      </c>
      <c r="O26">
        <f>SUMIFS('EPA Export Aggregation'!R:R,'EPA Export Aggregation'!$A:$A,$B26,'EPA Export Aggregation'!$D:$D,$A$1)*IF($A26="CH4",About!$D$58,IF($A26="N2O",About!$D$59,1))</f>
        <v>3.639425475E-4</v>
      </c>
      <c r="P26">
        <f>SUMIFS('EPA Export Aggregation'!S:S,'EPA Export Aggregation'!$A:$A,$B26,'EPA Export Aggregation'!$D:$D,$A$1)*IF($A26="CH4",About!$D$58,IF($A26="N2O",About!$D$59,1))</f>
        <v>3.8199728500000002E-4</v>
      </c>
      <c r="Q26">
        <f>SUMIFS('EPA Export Aggregation'!T:T,'EPA Export Aggregation'!$A:$A,$B26,'EPA Export Aggregation'!$D:$D,$A$1)*IF($A26="CH4",About!$D$58,IF($A26="N2O",About!$D$59,1))</f>
        <v>4.5695450890000002E-4</v>
      </c>
      <c r="R26">
        <f>SUMIFS('EPA Export Aggregation'!U:U,'EPA Export Aggregation'!$A:$A,$B26,'EPA Export Aggregation'!$D:$D,$A$1)*IF($A26="CH4",About!$D$58,IF($A26="N2O",About!$D$59,1))</f>
        <v>4.3132197190000001E-4</v>
      </c>
      <c r="S26">
        <f>SUMIFS('EPA Export Aggregation'!V:V,'EPA Export Aggregation'!$A:$A,$B26,'EPA Export Aggregation'!$D:$D,$A$1)*IF($A26="CH4",About!$D$58,IF($A26="N2O",About!$D$59,1))</f>
        <v>3.8627860269999998E-4</v>
      </c>
      <c r="T26">
        <f>SUMIFS('EPA Export Aggregation'!W:W,'EPA Export Aggregation'!$A:$A,$B26,'EPA Export Aggregation'!$D:$D,$A$1)*IF($A26="CH4",About!$D$58,IF($A26="N2O",About!$D$59,1))</f>
        <v>3.4216800680000002E-4</v>
      </c>
      <c r="U26">
        <f>SUMIFS('EPA Export Aggregation'!X:X,'EPA Export Aggregation'!$A:$A,$B26,'EPA Export Aggregation'!$D:$D,$A$1)*IF($A26="CH4",About!$D$58,IF($A26="N2O",About!$D$59,1))</f>
        <v>2.7275199020000002E-4</v>
      </c>
      <c r="V26">
        <f>SUMIFS('EPA Export Aggregation'!Y:Y,'EPA Export Aggregation'!$A:$A,$B26,'EPA Export Aggregation'!$D:$D,$A$1)*IF($A26="CH4",About!$D$58,IF($A26="N2O",About!$D$59,1))</f>
        <v>1.71961817E-4</v>
      </c>
      <c r="W26">
        <f>SUMIFS('EPA Export Aggregation'!Z:Z,'EPA Export Aggregation'!$A:$A,$B26,'EPA Export Aggregation'!$D:$D,$A$1)*IF($A26="CH4",About!$D$58,IF($A26="N2O",About!$D$59,1))</f>
        <v>2.8574320230000003E-4</v>
      </c>
      <c r="X26">
        <f>SUMIFS('EPA Export Aggregation'!AA:AA,'EPA Export Aggregation'!$A:$A,$B26,'EPA Export Aggregation'!$D:$D,$A$1)*IF($A26="CH4",About!$D$58,IF($A26="N2O",About!$D$59,1))</f>
        <v>2.5006574209999999E-4</v>
      </c>
      <c r="Y26">
        <f>SUMIFS('EPA Export Aggregation'!AB:AB,'EPA Export Aggregation'!$A:$A,$B26,'EPA Export Aggregation'!$D:$D,$A$1)*IF($A26="CH4",About!$D$58,IF($A26="N2O",About!$D$59,1))</f>
        <v>2.08483008E-4</v>
      </c>
      <c r="Z26">
        <f>SUMIFS('EPA Export Aggregation'!AC:AC,'EPA Export Aggregation'!$A:$A,$B26,'EPA Export Aggregation'!$D:$D,$A$1)*IF($A26="CH4",About!$D$58,IF($A26="N2O",About!$D$59,1))</f>
        <v>2.4310609390000001E-4</v>
      </c>
      <c r="AA26">
        <f>SUMIFS('EPA Export Aggregation'!AD:AD,'EPA Export Aggregation'!$A:$A,$B26,'EPA Export Aggregation'!$D:$D,$A$1)*IF($A26="CH4",About!$D$58,IF($A26="N2O",About!$D$59,1))</f>
        <v>2.5364663659999999E-4</v>
      </c>
      <c r="AB26">
        <f>SUMIFS('EPA Export Aggregation'!AE:AE,'EPA Export Aggregation'!$A:$A,$B26,'EPA Export Aggregation'!$D:$D,$A$1)*IF($A26="CH4",About!$D$58,IF($A26="N2O",About!$D$59,1))</f>
        <v>2.7475290349999998E-4</v>
      </c>
      <c r="AC26">
        <f>SUMIFS('EPA Export Aggregation'!AF:AF,'EPA Export Aggregation'!$A:$A,$B26,'EPA Export Aggregation'!$D:$D,$A$1)*IF($A26="CH4",About!$D$58,IF($A26="N2O",About!$D$59,1))</f>
        <v>2.5285448790000003E-4</v>
      </c>
      <c r="AD26">
        <f>SUMIFS('EPA Export Aggregation'!AG:AG,'EPA Export Aggregation'!$A:$A,$B26,'EPA Export Aggregation'!$D:$D,$A$1)*IF($A26="CH4",About!$D$58,IF($A26="N2O",About!$D$59,1))</f>
        <v>2.8882323549999999E-4</v>
      </c>
      <c r="AE26">
        <f>SUMIFS('EPA Export Aggregation'!AH:AH,'EPA Export Aggregation'!$A:$A,$B26,'EPA Export Aggregation'!$D:$D,$A$1)*IF($A26="CH4",About!$D$58,IF($A26="N2O",About!$D$59,1))</f>
        <v>2.9706684339999998E-4</v>
      </c>
      <c r="AF26">
        <f>SUMIFS('EPA Export Aggregation'!AI:AI,'EPA Export Aggregation'!$A:$A,$B26,'EPA Export Aggregation'!$D:$D,$A$1)*IF($A26="CH4",About!$D$58,IF($A26="N2O",About!$D$59,1))</f>
        <v>2.671562482E-4</v>
      </c>
      <c r="AG26">
        <f>SUMIFS('EPA Export Aggregation'!AJ:AJ,'EPA Export Aggregation'!$A:$A,$B26,'EPA Export Aggregation'!$D:$D,$A$1)*IF($A26="CH4",About!$D$58,IF($A26="N2O",About!$D$59,1))</f>
        <v>2.0456059970000001E-4</v>
      </c>
      <c r="AH26">
        <f>SUMIFS('EPA Export Aggregation'!AK:AK,'EPA Export Aggregation'!$A:$A,$B26,'EPA Export Aggregation'!$D:$D,$A$1)*IF($A26="CH4",About!$D$58,IF($A26="N2O",About!$D$59,1))</f>
        <v>2.6266144710000001E-4</v>
      </c>
    </row>
    <row r="27" spans="1:34" x14ac:dyDescent="0.25">
      <c r="A27" s="119" t="s">
        <v>479</v>
      </c>
      <c r="B27" s="120" t="s">
        <v>1979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1981</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1982</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1983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1984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1985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1986</v>
      </c>
      <c r="C34">
        <f>SUMIFS('EPA Export Aggregation'!F:F,'EPA Export Aggregation'!$A:$A,$B34,'EPA Export Aggregation'!$D:$D,$A$1)*IF($A34="CH4",About!$D$58,IF($A34="N2O",About!$D$59,1))</f>
        <v>8.2500831600000002E-5</v>
      </c>
      <c r="D34">
        <f>SUMIFS('EPA Export Aggregation'!G:G,'EPA Export Aggregation'!$A:$A,$B34,'EPA Export Aggregation'!$D:$D,$A$1)*IF($A34="CH4",About!$D$58,IF($A34="N2O",About!$D$59,1))</f>
        <v>2.227728688E-4</v>
      </c>
      <c r="E34">
        <f>SUMIFS('EPA Export Aggregation'!H:H,'EPA Export Aggregation'!$A:$A,$B34,'EPA Export Aggregation'!$D:$D,$A$1)*IF($A34="CH4",About!$D$58,IF($A34="N2O",About!$D$59,1))</f>
        <v>2.2951117964999999E-3</v>
      </c>
      <c r="F34">
        <f>SUMIFS('EPA Export Aggregation'!I:I,'EPA Export Aggregation'!$A:$A,$B34,'EPA Export Aggregation'!$D:$D,$A$1)*IF($A34="CH4",About!$D$58,IF($A34="N2O",About!$D$59,1))</f>
        <v>3.9745881641000003E-3</v>
      </c>
      <c r="G34">
        <f>SUMIFS('EPA Export Aggregation'!J:J,'EPA Export Aggregation'!$A:$A,$B34,'EPA Export Aggregation'!$D:$D,$A$1)*IF($A34="CH4",About!$D$58,IF($A34="N2O",About!$D$59,1))</f>
        <v>5.4352221109999995E-4</v>
      </c>
      <c r="H34">
        <f>SUMIFS('EPA Export Aggregation'!K:K,'EPA Export Aggregation'!$A:$A,$B34,'EPA Export Aggregation'!$D:$D,$A$1)*IF($A34="CH4",About!$D$58,IF($A34="N2O",About!$D$59,1))</f>
        <v>1.09085246E-4</v>
      </c>
      <c r="I34">
        <f>SUMIFS('EPA Export Aggregation'!L:L,'EPA Export Aggregation'!$A:$A,$B34,'EPA Export Aggregation'!$D:$D,$A$1)*IF($A34="CH4",About!$D$58,IF($A34="N2O",About!$D$59,1))</f>
        <v>2.401645045E-4</v>
      </c>
      <c r="J34">
        <f>SUMIFS('EPA Export Aggregation'!M:M,'EPA Export Aggregation'!$A:$A,$B34,'EPA Export Aggregation'!$D:$D,$A$1)*IF($A34="CH4",About!$D$58,IF($A34="N2O",About!$D$59,1))</f>
        <v>2.7290005750000001E-4</v>
      </c>
      <c r="K34">
        <f>SUMIFS('EPA Export Aggregation'!N:N,'EPA Export Aggregation'!$A:$A,$B34,'EPA Export Aggregation'!$D:$D,$A$1)*IF($A34="CH4",About!$D$58,IF($A34="N2O",About!$D$59,1))</f>
        <v>3.9033717379999999E-4</v>
      </c>
      <c r="L34">
        <f>SUMIFS('EPA Export Aggregation'!O:O,'EPA Export Aggregation'!$A:$A,$B34,'EPA Export Aggregation'!$D:$D,$A$1)*IF($A34="CH4",About!$D$58,IF($A34="N2O",About!$D$59,1))</f>
        <v>5.2035864399999998E-4</v>
      </c>
      <c r="M34">
        <f>SUMIFS('EPA Export Aggregation'!P:P,'EPA Export Aggregation'!$A:$A,$B34,'EPA Export Aggregation'!$D:$D,$A$1)*IF($A34="CH4",About!$D$58,IF($A34="N2O",About!$D$59,1))</f>
        <v>5.9539375249999997E-4</v>
      </c>
      <c r="N34">
        <f>SUMIFS('EPA Export Aggregation'!Q:Q,'EPA Export Aggregation'!$A:$A,$B34,'EPA Export Aggregation'!$D:$D,$A$1)*IF($A34="CH4",About!$D$58,IF($A34="N2O",About!$D$59,1))</f>
        <v>5.4399588739999997E-4</v>
      </c>
      <c r="O34">
        <f>SUMIFS('EPA Export Aggregation'!R:R,'EPA Export Aggregation'!$A:$A,$B34,'EPA Export Aggregation'!$D:$D,$A$1)*IF($A34="CH4",About!$D$58,IF($A34="N2O",About!$D$59,1))</f>
        <v>2.5333563159999999E-4</v>
      </c>
      <c r="P34">
        <f>SUMIFS('EPA Export Aggregation'!S:S,'EPA Export Aggregation'!$A:$A,$B34,'EPA Export Aggregation'!$D:$D,$A$1)*IF($A34="CH4",About!$D$58,IF($A34="N2O",About!$D$59,1))</f>
        <v>7.3721854299999999E-5</v>
      </c>
      <c r="Q34">
        <f>SUMIFS('EPA Export Aggregation'!T:T,'EPA Export Aggregation'!$A:$A,$B34,'EPA Export Aggregation'!$D:$D,$A$1)*IF($A34="CH4",About!$D$58,IF($A34="N2O",About!$D$59,1))</f>
        <v>5.1013335799999997E-5</v>
      </c>
      <c r="R34">
        <f>SUMIFS('EPA Export Aggregation'!U:U,'EPA Export Aggregation'!$A:$A,$B34,'EPA Export Aggregation'!$D:$D,$A$1)*IF($A34="CH4",About!$D$58,IF($A34="N2O",About!$D$59,1))</f>
        <v>5.40775953E-5</v>
      </c>
      <c r="S34">
        <f>SUMIFS('EPA Export Aggregation'!V:V,'EPA Export Aggregation'!$A:$A,$B34,'EPA Export Aggregation'!$D:$D,$A$1)*IF($A34="CH4",About!$D$58,IF($A34="N2O",About!$D$59,1))</f>
        <v>8.5907042799999997E-5</v>
      </c>
      <c r="T34">
        <f>SUMIFS('EPA Export Aggregation'!W:W,'EPA Export Aggregation'!$A:$A,$B34,'EPA Export Aggregation'!$D:$D,$A$1)*IF($A34="CH4",About!$D$58,IF($A34="N2O",About!$D$59,1))</f>
        <v>2.8242281299999998E-5</v>
      </c>
      <c r="U34">
        <f>SUMIFS('EPA Export Aggregation'!X:X,'EPA Export Aggregation'!$A:$A,$B34,'EPA Export Aggregation'!$D:$D,$A$1)*IF($A34="CH4",About!$D$58,IF($A34="N2O",About!$D$59,1))</f>
        <v>8.5551785699999997E-5</v>
      </c>
      <c r="V34">
        <f>SUMIFS('EPA Export Aggregation'!Y:Y,'EPA Export Aggregation'!$A:$A,$B34,'EPA Export Aggregation'!$D:$D,$A$1)*IF($A34="CH4",About!$D$58,IF($A34="N2O",About!$D$59,1))</f>
        <v>1.275958753E-4</v>
      </c>
      <c r="W34">
        <f>SUMIFS('EPA Export Aggregation'!Z:Z,'EPA Export Aggregation'!$A:$A,$B34,'EPA Export Aggregation'!$D:$D,$A$1)*IF($A34="CH4",About!$D$58,IF($A34="N2O",About!$D$59,1))</f>
        <v>6.3854486100000003E-5</v>
      </c>
      <c r="X34">
        <f>SUMIFS('EPA Export Aggregation'!AA:AA,'EPA Export Aggregation'!$A:$A,$B34,'EPA Export Aggregation'!$D:$D,$A$1)*IF($A34="CH4",About!$D$58,IF($A34="N2O",About!$D$59,1))</f>
        <v>7.4211497200000001E-5</v>
      </c>
      <c r="Y34">
        <f>SUMIFS('EPA Export Aggregation'!AB:AB,'EPA Export Aggregation'!$A:$A,$B34,'EPA Export Aggregation'!$D:$D,$A$1)*IF($A34="CH4",About!$D$58,IF($A34="N2O",About!$D$59,1))</f>
        <v>8.1715806300000006E-5</v>
      </c>
      <c r="Z34">
        <f>SUMIFS('EPA Export Aggregation'!AC:AC,'EPA Export Aggregation'!$A:$A,$B34,'EPA Export Aggregation'!$D:$D,$A$1)*IF($A34="CH4",About!$D$58,IF($A34="N2O",About!$D$59,1))</f>
        <v>5.2369167500000001E-5</v>
      </c>
      <c r="AA34">
        <f>SUMIFS('EPA Export Aggregation'!AD:AD,'EPA Export Aggregation'!$A:$A,$B34,'EPA Export Aggregation'!$D:$D,$A$1)*IF($A34="CH4",About!$D$58,IF($A34="N2O",About!$D$59,1))</f>
        <v>1.0071075630000001E-4</v>
      </c>
      <c r="AB34">
        <f>SUMIFS('EPA Export Aggregation'!AE:AE,'EPA Export Aggregation'!$A:$A,$B34,'EPA Export Aggregation'!$D:$D,$A$1)*IF($A34="CH4",About!$D$58,IF($A34="N2O",About!$D$59,1))</f>
        <v>1.076495812E-4</v>
      </c>
      <c r="AC34">
        <f>SUMIFS('EPA Export Aggregation'!AF:AF,'EPA Export Aggregation'!$A:$A,$B34,'EPA Export Aggregation'!$D:$D,$A$1)*IF($A34="CH4",About!$D$58,IF($A34="N2O",About!$D$59,1))</f>
        <v>8.3949801899999994E-5</v>
      </c>
      <c r="AD34">
        <f>SUMIFS('EPA Export Aggregation'!AG:AG,'EPA Export Aggregation'!$A:$A,$B34,'EPA Export Aggregation'!$D:$D,$A$1)*IF($A34="CH4",About!$D$58,IF($A34="N2O",About!$D$59,1))</f>
        <v>2.0734589629999999E-4</v>
      </c>
      <c r="AE34">
        <f>SUMIFS('EPA Export Aggregation'!AH:AH,'EPA Export Aggregation'!$A:$A,$B34,'EPA Export Aggregation'!$D:$D,$A$1)*IF($A34="CH4",About!$D$58,IF($A34="N2O",About!$D$59,1))</f>
        <v>2.1472943309999999E-4</v>
      </c>
      <c r="AF34">
        <f>SUMIFS('EPA Export Aggregation'!AI:AI,'EPA Export Aggregation'!$A:$A,$B34,'EPA Export Aggregation'!$D:$D,$A$1)*IF($A34="CH4",About!$D$58,IF($A34="N2O",About!$D$59,1))</f>
        <v>2.4112810580000001E-4</v>
      </c>
      <c r="AG34">
        <f>SUMIFS('EPA Export Aggregation'!AJ:AJ,'EPA Export Aggregation'!$A:$A,$B34,'EPA Export Aggregation'!$D:$D,$A$1)*IF($A34="CH4",About!$D$58,IF($A34="N2O",About!$D$59,1))</f>
        <v>2.6752677839999997E-4</v>
      </c>
      <c r="AH34">
        <f>SUMIFS('EPA Export Aggregation'!AK:AK,'EPA Export Aggregation'!$A:$A,$B34,'EPA Export Aggregation'!$D:$D,$A$1)*IF($A34="CH4",About!$D$58,IF($A34="N2O",About!$D$59,1))</f>
        <v>2.9392545110000002E-4</v>
      </c>
    </row>
    <row r="35" spans="1:34" x14ac:dyDescent="0.25">
      <c r="A35" s="119"/>
      <c r="B35" s="120" t="s">
        <v>1987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1988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1989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1994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1995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1996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1997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1998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1999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2004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2005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2006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2007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2008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2009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2014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2015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2016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2017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2018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2019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2024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2025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2026</v>
      </c>
      <c r="B74" s="120" t="s">
        <v>2027</v>
      </c>
      <c r="C74">
        <f>SUMIFS('EPA Export Aggregation'!F:F,'EPA Export Aggregation'!$A:$A,$B74,'EPA Export Aggregation'!$D:$D,$A$1)*IF($A74="CH4",About!$D$58,IF($A74="N2O",About!$D$59,1))</f>
        <v>1.0030529944E-3</v>
      </c>
      <c r="D74">
        <f>SUMIFS('EPA Export Aggregation'!G:G,'EPA Export Aggregation'!$A:$A,$B74,'EPA Export Aggregation'!$D:$D,$A$1)*IF($A74="CH4",About!$D$58,IF($A74="N2O",About!$D$59,1))</f>
        <v>2.0923338896E-3</v>
      </c>
      <c r="E74">
        <f>SUMIFS('EPA Export Aggregation'!H:H,'EPA Export Aggregation'!$A:$A,$B74,'EPA Export Aggregation'!$D:$D,$A$1)*IF($A74="CH4",About!$D$58,IF($A74="N2O",About!$D$59,1))</f>
        <v>5.6037353146000009E-3</v>
      </c>
      <c r="F74">
        <f>SUMIFS('EPA Export Aggregation'!I:I,'EPA Export Aggregation'!$A:$A,$B74,'EPA Export Aggregation'!$D:$D,$A$1)*IF($A74="CH4",About!$D$58,IF($A74="N2O",About!$D$59,1))</f>
        <v>1.8074828955E-2</v>
      </c>
      <c r="G74">
        <f>SUMIFS('EPA Export Aggregation'!J:J,'EPA Export Aggregation'!$A:$A,$B74,'EPA Export Aggregation'!$D:$D,$A$1)*IF($A74="CH4",About!$D$58,IF($A74="N2O",About!$D$59,1))</f>
        <v>4.34625328172E-2</v>
      </c>
      <c r="H74">
        <f>SUMIFS('EPA Export Aggregation'!K:K,'EPA Export Aggregation'!$A:$A,$B74,'EPA Export Aggregation'!$D:$D,$A$1)*IF($A74="CH4",About!$D$58,IF($A74="N2O",About!$D$59,1))</f>
        <v>9.4835472150000016E-2</v>
      </c>
      <c r="I74">
        <f>SUMIFS('EPA Export Aggregation'!L:L,'EPA Export Aggregation'!$A:$A,$B74,'EPA Export Aggregation'!$D:$D,$A$1)*IF($A74="CH4",About!$D$58,IF($A74="N2O",About!$D$59,1))</f>
        <v>0.13270988726089999</v>
      </c>
      <c r="J74">
        <f>SUMIFS('EPA Export Aggregation'!M:M,'EPA Export Aggregation'!$A:$A,$B74,'EPA Export Aggregation'!$D:$D,$A$1)*IF($A74="CH4",About!$D$58,IF($A74="N2O",About!$D$59,1))</f>
        <v>0.16813895693869998</v>
      </c>
      <c r="K74">
        <f>SUMIFS('EPA Export Aggregation'!N:N,'EPA Export Aggregation'!$A:$A,$B74,'EPA Export Aggregation'!$D:$D,$A$1)*IF($A74="CH4",About!$D$58,IF($A74="N2O",About!$D$59,1))</f>
        <v>0.1936010489935</v>
      </c>
      <c r="L74">
        <f>SUMIFS('EPA Export Aggregation'!O:O,'EPA Export Aggregation'!$A:$A,$B74,'EPA Export Aggregation'!$D:$D,$A$1)*IF($A74="CH4",About!$D$58,IF($A74="N2O",About!$D$59,1))</f>
        <v>0.22036661923140002</v>
      </c>
      <c r="M74">
        <f>SUMIFS('EPA Export Aggregation'!P:P,'EPA Export Aggregation'!$A:$A,$B74,'EPA Export Aggregation'!$D:$D,$A$1)*IF($A74="CH4",About!$D$58,IF($A74="N2O",About!$D$59,1))</f>
        <v>0.24307745802190003</v>
      </c>
      <c r="N74">
        <f>SUMIFS('EPA Export Aggregation'!Q:Q,'EPA Export Aggregation'!$A:$A,$B74,'EPA Export Aggregation'!$D:$D,$A$1)*IF($A74="CH4",About!$D$58,IF($A74="N2O",About!$D$59,1))</f>
        <v>0.26462944255259996</v>
      </c>
      <c r="O74">
        <f>SUMIFS('EPA Export Aggregation'!R:R,'EPA Export Aggregation'!$A:$A,$B74,'EPA Export Aggregation'!$D:$D,$A$1)*IF($A74="CH4",About!$D$58,IF($A74="N2O",About!$D$59,1))</f>
        <v>0.28135454685229999</v>
      </c>
      <c r="P74">
        <f>SUMIFS('EPA Export Aggregation'!S:S,'EPA Export Aggregation'!$A:$A,$B74,'EPA Export Aggregation'!$D:$D,$A$1)*IF($A74="CH4",About!$D$58,IF($A74="N2O",About!$D$59,1))</f>
        <v>0.29621724067740007</v>
      </c>
      <c r="Q74">
        <f>SUMIFS('EPA Export Aggregation'!T:T,'EPA Export Aggregation'!$A:$A,$B74,'EPA Export Aggregation'!$D:$D,$A$1)*IF($A74="CH4",About!$D$58,IF($A74="N2O",About!$D$59,1))</f>
        <v>0.30858807693340001</v>
      </c>
      <c r="R74">
        <f>SUMIFS('EPA Export Aggregation'!U:U,'EPA Export Aggregation'!$A:$A,$B74,'EPA Export Aggregation'!$D:$D,$A$1)*IF($A74="CH4",About!$D$58,IF($A74="N2O",About!$D$59,1))</f>
        <v>0.32066169399000005</v>
      </c>
      <c r="S74">
        <f>SUMIFS('EPA Export Aggregation'!V:V,'EPA Export Aggregation'!$A:$A,$B74,'EPA Export Aggregation'!$D:$D,$A$1)*IF($A74="CH4",About!$D$58,IF($A74="N2O",About!$D$59,1))</f>
        <v>0.33884352871619988</v>
      </c>
      <c r="T74">
        <f>SUMIFS('EPA Export Aggregation'!W:W,'EPA Export Aggregation'!$A:$A,$B74,'EPA Export Aggregation'!$D:$D,$A$1)*IF($A74="CH4",About!$D$58,IF($A74="N2O",About!$D$59,1))</f>
        <v>0.35919014097789997</v>
      </c>
      <c r="U74">
        <f>SUMIFS('EPA Export Aggregation'!X:X,'EPA Export Aggregation'!$A:$A,$B74,'EPA Export Aggregation'!$D:$D,$A$1)*IF($A74="CH4",About!$D$58,IF($A74="N2O",About!$D$59,1))</f>
        <v>0.38230165040600006</v>
      </c>
      <c r="V74">
        <f>SUMIFS('EPA Export Aggregation'!Y:Y,'EPA Export Aggregation'!$A:$A,$B74,'EPA Export Aggregation'!$D:$D,$A$1)*IF($A74="CH4",About!$D$58,IF($A74="N2O",About!$D$59,1))</f>
        <v>0.39397548837559998</v>
      </c>
      <c r="W74">
        <f>SUMIFS('EPA Export Aggregation'!Z:Z,'EPA Export Aggregation'!$A:$A,$B74,'EPA Export Aggregation'!$D:$D,$A$1)*IF($A74="CH4",About!$D$58,IF($A74="N2O",About!$D$59,1))</f>
        <v>0.36085856610180006</v>
      </c>
      <c r="X74">
        <f>SUMIFS('EPA Export Aggregation'!AA:AA,'EPA Export Aggregation'!$A:$A,$B74,'EPA Export Aggregation'!$D:$D,$A$1)*IF($A74="CH4",About!$D$58,IF($A74="N2O",About!$D$59,1))</f>
        <v>0.37831021470069998</v>
      </c>
      <c r="Y74">
        <f>SUMIFS('EPA Export Aggregation'!AB:AB,'EPA Export Aggregation'!$A:$A,$B74,'EPA Export Aggregation'!$D:$D,$A$1)*IF($A74="CH4",About!$D$58,IF($A74="N2O",About!$D$59,1))</f>
        <v>0.40987107676020007</v>
      </c>
      <c r="Z74">
        <f>SUMIFS('EPA Export Aggregation'!AC:AC,'EPA Export Aggregation'!$A:$A,$B74,'EPA Export Aggregation'!$D:$D,$A$1)*IF($A74="CH4",About!$D$58,IF($A74="N2O",About!$D$59,1))</f>
        <v>0.48058431332149998</v>
      </c>
      <c r="AA74">
        <f>SUMIFS('EPA Export Aggregation'!AD:AD,'EPA Export Aggregation'!$A:$A,$B74,'EPA Export Aggregation'!$D:$D,$A$1)*IF($A74="CH4",About!$D$58,IF($A74="N2O",About!$D$59,1))</f>
        <v>0.5414072862260999</v>
      </c>
      <c r="AB74">
        <f>SUMIFS('EPA Export Aggregation'!AE:AE,'EPA Export Aggregation'!$A:$A,$B74,'EPA Export Aggregation'!$D:$D,$A$1)*IF($A74="CH4",About!$D$58,IF($A74="N2O",About!$D$59,1))</f>
        <v>0.52109344110620004</v>
      </c>
      <c r="AC74">
        <f>SUMIFS('EPA Export Aggregation'!AF:AF,'EPA Export Aggregation'!$A:$A,$B74,'EPA Export Aggregation'!$D:$D,$A$1)*IF($A74="CH4",About!$D$58,IF($A74="N2O",About!$D$59,1))</f>
        <v>0.52617709305070004</v>
      </c>
      <c r="AD74">
        <f>SUMIFS('EPA Export Aggregation'!AG:AG,'EPA Export Aggregation'!$A:$A,$B74,'EPA Export Aggregation'!$D:$D,$A$1)*IF($A74="CH4",About!$D$58,IF($A74="N2O",About!$D$59,1))</f>
        <v>0.45092965102909993</v>
      </c>
      <c r="AE74">
        <f>SUMIFS('EPA Export Aggregation'!AH:AH,'EPA Export Aggregation'!$A:$A,$B74,'EPA Export Aggregation'!$D:$D,$A$1)*IF($A74="CH4",About!$D$58,IF($A74="N2O",About!$D$59,1))</f>
        <v>0.50561230595119999</v>
      </c>
      <c r="AF74">
        <f>SUMIFS('EPA Export Aggregation'!AI:AI,'EPA Export Aggregation'!$A:$A,$B74,'EPA Export Aggregation'!$D:$D,$A$1)*IF($A74="CH4",About!$D$58,IF($A74="N2O",About!$D$59,1))</f>
        <v>0.48326965172080011</v>
      </c>
      <c r="AG74">
        <f>SUMIFS('EPA Export Aggregation'!AJ:AJ,'EPA Export Aggregation'!$A:$A,$B74,'EPA Export Aggregation'!$D:$D,$A$1)*IF($A74="CH4",About!$D$58,IF($A74="N2O",About!$D$59,1))</f>
        <v>0.54005275444879985</v>
      </c>
      <c r="AH74">
        <f>SUMIFS('EPA Export Aggregation'!AK:AK,'EPA Export Aggregation'!$A:$A,$B74,'EPA Export Aggregation'!$D:$D,$A$1)*IF($A74="CH4",About!$D$58,IF($A74="N2O",About!$D$59,1))</f>
        <v>0.56441682683099992</v>
      </c>
    </row>
    <row r="75" spans="1:34" x14ac:dyDescent="0.25">
      <c r="A75" s="119" t="s">
        <v>2026</v>
      </c>
      <c r="B75" s="120" t="s">
        <v>2028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2026</v>
      </c>
      <c r="B76" s="120" t="s">
        <v>2029</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2026</v>
      </c>
      <c r="B77" s="120" t="s">
        <v>2030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2026</v>
      </c>
      <c r="B78" s="120" t="s">
        <v>2031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2026</v>
      </c>
      <c r="B79" s="120" t="s">
        <v>2032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2026</v>
      </c>
      <c r="B80" s="120" t="s">
        <v>2033</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2026</v>
      </c>
      <c r="B81" s="120" t="s">
        <v>2034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2026</v>
      </c>
      <c r="B82" s="120" t="s">
        <v>2035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2026</v>
      </c>
      <c r="B83" s="120" t="s">
        <v>2036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2026</v>
      </c>
      <c r="B84" s="120" t="s">
        <v>2037</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2026</v>
      </c>
      <c r="B85" s="120" t="s">
        <v>2038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2026</v>
      </c>
      <c r="B86" s="120" t="s">
        <v>2039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2026</v>
      </c>
      <c r="B87" s="120" t="s">
        <v>2040</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2025-03-31T20:50:06Z</dcterms:modified>
</cp:coreProperties>
</file>