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SC\land\BLAPE\"/>
    </mc:Choice>
  </mc:AlternateContent>
  <xr:revisionPtr revIDLastSave="0" documentId="8_{2788C04B-9180-4EE6-A0AA-A74501C30D13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AA23" i="4"/>
  <c r="AI23" i="4"/>
  <c r="I23" i="4"/>
  <c r="D23" i="4"/>
  <c r="L23" i="4"/>
  <c r="T23" i="4"/>
  <c r="AJ23" i="4"/>
  <c r="Y23" i="4"/>
  <c r="E23" i="4"/>
  <c r="M23" i="4"/>
  <c r="U23" i="4"/>
  <c r="AC23" i="4"/>
  <c r="AK23" i="4"/>
  <c r="A25" i="4" s="1"/>
  <c r="AG23" i="4"/>
  <c r="Z23" i="4"/>
  <c r="F23" i="4"/>
  <c r="N23" i="4"/>
  <c r="V23" i="4"/>
  <c r="AD23" i="4"/>
  <c r="C23" i="4"/>
  <c r="J23" i="4"/>
  <c r="G23" i="4"/>
  <c r="O23" i="4"/>
  <c r="W23" i="4"/>
  <c r="AE23" i="4"/>
  <c r="P23" i="4"/>
  <c r="Q23" i="4"/>
  <c r="AH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S23" i="4" l="1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<sst xmlns="http://schemas.openxmlformats.org/spreadsheetml/2006/main" count="15367" uniqueCount="462">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</sst>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105</v>
      </c>
      <c r="C1" s="57">
        <v>44412</v>
      </c>
      <c r="H1" s="53" t="s">
        <v>2</v>
      </c>
    </row>
    <row r="2" spans="1:8" x14ac:dyDescent="0.25">
      <c r="B2" s="2" t="str">
        <f>LOOKUP(B1,F2:G51,G2:G51)</f>
        <v>SC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South Carolina</v>
      </c>
      <c r="B18" s="2">
        <f>SUMIFS('LULUCF Dataframe EPA'!AD2:AD766,'LULUCF Dataframe EPA'!A2:A766,Data!A18)</f>
        <v>-29.928040801956506</v>
      </c>
      <c r="C18" s="2">
        <f>B18/D11</f>
        <v>-31.671473661912689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-31671473661912.461</v>
      </c>
      <c r="C23" s="56">
        <f>$B$23*C11</f>
        <v>-30799757231934.375</v>
      </c>
      <c r="D23" s="56">
        <f t="shared" ref="D23:AK23" si="0">$B$23*D11</f>
        <v>-29928040801956.289</v>
      </c>
      <c r="E23" s="56">
        <f t="shared" si="0"/>
        <v>-29056324371978.207</v>
      </c>
      <c r="F23" s="56">
        <f t="shared" si="0"/>
        <v>-28184607942000.121</v>
      </c>
      <c r="G23" s="56">
        <f t="shared" si="0"/>
        <v>-27312891512022.258</v>
      </c>
      <c r="H23" s="56">
        <f t="shared" si="0"/>
        <v>-27348267446776.375</v>
      </c>
      <c r="I23" s="56">
        <f t="shared" si="0"/>
        <v>-27383643381530.465</v>
      </c>
      <c r="J23" s="56">
        <f t="shared" si="0"/>
        <v>-27419019316284.555</v>
      </c>
      <c r="K23" s="56">
        <f t="shared" si="0"/>
        <v>-27454395251038.629</v>
      </c>
      <c r="L23" s="56">
        <f t="shared" si="0"/>
        <v>-27489771185792.715</v>
      </c>
      <c r="M23" s="56">
        <f t="shared" si="0"/>
        <v>-27525147120546.813</v>
      </c>
      <c r="N23" s="56">
        <f t="shared" si="0"/>
        <v>-27560523055300.898</v>
      </c>
      <c r="O23" s="56">
        <f t="shared" si="0"/>
        <v>-27595898990054.988</v>
      </c>
      <c r="P23" s="56">
        <f t="shared" si="0"/>
        <v>-27631274924809.078</v>
      </c>
      <c r="Q23" s="56">
        <f t="shared" si="0"/>
        <v>-27666650859563.164</v>
      </c>
      <c r="R23" s="56">
        <f t="shared" si="0"/>
        <v>-27702026794317.246</v>
      </c>
      <c r="S23" s="56">
        <f t="shared" si="0"/>
        <v>-27737402729071.32</v>
      </c>
      <c r="T23" s="56">
        <f t="shared" si="0"/>
        <v>-27772778663825.41</v>
      </c>
      <c r="U23" s="56">
        <f t="shared" si="0"/>
        <v>-27808154598579.496</v>
      </c>
      <c r="V23" s="56">
        <f t="shared" si="0"/>
        <v>-27843530533333.586</v>
      </c>
      <c r="W23" s="56">
        <f t="shared" si="0"/>
        <v>-27878906468087.672</v>
      </c>
      <c r="X23" s="56">
        <f t="shared" si="0"/>
        <v>-27914282402841.746</v>
      </c>
      <c r="Y23" s="56">
        <f t="shared" si="0"/>
        <v>-27949658337595.836</v>
      </c>
      <c r="Z23" s="56">
        <f t="shared" si="0"/>
        <v>-27985034272349.926</v>
      </c>
      <c r="AA23" s="56">
        <f t="shared" si="0"/>
        <v>-28020410207104.012</v>
      </c>
      <c r="AB23" s="56">
        <f t="shared" si="0"/>
        <v>-28055786141858.086</v>
      </c>
      <c r="AC23" s="56">
        <f t="shared" si="0"/>
        <v>-28091162076612.176</v>
      </c>
      <c r="AD23" s="56">
        <f t="shared" si="0"/>
        <v>-28126538011366.266</v>
      </c>
      <c r="AE23" s="56">
        <f t="shared" si="0"/>
        <v>-28161913946120.352</v>
      </c>
      <c r="AF23" s="56">
        <f t="shared" si="0"/>
        <v>-28197289880874.441</v>
      </c>
      <c r="AG23" s="56">
        <f t="shared" si="0"/>
        <v>-28232665815628.516</v>
      </c>
      <c r="AH23" s="56">
        <f t="shared" si="0"/>
        <v>-28268041750382.605</v>
      </c>
      <c r="AI23" s="56">
        <f t="shared" si="0"/>
        <v>-28303417685136.691</v>
      </c>
      <c r="AJ23" s="56">
        <f t="shared" si="0"/>
        <v>-28338793619890.781</v>
      </c>
      <c r="AK23" s="56">
        <f t="shared" si="0"/>
        <v>-28374169554644.867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-0.10410958904109574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-31671473661912.461</v>
      </c>
      <c r="C2" s="25">
        <f>$B$2*Data!C$11</f>
        <v>-30799757231934.375</v>
      </c>
      <c r="D2" s="25">
        <f>$B$2*Data!D$11</f>
        <v>-29928040801956.289</v>
      </c>
      <c r="E2" s="25">
        <f>$B$2*Data!E$11</f>
        <v>-29056324371978.207</v>
      </c>
      <c r="F2" s="25">
        <f>$B$2*Data!F$11</f>
        <v>-28184607942000.121</v>
      </c>
      <c r="G2" s="25">
        <f>$B$2*Data!G$11</f>
        <v>-27312891512022.258</v>
      </c>
      <c r="H2" s="25">
        <f>$B$2*Data!H$11</f>
        <v>-27348267446776.375</v>
      </c>
      <c r="I2" s="25">
        <f>$B$2*Data!I$11</f>
        <v>-27383643381530.465</v>
      </c>
      <c r="J2" s="25">
        <f>$B$2*Data!J$11</f>
        <v>-27419019316284.555</v>
      </c>
      <c r="K2" s="25">
        <f>$B$2*Data!K$11</f>
        <v>-27454395251038.629</v>
      </c>
      <c r="L2" s="25">
        <f>$B$2*Data!L$11</f>
        <v>-27489771185792.715</v>
      </c>
      <c r="M2" s="25">
        <f>$B$2*Data!M$11</f>
        <v>-27525147120546.813</v>
      </c>
      <c r="N2" s="25">
        <f>$B$2*Data!N$11</f>
        <v>-27560523055300.898</v>
      </c>
      <c r="O2" s="25">
        <f>$B$2*Data!O$11</f>
        <v>-27595898990054.988</v>
      </c>
      <c r="P2" s="25">
        <f>$B$2*Data!P$11</f>
        <v>-27631274924809.078</v>
      </c>
      <c r="Q2" s="25">
        <f>$B$2*Data!Q$11</f>
        <v>-27666650859563.164</v>
      </c>
      <c r="R2" s="25">
        <f>$B$2*Data!R$11</f>
        <v>-27702026794317.246</v>
      </c>
      <c r="S2" s="25">
        <f>$B$2*Data!S$11</f>
        <v>-27737402729071.32</v>
      </c>
      <c r="T2" s="25">
        <f>$B$2*Data!T$11</f>
        <v>-27772778663825.41</v>
      </c>
      <c r="U2" s="25">
        <f>$B$2*Data!U$11</f>
        <v>-27808154598579.496</v>
      </c>
      <c r="V2" s="25">
        <f>$B$2*Data!V$11</f>
        <v>-27843530533333.586</v>
      </c>
      <c r="W2" s="25">
        <f>$B$2*Data!W$11</f>
        <v>-27878906468087.672</v>
      </c>
      <c r="X2" s="25">
        <f>$B$2*Data!X$11</f>
        <v>-27914282402841.746</v>
      </c>
      <c r="Y2" s="25">
        <f>$B$2*Data!Y$11</f>
        <v>-27949658337595.836</v>
      </c>
      <c r="Z2" s="25">
        <f>$B$2*Data!Z$11</f>
        <v>-27985034272349.926</v>
      </c>
      <c r="AA2" s="25">
        <f>$B$2*Data!AA$11</f>
        <v>-28020410207104.012</v>
      </c>
      <c r="AB2" s="25">
        <f>$B$2*Data!AB$11</f>
        <v>-28055786141858.086</v>
      </c>
      <c r="AC2" s="25">
        <f>$B$2*Data!AC$11</f>
        <v>-28091162076612.176</v>
      </c>
      <c r="AD2" s="25">
        <f>$B$2*Data!AD$11</f>
        <v>-28126538011366.266</v>
      </c>
      <c r="AE2" s="25">
        <f>$B$2*Data!AE$11</f>
        <v>-28161913946120.352</v>
      </c>
      <c r="AF2" s="25">
        <f>$B$2*Data!AF$11</f>
        <v>-28197289880874.441</v>
      </c>
      <c r="AG2" s="25">
        <f>$B$2*Data!AG$11</f>
        <v>-28232665815628.516</v>
      </c>
      <c r="AH2" s="25">
        <f>$B$2*Data!AH$11</f>
        <v>-28268041750382.605</v>
      </c>
      <c r="AI2" s="25">
        <f>$B$2*Data!AI$11</f>
        <v>-28303417685136.691</v>
      </c>
      <c r="AJ2" s="25">
        <f>$B$2*Data!AJ$11</f>
        <v>-28338793619890.781</v>
      </c>
      <c r="AK2" s="25">
        <f>$B$2*Data!AK$11</f>
        <v>-28374169554644.867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13617836921.52338</v>
      </c>
      <c r="C11" s="25">
        <f>(ABS(C$2)*'data from RPEpUACE'!$B11)+SUMIFS('Override Calcs'!$E$4:$E$6,'Override Calcs'!$A$4:$A$6,About!$B$2,'Override Calcs'!$B$4:$B$6,"CH4")</f>
        <v>13243023538.604296</v>
      </c>
      <c r="D11" s="25">
        <f>(ABS(D$2)*'data from RPEpUACE'!$B11)+SUMIFS('Override Calcs'!$E$4:$E$6,'Override Calcs'!$A$4:$A$6,About!$B$2,'Override Calcs'!$B$4:$B$6,"CH4")</f>
        <v>12868210155.685209</v>
      </c>
      <c r="E11" s="25">
        <f>(ABS(E$2)*'data from RPEpUACE'!$B11)+SUMIFS('Override Calcs'!$E$4:$E$6,'Override Calcs'!$A$4:$A$6,About!$B$2,'Override Calcs'!$B$4:$B$6,"CH4")</f>
        <v>12493396772.766127</v>
      </c>
      <c r="F11" s="25">
        <f>(ABS(F$2)*'data from RPEpUACE'!$B11)+SUMIFS('Override Calcs'!$E$4:$E$6,'Override Calcs'!$A$4:$A$6,About!$B$2,'Override Calcs'!$B$4:$B$6,"CH4")</f>
        <v>12118583389.84704</v>
      </c>
      <c r="G11" s="25">
        <f>(ABS(G$2)*'data from RPEpUACE'!$B11)+SUMIFS('Override Calcs'!$E$4:$E$6,'Override Calcs'!$A$4:$A$6,About!$B$2,'Override Calcs'!$B$4:$B$6,"CH4")</f>
        <v>11743770006.928051</v>
      </c>
      <c r="H11" s="25">
        <f>(ABS(H$2)*'data from RPEpUACE'!$B11)+SUMIFS('Override Calcs'!$E$4:$E$6,'Override Calcs'!$A$4:$A$6,About!$B$2,'Override Calcs'!$B$4:$B$6,"CH4")</f>
        <v>11758980657.230291</v>
      </c>
      <c r="I11" s="25">
        <f>(ABS(I$2)*'data from RPEpUACE'!$B11)+SUMIFS('Override Calcs'!$E$4:$E$6,'Override Calcs'!$A$4:$A$6,About!$B$2,'Override Calcs'!$B$4:$B$6,"CH4")</f>
        <v>11774191307.532522</v>
      </c>
      <c r="J11" s="25">
        <f>(ABS(J$2)*'data from RPEpUACE'!$B11)+SUMIFS('Override Calcs'!$E$4:$E$6,'Override Calcs'!$A$4:$A$6,About!$B$2,'Override Calcs'!$B$4:$B$6,"CH4")</f>
        <v>11789401957.834753</v>
      </c>
      <c r="K11" s="25">
        <f>(ABS(K$2)*'data from RPEpUACE'!$B11)+SUMIFS('Override Calcs'!$E$4:$E$6,'Override Calcs'!$A$4:$A$6,About!$B$2,'Override Calcs'!$B$4:$B$6,"CH4")</f>
        <v>11804612608.136976</v>
      </c>
      <c r="L11" s="25">
        <f>(ABS(L$2)*'data from RPEpUACE'!$B11)+SUMIFS('Override Calcs'!$E$4:$E$6,'Override Calcs'!$A$4:$A$6,About!$B$2,'Override Calcs'!$B$4:$B$6,"CH4")</f>
        <v>11819823258.439205</v>
      </c>
      <c r="M11" s="25">
        <f>(ABS(M$2)*'data from RPEpUACE'!$B11)+SUMIFS('Override Calcs'!$E$4:$E$6,'Override Calcs'!$A$4:$A$6,About!$B$2,'Override Calcs'!$B$4:$B$6,"CH4")</f>
        <v>11835033908.741438</v>
      </c>
      <c r="N11" s="25">
        <f>(ABS(N$2)*'data from RPEpUACE'!$B11)+SUMIFS('Override Calcs'!$E$4:$E$6,'Override Calcs'!$A$4:$A$6,About!$B$2,'Override Calcs'!$B$4:$B$6,"CH4")</f>
        <v>11850244559.043667</v>
      </c>
      <c r="O11" s="25">
        <f>(ABS(O$2)*'data from RPEpUACE'!$B11)+SUMIFS('Override Calcs'!$E$4:$E$6,'Override Calcs'!$A$4:$A$6,About!$B$2,'Override Calcs'!$B$4:$B$6,"CH4")</f>
        <v>11865455209.345898</v>
      </c>
      <c r="P11" s="25">
        <f>(ABS(P$2)*'data from RPEpUACE'!$B11)+SUMIFS('Override Calcs'!$E$4:$E$6,'Override Calcs'!$A$4:$A$6,About!$B$2,'Override Calcs'!$B$4:$B$6,"CH4")</f>
        <v>11880665859.648129</v>
      </c>
      <c r="Q11" s="25">
        <f>(ABS(Q$2)*'data from RPEpUACE'!$B11)+SUMIFS('Override Calcs'!$E$4:$E$6,'Override Calcs'!$A$4:$A$6,About!$B$2,'Override Calcs'!$B$4:$B$6,"CH4")</f>
        <v>11895876509.950356</v>
      </c>
      <c r="R11" s="25">
        <f>(ABS(R$2)*'data from RPEpUACE'!$B11)+SUMIFS('Override Calcs'!$E$4:$E$6,'Override Calcs'!$A$4:$A$6,About!$B$2,'Override Calcs'!$B$4:$B$6,"CH4")</f>
        <v>11911087160.252583</v>
      </c>
      <c r="S11" s="25">
        <f>(ABS(S$2)*'data from RPEpUACE'!$B11)+SUMIFS('Override Calcs'!$E$4:$E$6,'Override Calcs'!$A$4:$A$6,About!$B$2,'Override Calcs'!$B$4:$B$6,"CH4")</f>
        <v>11926297810.554808</v>
      </c>
      <c r="T11" s="25">
        <f>(ABS(T$2)*'data from RPEpUACE'!$B11)+SUMIFS('Override Calcs'!$E$4:$E$6,'Override Calcs'!$A$4:$A$6,About!$B$2,'Override Calcs'!$B$4:$B$6,"CH4")</f>
        <v>11941508460.857037</v>
      </c>
      <c r="U11" s="25">
        <f>(ABS(U$2)*'data from RPEpUACE'!$B11)+SUMIFS('Override Calcs'!$E$4:$E$6,'Override Calcs'!$A$4:$A$6,About!$B$2,'Override Calcs'!$B$4:$B$6,"CH4")</f>
        <v>11956719111.159266</v>
      </c>
      <c r="V11" s="25">
        <f>(ABS(V$2)*'data from RPEpUACE'!$B11)+SUMIFS('Override Calcs'!$E$4:$E$6,'Override Calcs'!$A$4:$A$6,About!$B$2,'Override Calcs'!$B$4:$B$6,"CH4")</f>
        <v>11971929761.461496</v>
      </c>
      <c r="W11" s="25">
        <f>(ABS(W$2)*'data from RPEpUACE'!$B11)+SUMIFS('Override Calcs'!$E$4:$E$6,'Override Calcs'!$A$4:$A$6,About!$B$2,'Override Calcs'!$B$4:$B$6,"CH4")</f>
        <v>11987140411.763725</v>
      </c>
      <c r="X11" s="25">
        <f>(ABS(X$2)*'data from RPEpUACE'!$B11)+SUMIFS('Override Calcs'!$E$4:$E$6,'Override Calcs'!$A$4:$A$6,About!$B$2,'Override Calcs'!$B$4:$B$6,"CH4")</f>
        <v>12002351062.065948</v>
      </c>
      <c r="Y11" s="25">
        <f>(ABS(Y$2)*'data from RPEpUACE'!$B11)+SUMIFS('Override Calcs'!$E$4:$E$6,'Override Calcs'!$A$4:$A$6,About!$B$2,'Override Calcs'!$B$4:$B$6,"CH4")</f>
        <v>12017561712.368177</v>
      </c>
      <c r="Z11" s="25">
        <f>(ABS(Z$2)*'data from RPEpUACE'!$B11)+SUMIFS('Override Calcs'!$E$4:$E$6,'Override Calcs'!$A$4:$A$6,About!$B$2,'Override Calcs'!$B$4:$B$6,"CH4")</f>
        <v>12032772362.670408</v>
      </c>
      <c r="AA11" s="25">
        <f>(ABS(AA$2)*'data from RPEpUACE'!$B11)+SUMIFS('Override Calcs'!$E$4:$E$6,'Override Calcs'!$A$4:$A$6,About!$B$2,'Override Calcs'!$B$4:$B$6,"CH4")</f>
        <v>12047983012.972637</v>
      </c>
      <c r="AB11" s="25">
        <f>(ABS(AB$2)*'data from RPEpUACE'!$B11)+SUMIFS('Override Calcs'!$E$4:$E$6,'Override Calcs'!$A$4:$A$6,About!$B$2,'Override Calcs'!$B$4:$B$6,"CH4")</f>
        <v>12063193663.27486</v>
      </c>
      <c r="AC11" s="25">
        <f>(ABS(AC$2)*'data from RPEpUACE'!$B11)+SUMIFS('Override Calcs'!$E$4:$E$6,'Override Calcs'!$A$4:$A$6,About!$B$2,'Override Calcs'!$B$4:$B$6,"CH4")</f>
        <v>12078404313.577091</v>
      </c>
      <c r="AD11" s="25">
        <f>(ABS(AD$2)*'data from RPEpUACE'!$B11)+SUMIFS('Override Calcs'!$E$4:$E$6,'Override Calcs'!$A$4:$A$6,About!$B$2,'Override Calcs'!$B$4:$B$6,"CH4")</f>
        <v>12093614963.879322</v>
      </c>
      <c r="AE11" s="25">
        <f>(ABS(AE$2)*'data from RPEpUACE'!$B11)+SUMIFS('Override Calcs'!$E$4:$E$6,'Override Calcs'!$A$4:$A$6,About!$B$2,'Override Calcs'!$B$4:$B$6,"CH4")</f>
        <v>12108825614.181549</v>
      </c>
      <c r="AF11" s="25">
        <f>(ABS(AF$2)*'data from RPEpUACE'!$B11)+SUMIFS('Override Calcs'!$E$4:$E$6,'Override Calcs'!$A$4:$A$6,About!$B$2,'Override Calcs'!$B$4:$B$6,"CH4")</f>
        <v>12124036264.48378</v>
      </c>
      <c r="AG11" s="25">
        <f>(ABS(AG$2)*'data from RPEpUACE'!$B11)+SUMIFS('Override Calcs'!$E$4:$E$6,'Override Calcs'!$A$4:$A$6,About!$B$2,'Override Calcs'!$B$4:$B$6,"CH4")</f>
        <v>12139246914.786003</v>
      </c>
      <c r="AH11" s="25">
        <f>(ABS(AH$2)*'data from RPEpUACE'!$B11)+SUMIFS('Override Calcs'!$E$4:$E$6,'Override Calcs'!$A$4:$A$6,About!$B$2,'Override Calcs'!$B$4:$B$6,"CH4")</f>
        <v>12154457565.088234</v>
      </c>
      <c r="AI11" s="25">
        <f>(ABS(AI$2)*'data from RPEpUACE'!$B11)+SUMIFS('Override Calcs'!$E$4:$E$6,'Override Calcs'!$A$4:$A$6,About!$B$2,'Override Calcs'!$B$4:$B$6,"CH4")</f>
        <v>12169668215.390463</v>
      </c>
      <c r="AJ11" s="25">
        <f>(ABS(AJ$2)*'data from RPEpUACE'!$B11)+SUMIFS('Override Calcs'!$E$4:$E$6,'Override Calcs'!$A$4:$A$6,About!$B$2,'Override Calcs'!$B$4:$B$6,"CH4")</f>
        <v>12184878865.692694</v>
      </c>
      <c r="AK11" s="25">
        <f>(ABS(AK$2)*'data from RPEpUACE'!$B11)+SUMIFS('Override Calcs'!$E$4:$E$6,'Override Calcs'!$A$4:$A$6,About!$B$2,'Override Calcs'!$B$4:$B$6,"CH4")</f>
        <v>12200089515.994921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1108620451.1250029</v>
      </c>
      <c r="C12" s="25">
        <f>(ABS(C$2)*'data from RPEpUACE'!$B12)+SUMIFS('Override Calcs'!$E$4:$E$6,'Override Calcs'!$A$4:$A$6,About!$B$2,'Override Calcs'!$B$4:$B$6,"N2O")</f>
        <v>1078107104.2510443</v>
      </c>
      <c r="D12" s="25">
        <f>(ABS(D$2)*'data from RPEpUACE'!$B12)+SUMIFS('Override Calcs'!$E$4:$E$6,'Override Calcs'!$A$4:$A$6,About!$B$2,'Override Calcs'!$B$4:$B$6,"N2O")</f>
        <v>1047593757.3770854</v>
      </c>
      <c r="E12" s="25">
        <f>(ABS(E$2)*'data from RPEpUACE'!$B12)+SUMIFS('Override Calcs'!$E$4:$E$6,'Override Calcs'!$A$4:$A$6,About!$B$2,'Override Calcs'!$B$4:$B$6,"N2O")</f>
        <v>1017080410.5031269</v>
      </c>
      <c r="F12" s="25">
        <f>(ABS(F$2)*'data from RPEpUACE'!$B12)+SUMIFS('Override Calcs'!$E$4:$E$6,'Override Calcs'!$A$4:$A$6,About!$B$2,'Override Calcs'!$B$4:$B$6,"N2O")</f>
        <v>986567063.62916815</v>
      </c>
      <c r="G12" s="25">
        <f>(ABS(G$2)*'data from RPEpUACE'!$B12)+SUMIFS('Override Calcs'!$E$4:$E$6,'Override Calcs'!$A$4:$A$6,About!$B$2,'Override Calcs'!$B$4:$B$6,"N2O")</f>
        <v>956053716.75521719</v>
      </c>
      <c r="H12" s="25">
        <f>(ABS(H$2)*'data from RPEpUACE'!$B12)+SUMIFS('Override Calcs'!$E$4:$E$6,'Override Calcs'!$A$4:$A$6,About!$B$2,'Override Calcs'!$B$4:$B$6,"N2O")</f>
        <v>957292007.24857187</v>
      </c>
      <c r="I12" s="25">
        <f>(ABS(I$2)*'data from RPEpUACE'!$B12)+SUMIFS('Override Calcs'!$E$4:$E$6,'Override Calcs'!$A$4:$A$6,About!$B$2,'Override Calcs'!$B$4:$B$6,"N2O")</f>
        <v>958530297.74192548</v>
      </c>
      <c r="J12" s="25">
        <f>(ABS(J$2)*'data from RPEpUACE'!$B12)+SUMIFS('Override Calcs'!$E$4:$E$6,'Override Calcs'!$A$4:$A$6,About!$B$2,'Override Calcs'!$B$4:$B$6,"N2O")</f>
        <v>959768588.2352792</v>
      </c>
      <c r="K12" s="25">
        <f>(ABS(K$2)*'data from RPEpUACE'!$B12)+SUMIFS('Override Calcs'!$E$4:$E$6,'Override Calcs'!$A$4:$A$6,About!$B$2,'Override Calcs'!$B$4:$B$6,"N2O")</f>
        <v>961006878.72863233</v>
      </c>
      <c r="L12" s="25">
        <f>(ABS(L$2)*'data from RPEpUACE'!$B12)+SUMIFS('Override Calcs'!$E$4:$E$6,'Override Calcs'!$A$4:$A$6,About!$B$2,'Override Calcs'!$B$4:$B$6,"N2O")</f>
        <v>962245169.22198594</v>
      </c>
      <c r="M12" s="25">
        <f>(ABS(M$2)*'data from RPEpUACE'!$B12)+SUMIFS('Override Calcs'!$E$4:$E$6,'Override Calcs'!$A$4:$A$6,About!$B$2,'Override Calcs'!$B$4:$B$6,"N2O")</f>
        <v>963483459.7153399</v>
      </c>
      <c r="N12" s="25">
        <f>(ABS(N$2)*'data from RPEpUACE'!$B12)+SUMIFS('Override Calcs'!$E$4:$E$6,'Override Calcs'!$A$4:$A$6,About!$B$2,'Override Calcs'!$B$4:$B$6,"N2O")</f>
        <v>964721750.20869339</v>
      </c>
      <c r="O12" s="25">
        <f>(ABS(O$2)*'data from RPEpUACE'!$B12)+SUMIFS('Override Calcs'!$E$4:$E$6,'Override Calcs'!$A$4:$A$6,About!$B$2,'Override Calcs'!$B$4:$B$6,"N2O")</f>
        <v>965960040.70204711</v>
      </c>
      <c r="P12" s="25">
        <f>(ABS(P$2)*'data from RPEpUACE'!$B12)+SUMIFS('Override Calcs'!$E$4:$E$6,'Override Calcs'!$A$4:$A$6,About!$B$2,'Override Calcs'!$B$4:$B$6,"N2O")</f>
        <v>967198331.19540071</v>
      </c>
      <c r="Q12" s="25">
        <f>(ABS(Q$2)*'data from RPEpUACE'!$B12)+SUMIFS('Override Calcs'!$E$4:$E$6,'Override Calcs'!$A$4:$A$6,About!$B$2,'Override Calcs'!$B$4:$B$6,"N2O")</f>
        <v>968436621.68875432</v>
      </c>
      <c r="R12" s="25">
        <f>(ABS(R$2)*'data from RPEpUACE'!$B12)+SUMIFS('Override Calcs'!$E$4:$E$6,'Override Calcs'!$A$4:$A$6,About!$B$2,'Override Calcs'!$B$4:$B$6,"N2O")</f>
        <v>969674912.18210769</v>
      </c>
      <c r="S12" s="25">
        <f>(ABS(S$2)*'data from RPEpUACE'!$B12)+SUMIFS('Override Calcs'!$E$4:$E$6,'Override Calcs'!$A$4:$A$6,About!$B$2,'Override Calcs'!$B$4:$B$6,"N2O")</f>
        <v>970913202.67546082</v>
      </c>
      <c r="T12" s="25">
        <f>(ABS(T$2)*'data from RPEpUACE'!$B12)+SUMIFS('Override Calcs'!$E$4:$E$6,'Override Calcs'!$A$4:$A$6,About!$B$2,'Override Calcs'!$B$4:$B$6,"N2O")</f>
        <v>972151493.16881454</v>
      </c>
      <c r="U12" s="25">
        <f>(ABS(U$2)*'data from RPEpUACE'!$B12)+SUMIFS('Override Calcs'!$E$4:$E$6,'Override Calcs'!$A$4:$A$6,About!$B$2,'Override Calcs'!$B$4:$B$6,"N2O")</f>
        <v>973389783.66216815</v>
      </c>
      <c r="V12" s="25">
        <f>(ABS(V$2)*'data from RPEpUACE'!$B12)+SUMIFS('Override Calcs'!$E$4:$E$6,'Override Calcs'!$A$4:$A$6,About!$B$2,'Override Calcs'!$B$4:$B$6,"N2O")</f>
        <v>974628074.15552175</v>
      </c>
      <c r="W12" s="25">
        <f>(ABS(W$2)*'data from RPEpUACE'!$B12)+SUMIFS('Override Calcs'!$E$4:$E$6,'Override Calcs'!$A$4:$A$6,About!$B$2,'Override Calcs'!$B$4:$B$6,"N2O")</f>
        <v>975866364.64887536</v>
      </c>
      <c r="X12" s="25">
        <f>(ABS(X$2)*'data from RPEpUACE'!$B12)+SUMIFS('Override Calcs'!$E$4:$E$6,'Override Calcs'!$A$4:$A$6,About!$B$2,'Override Calcs'!$B$4:$B$6,"N2O")</f>
        <v>977104655.14222848</v>
      </c>
      <c r="Y12" s="25">
        <f>(ABS(Y$2)*'data from RPEpUACE'!$B12)+SUMIFS('Override Calcs'!$E$4:$E$6,'Override Calcs'!$A$4:$A$6,About!$B$2,'Override Calcs'!$B$4:$B$6,"N2O")</f>
        <v>978342945.63558209</v>
      </c>
      <c r="Z12" s="25">
        <f>(ABS(Z$2)*'data from RPEpUACE'!$B12)+SUMIFS('Override Calcs'!$E$4:$E$6,'Override Calcs'!$A$4:$A$6,About!$B$2,'Override Calcs'!$B$4:$B$6,"N2O")</f>
        <v>979581236.12893581</v>
      </c>
      <c r="AA12" s="25">
        <f>(ABS(AA$2)*'data from RPEpUACE'!$B12)+SUMIFS('Override Calcs'!$E$4:$E$6,'Override Calcs'!$A$4:$A$6,About!$B$2,'Override Calcs'!$B$4:$B$6,"N2O")</f>
        <v>980819526.62228942</v>
      </c>
      <c r="AB12" s="25">
        <f>(ABS(AB$2)*'data from RPEpUACE'!$B12)+SUMIFS('Override Calcs'!$E$4:$E$6,'Override Calcs'!$A$4:$A$6,About!$B$2,'Override Calcs'!$B$4:$B$6,"N2O")</f>
        <v>982057817.11564255</v>
      </c>
      <c r="AC12" s="25">
        <f>(ABS(AC$2)*'data from RPEpUACE'!$B12)+SUMIFS('Override Calcs'!$E$4:$E$6,'Override Calcs'!$A$4:$A$6,About!$B$2,'Override Calcs'!$B$4:$B$6,"N2O")</f>
        <v>983296107.60899615</v>
      </c>
      <c r="AD12" s="25">
        <f>(ABS(AD$2)*'data from RPEpUACE'!$B12)+SUMIFS('Override Calcs'!$E$4:$E$6,'Override Calcs'!$A$4:$A$6,About!$B$2,'Override Calcs'!$B$4:$B$6,"N2O")</f>
        <v>984534398.10234988</v>
      </c>
      <c r="AE12" s="25">
        <f>(ABS(AE$2)*'data from RPEpUACE'!$B12)+SUMIFS('Override Calcs'!$E$4:$E$6,'Override Calcs'!$A$4:$A$6,About!$B$2,'Override Calcs'!$B$4:$B$6,"N2O")</f>
        <v>985772688.59570336</v>
      </c>
      <c r="AF12" s="25">
        <f>(ABS(AF$2)*'data from RPEpUACE'!$B12)+SUMIFS('Override Calcs'!$E$4:$E$6,'Override Calcs'!$A$4:$A$6,About!$B$2,'Override Calcs'!$B$4:$B$6,"N2O")</f>
        <v>987010979.08905709</v>
      </c>
      <c r="AG12" s="25">
        <f>(ABS(AG$2)*'data from RPEpUACE'!$B12)+SUMIFS('Override Calcs'!$E$4:$E$6,'Override Calcs'!$A$4:$A$6,About!$B$2,'Override Calcs'!$B$4:$B$6,"N2O")</f>
        <v>988249269.58241022</v>
      </c>
      <c r="AH12" s="25">
        <f>(ABS(AH$2)*'data from RPEpUACE'!$B12)+SUMIFS('Override Calcs'!$E$4:$E$6,'Override Calcs'!$A$4:$A$6,About!$B$2,'Override Calcs'!$B$4:$B$6,"N2O")</f>
        <v>989487560.07576394</v>
      </c>
      <c r="AI12" s="25">
        <f>(ABS(AI$2)*'data from RPEpUACE'!$B12)+SUMIFS('Override Calcs'!$E$4:$E$6,'Override Calcs'!$A$4:$A$6,About!$B$2,'Override Calcs'!$B$4:$B$6,"N2O")</f>
        <v>990725850.56911743</v>
      </c>
      <c r="AJ12" s="25">
        <f>(ABS(AJ$2)*'data from RPEpUACE'!$B12)+SUMIFS('Override Calcs'!$E$4:$E$6,'Override Calcs'!$A$4:$A$6,About!$B$2,'Override Calcs'!$B$4:$B$6,"N2O")</f>
        <v>991964141.06247115</v>
      </c>
      <c r="AK12" s="25">
        <f>(ABS(AK$2)*'data from RPEpUACE'!$B12)+SUMIFS('Override Calcs'!$E$4:$E$6,'Override Calcs'!$A$4:$A$6,About!$B$2,'Override Calcs'!$B$4:$B$6,"N2O")</f>
        <v>993202431.55582464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2021-08-04T19:43:25Z</dcterms:modified>
</cp:coreProperties>
</file>