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elec\EIaE\"/>
    </mc:Choice>
  </mc:AlternateContent>
  <xr:revisionPtr revIDLastSave="0" documentId="8_{8B964C69-FBCC-478A-8302-0750E7201748}"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J1248" i="22"/>
  <c r="O1252" i="22"/>
  <c r="L1245" i="22"/>
  <c r="L1250" i="22"/>
  <c r="P1240" i="22"/>
  <c r="H1245" i="22"/>
  <c r="H1250" i="22"/>
  <c r="J1242" i="22"/>
  <c r="J1247" i="22"/>
  <c r="J1252" i="22"/>
  <c r="N1242" i="22"/>
  <c r="F1247" i="22"/>
  <c r="M1393" i="22"/>
  <c r="I1253" i="22"/>
  <c r="K1245" i="22"/>
  <c r="K1250" i="22"/>
  <c r="O1240" i="22"/>
  <c r="O1245" i="22"/>
  <c r="R1251" i="22"/>
  <c r="H1447" i="22"/>
  <c r="P1239" i="22"/>
  <c r="I1247" i="22"/>
  <c r="I1252" i="22"/>
  <c r="M1242" i="22"/>
  <c r="M1247" i="22"/>
  <c r="K1399" i="22"/>
  <c r="J1442" i="22"/>
  <c r="I1239" i="22"/>
  <c r="Q1242" i="22"/>
  <c r="J1250" i="22"/>
  <c r="N1240" i="22"/>
  <c r="N1245" i="22"/>
  <c r="N1250" i="22"/>
  <c r="L1393" i="22"/>
  <c r="O1390" i="22"/>
  <c r="R144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<sst xmlns="http://schemas.openxmlformats.org/spreadsheetml/2006/main" count="15219" uniqueCount="1084">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</sst>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494</v>
      </c>
      <c r="C1" s="86">
        <v>45735</v>
      </c>
      <c r="D1" s="87"/>
      <c r="E1" s="87"/>
      <c r="F1" s="87"/>
      <c r="G1" s="87"/>
      <c r="H1" s="87"/>
      <c r="I1" s="87"/>
      <c r="J1" s="87"/>
      <c r="K1" s="85" t="s">
        <v>533</v>
      </c>
      <c r="L1" s="85" t="s">
        <v>535</v>
      </c>
      <c r="M1" s="163" t="s">
        <v>1053</v>
      </c>
    </row>
    <row r="2" spans="1:13">
      <c r="A2" s="1" t="s">
        <v>1</v>
      </c>
      <c r="B2" s="87" t="str">
        <f>LOOKUP(B1,K1:L50,L1:L50)</f>
        <v>SC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SC</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SC</v>
      </c>
      <c r="C7" s="91">
        <f t="shared" ref="C7:AE7" si="3">SUMIFS(C$20:C$119,$B$20:$B$119,$B$7,$A$20:$A$119,$A$7)</f>
        <v>9016456</v>
      </c>
      <c r="D7" s="91">
        <f t="shared" si="3"/>
        <v>8258649</v>
      </c>
      <c r="E7" s="91">
        <f t="shared" si="3"/>
        <v>8449438</v>
      </c>
      <c r="F7" s="91">
        <f t="shared" si="3"/>
        <v>8846330</v>
      </c>
      <c r="G7" s="91">
        <f t="shared" si="3"/>
        <v>7563656</v>
      </c>
      <c r="H7" s="91">
        <f t="shared" si="3"/>
        <v>7662981</v>
      </c>
      <c r="I7" s="91">
        <f t="shared" si="3"/>
        <v>3411082</v>
      </c>
      <c r="J7" s="91">
        <f t="shared" si="3"/>
        <v>4014178</v>
      </c>
      <c r="K7" s="91">
        <f t="shared" si="3"/>
        <v>6317267</v>
      </c>
      <c r="L7" s="91">
        <f t="shared" si="3"/>
        <v>7813160</v>
      </c>
      <c r="M7" s="91">
        <f t="shared" si="3"/>
        <v>7005809</v>
      </c>
      <c r="N7" s="91">
        <f t="shared" si="3"/>
        <v>6340091</v>
      </c>
      <c r="O7" s="91">
        <f t="shared" si="3"/>
        <v>9942487</v>
      </c>
      <c r="P7" s="91">
        <f t="shared" si="3"/>
        <v>7979448</v>
      </c>
      <c r="Q7" s="91">
        <f t="shared" si="3"/>
        <v>8228091</v>
      </c>
      <c r="R7" s="91">
        <f t="shared" si="3"/>
        <v>11952335</v>
      </c>
      <c r="S7" s="91">
        <f t="shared" si="3"/>
        <v>9276877</v>
      </c>
      <c r="T7" s="91">
        <f t="shared" si="3"/>
        <v>13191588</v>
      </c>
      <c r="U7" s="91">
        <f t="shared" si="3"/>
        <v>12158923</v>
      </c>
      <c r="V7" s="91">
        <f t="shared" si="3"/>
        <v>16252663</v>
      </c>
      <c r="W7" s="91">
        <f t="shared" si="3"/>
        <v>13748043</v>
      </c>
      <c r="X7" s="91">
        <f t="shared" si="3"/>
        <v>14577271</v>
      </c>
      <c r="Y7" s="91">
        <f t="shared" si="3"/>
        <v>11125069</v>
      </c>
      <c r="Z7" s="91">
        <f t="shared" si="3"/>
        <v>8969082</v>
      </c>
      <c r="AA7" s="91">
        <f t="shared" si="3"/>
        <v>7862831</v>
      </c>
      <c r="AB7" s="91">
        <f t="shared" si="3"/>
        <v>7591766</v>
      </c>
      <c r="AC7" s="91">
        <f t="shared" si="3"/>
        <v>9966383</v>
      </c>
      <c r="AD7" s="91">
        <f t="shared" si="3"/>
        <v>7331627</v>
      </c>
      <c r="AE7" s="91">
        <f t="shared" si="3"/>
        <v>10787771</v>
      </c>
      <c r="AF7" s="119">
        <f>AVERAGE(U7:AE7)</f>
        <v>10942857.181818182</v>
      </c>
      <c r="AG7" s="119">
        <f t="shared" si="2"/>
        <v>10942857.181818182</v>
      </c>
      <c r="AH7" s="119">
        <f t="shared" si="2"/>
        <v>10942857.181818182</v>
      </c>
      <c r="AI7" s="119">
        <f t="shared" si="2"/>
        <v>10942857.181818182</v>
      </c>
      <c r="AJ7" s="119">
        <f t="shared" si="2"/>
        <v>10942857.181818182</v>
      </c>
      <c r="AK7" s="119">
        <f t="shared" si="2"/>
        <v>10942857.181818182</v>
      </c>
      <c r="AL7" s="119">
        <f t="shared" si="2"/>
        <v>10942857.181818182</v>
      </c>
      <c r="AM7" s="119">
        <f t="shared" si="2"/>
        <v>10942857.181818182</v>
      </c>
      <c r="AN7" s="119">
        <f t="shared" si="2"/>
        <v>10942857.181818182</v>
      </c>
      <c r="AO7" s="119">
        <f t="shared" si="2"/>
        <v>10942857.181818182</v>
      </c>
      <c r="AP7" s="119">
        <f t="shared" si="2"/>
        <v>10942857.181818182</v>
      </c>
      <c r="AQ7" s="119">
        <f t="shared" si="2"/>
        <v>10942857.181818182</v>
      </c>
      <c r="AR7" s="119">
        <f t="shared" si="2"/>
        <v>10942857.181818182</v>
      </c>
      <c r="AS7" s="119">
        <f t="shared" si="2"/>
        <v>10942857.181818182</v>
      </c>
      <c r="AT7" s="119">
        <f t="shared" si="2"/>
        <v>10942857.181818182</v>
      </c>
      <c r="AU7" s="119">
        <f t="shared" si="2"/>
        <v>10942857.181818182</v>
      </c>
      <c r="AV7" s="119">
        <f t="shared" si="2"/>
        <v>10942857.181818182</v>
      </c>
      <c r="AW7" s="119">
        <f t="shared" si="2"/>
        <v>10942857.181818182</v>
      </c>
      <c r="AX7" s="119">
        <f t="shared" si="2"/>
        <v>10942857.181818182</v>
      </c>
      <c r="AY7" s="119">
        <f t="shared" si="2"/>
        <v>10942857.181818182</v>
      </c>
      <c r="AZ7" s="119">
        <f t="shared" si="2"/>
        <v>10942857.181818182</v>
      </c>
      <c r="BA7" s="119">
        <f t="shared" si="2"/>
        <v>10942857.181818182</v>
      </c>
      <c r="BB7" s="119">
        <f t="shared" si="2"/>
        <v>10942857.181818182</v>
      </c>
      <c r="BC7" s="119">
        <f t="shared" si="2"/>
        <v>10942857.181818182</v>
      </c>
      <c r="BD7" s="119">
        <f t="shared" si="2"/>
        <v>10942857.181818182</v>
      </c>
      <c r="BE7" s="119">
        <f t="shared" si="2"/>
        <v>10942857.181818182</v>
      </c>
      <c r="BF7" s="119">
        <f t="shared" si="2"/>
        <v>10942857.181818182</v>
      </c>
      <c r="BG7" s="119">
        <f t="shared" si="2"/>
        <v>10942857.181818182</v>
      </c>
      <c r="BH7" s="119">
        <f t="shared" si="2"/>
        <v>10942857.181818182</v>
      </c>
      <c r="BI7" s="119">
        <f t="shared" si="2"/>
        <v>10942857.181818182</v>
      </c>
      <c r="BJ7" s="119">
        <f t="shared" si="2"/>
        <v>10942857.181818182</v>
      </c>
      <c r="BK7" s="119">
        <f t="shared" si="2"/>
        <v>10942857.181818182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SC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SC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SC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SC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3194.9335628999997</v>
      </c>
      <c r="R13" s="91">
        <f t="shared" si="2"/>
        <v>0.26915239586378836</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8675.4179999999997</v>
      </c>
      <c r="R36" s="91">
        <f t="shared" si="2"/>
        <v>0.73084760413621164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11870.351562899999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GA</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GA</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NC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NC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NC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11870.351562899999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0.26915239586378836</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0.73084760413621164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South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4.8309067328756727E-3</v>
      </c>
      <c r="D39">
        <f>SUMPRODUCT(P$57:P$106,$B$57:$B$106)</f>
        <v>3.7485092227257282E-3</v>
      </c>
      <c r="E39">
        <f>SUMPRODUCT(AB$57:AB$106,$B$57:$B$106)</f>
        <v>2.9101575457686902E-3</v>
      </c>
      <c r="F39">
        <f>SUMPRODUCT(AN$57:AN$106,$B$57:$B$106)</f>
        <v>2.9437324242248143E-3</v>
      </c>
      <c r="G39">
        <f>SUMPRODUCT(AZ$57:AZ$106,$B$57:$B$106)</f>
        <v>3.0002023669665366E-3</v>
      </c>
      <c r="H39">
        <f>SUMPRODUCT(BL$57:BL$106,$B$57:$B$106)</f>
        <v>2.9134717428783907E-3</v>
      </c>
      <c r="I39">
        <f>SUMPRODUCT(BX$57:BX$106,$B$57:$B$106)</f>
        <v>3.138661464524824E-3</v>
      </c>
      <c r="J39">
        <f>SUMPRODUCT(CJ$57:CJ$106,$B$57:$B$106)</f>
        <v>3.1268327569139898E-3</v>
      </c>
      <c r="K39">
        <f>SUMPRODUCT(CV$57:CV$106,$B$57:$B$106)</f>
        <v>2.9214201395535667E-3</v>
      </c>
      <c r="L39" s="156">
        <f>K39</f>
        <v>2.9214201395535667E-3</v>
      </c>
      <c r="M39" s="156">
        <f t="shared" ref="M39:AE50" si="53">L39</f>
        <v>2.9214201395535667E-3</v>
      </c>
      <c r="N39" s="156">
        <f t="shared" si="53"/>
        <v>2.9214201395535667E-3</v>
      </c>
      <c r="O39" s="156">
        <f t="shared" si="53"/>
        <v>2.9214201395535667E-3</v>
      </c>
      <c r="P39" s="156">
        <f t="shared" si="53"/>
        <v>2.9214201395535667E-3</v>
      </c>
      <c r="Q39" s="156">
        <f t="shared" si="53"/>
        <v>2.9214201395535667E-3</v>
      </c>
      <c r="R39" s="156">
        <f t="shared" si="53"/>
        <v>2.9214201395535667E-3</v>
      </c>
      <c r="S39" s="156">
        <f t="shared" si="53"/>
        <v>2.9214201395535667E-3</v>
      </c>
      <c r="T39" s="156">
        <f t="shared" si="53"/>
        <v>2.9214201395535667E-3</v>
      </c>
      <c r="U39" s="156">
        <f t="shared" si="53"/>
        <v>2.9214201395535667E-3</v>
      </c>
      <c r="V39" s="156">
        <f t="shared" si="53"/>
        <v>2.9214201395535667E-3</v>
      </c>
      <c r="W39" s="156">
        <f t="shared" si="53"/>
        <v>2.9214201395535667E-3</v>
      </c>
      <c r="X39" s="156">
        <f t="shared" si="53"/>
        <v>2.9214201395535667E-3</v>
      </c>
      <c r="Y39" s="156">
        <f t="shared" si="53"/>
        <v>2.9214201395535667E-3</v>
      </c>
      <c r="Z39" s="156">
        <f t="shared" si="53"/>
        <v>2.9214201395535667E-3</v>
      </c>
      <c r="AA39" s="156">
        <f t="shared" si="53"/>
        <v>2.9214201395535667E-3</v>
      </c>
      <c r="AB39" s="156">
        <f t="shared" si="53"/>
        <v>2.9214201395535667E-3</v>
      </c>
      <c r="AC39" s="156">
        <f t="shared" si="53"/>
        <v>2.9214201395535667E-3</v>
      </c>
      <c r="AD39" s="156">
        <f t="shared" si="53"/>
        <v>2.9214201395535667E-3</v>
      </c>
      <c r="AE39" s="156">
        <f t="shared" si="53"/>
        <v>2.9214201395535667E-3</v>
      </c>
    </row>
    <row r="40" spans="1:32">
      <c r="B40" s="2" t="s">
        <v>98</v>
      </c>
      <c r="C40">
        <f>SUMPRODUCT(E57:E106,$B$57:$B$106)</f>
        <v>0.30870864234222051</v>
      </c>
      <c r="D40">
        <f>SUMPRODUCT(Q$57:Q$106,$B$57:$B$106)</f>
        <v>0.25317944841156759</v>
      </c>
      <c r="E40">
        <f>SUMPRODUCT(AC$57:AC$106,$B$57:$B$106)</f>
        <v>0.22422659213068902</v>
      </c>
      <c r="F40">
        <f>SUMPRODUCT(AO$57:AO$106,$B$57:$B$106)</f>
        <v>0.21739256984723213</v>
      </c>
      <c r="G40">
        <f>SUMPRODUCT(BA$57:BA$106,$B$57:$B$106)</f>
        <v>0.20036120493864065</v>
      </c>
      <c r="H40">
        <f>SUMPRODUCT(BM$57:BM$106,$B$57:$B$106)</f>
        <v>0.15411402915326408</v>
      </c>
      <c r="I40">
        <f>SUMPRODUCT(BY$57:BY$106,$B$57:$B$106)</f>
        <v>0.15878759955534094</v>
      </c>
      <c r="J40">
        <f>SUMPRODUCT(CK$57:CK$106,$B$57:$B$106)</f>
        <v>0.16358496623002058</v>
      </c>
      <c r="K40">
        <f>SUMPRODUCT(CW$57:CW$106,$B$57:$B$106)</f>
        <v>0.15417286700300825</v>
      </c>
      <c r="L40" s="156">
        <f t="shared" ref="L40:AA50" si="54">K40</f>
        <v>0.15417286700300825</v>
      </c>
      <c r="M40" s="156">
        <f t="shared" si="54"/>
        <v>0.15417286700300825</v>
      </c>
      <c r="N40" s="156">
        <f t="shared" si="54"/>
        <v>0.15417286700300825</v>
      </c>
      <c r="O40" s="156">
        <f t="shared" si="54"/>
        <v>0.15417286700300825</v>
      </c>
      <c r="P40" s="156">
        <f t="shared" si="54"/>
        <v>0.15417286700300825</v>
      </c>
      <c r="Q40" s="156">
        <f t="shared" si="54"/>
        <v>0.15417286700300825</v>
      </c>
      <c r="R40" s="156">
        <f t="shared" si="54"/>
        <v>0.15417286700300825</v>
      </c>
      <c r="S40" s="156">
        <f t="shared" si="54"/>
        <v>0.15417286700300825</v>
      </c>
      <c r="T40" s="156">
        <f t="shared" si="54"/>
        <v>0.15417286700300825</v>
      </c>
      <c r="U40" s="156">
        <f t="shared" si="54"/>
        <v>0.15417286700300825</v>
      </c>
      <c r="V40" s="156">
        <f t="shared" si="54"/>
        <v>0.15417286700300825</v>
      </c>
      <c r="W40" s="156">
        <f t="shared" si="54"/>
        <v>0.15417286700300825</v>
      </c>
      <c r="X40" s="156">
        <f t="shared" si="54"/>
        <v>0.15417286700300825</v>
      </c>
      <c r="Y40" s="156">
        <f t="shared" si="54"/>
        <v>0.15417286700300825</v>
      </c>
      <c r="Z40" s="156">
        <f t="shared" si="54"/>
        <v>0.15417286700300825</v>
      </c>
      <c r="AA40" s="156">
        <f t="shared" si="54"/>
        <v>0.15417286700300825</v>
      </c>
      <c r="AB40" s="156">
        <f t="shared" si="53"/>
        <v>0.15417286700300825</v>
      </c>
      <c r="AC40" s="156">
        <f t="shared" si="53"/>
        <v>0.15417286700300825</v>
      </c>
      <c r="AD40" s="156">
        <f t="shared" si="53"/>
        <v>0.15417286700300825</v>
      </c>
      <c r="AE40" s="156">
        <f t="shared" si="53"/>
        <v>0.15417286700300825</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3.3370957835322616E-2</v>
      </c>
      <c r="D42">
        <f>SUMPRODUCT(S$57:S$106,$B$57:$B$106)</f>
        <v>3.5377563500274121E-2</v>
      </c>
      <c r="E42">
        <f>SUMPRODUCT(AE$57:AE$106,$B$57:$B$106)</f>
        <v>3.6200072939693163E-2</v>
      </c>
      <c r="F42">
        <f>SUMPRODUCT(AQ$57:AQ$106,$B$57:$B$106)</f>
        <v>3.694721048172564E-2</v>
      </c>
      <c r="G42">
        <f>SUMPRODUCT(BC$57:BC$106,$B$57:$B$106)</f>
        <v>3.7646421055949446E-2</v>
      </c>
      <c r="H42">
        <f>SUMPRODUCT(BO$57:BO$106,$B$57:$B$106)</f>
        <v>3.7455436439179146E-2</v>
      </c>
      <c r="I42">
        <f>SUMPRODUCT(CA$57:CA$106,$B$57:$B$106)</f>
        <v>4.0004881367901035E-2</v>
      </c>
      <c r="J42">
        <f>SUMPRODUCT(CM$57:CM$106,$B$57:$B$106)</f>
        <v>3.9947071898812345E-2</v>
      </c>
      <c r="K42">
        <f>SUMPRODUCT(CY$57:CY$106,$B$57:$B$106)</f>
        <v>3.6759984585547863E-2</v>
      </c>
      <c r="L42" s="156">
        <f t="shared" si="54"/>
        <v>3.6759984585547863E-2</v>
      </c>
      <c r="M42" s="156">
        <f t="shared" si="53"/>
        <v>3.6759984585547863E-2</v>
      </c>
      <c r="N42" s="156">
        <f t="shared" si="53"/>
        <v>3.6759984585547863E-2</v>
      </c>
      <c r="O42" s="156">
        <f t="shared" si="53"/>
        <v>3.6759984585547863E-2</v>
      </c>
      <c r="P42" s="156">
        <f t="shared" si="53"/>
        <v>3.6759984585547863E-2</v>
      </c>
      <c r="Q42" s="156">
        <f t="shared" si="53"/>
        <v>3.6759984585547863E-2</v>
      </c>
      <c r="R42" s="156">
        <f t="shared" si="53"/>
        <v>3.6759984585547863E-2</v>
      </c>
      <c r="S42" s="156">
        <f t="shared" si="53"/>
        <v>3.6759984585547863E-2</v>
      </c>
      <c r="T42" s="156">
        <f t="shared" si="53"/>
        <v>3.6759984585547863E-2</v>
      </c>
      <c r="U42" s="156">
        <f t="shared" si="53"/>
        <v>3.6759984585547863E-2</v>
      </c>
      <c r="V42" s="156">
        <f t="shared" si="53"/>
        <v>3.6759984585547863E-2</v>
      </c>
      <c r="W42" s="156">
        <f t="shared" si="53"/>
        <v>3.6759984585547863E-2</v>
      </c>
      <c r="X42" s="156">
        <f t="shared" si="53"/>
        <v>3.6759984585547863E-2</v>
      </c>
      <c r="Y42" s="156">
        <f t="shared" si="53"/>
        <v>3.6759984585547863E-2</v>
      </c>
      <c r="Z42" s="156">
        <f t="shared" si="53"/>
        <v>3.6759984585547863E-2</v>
      </c>
      <c r="AA42" s="156">
        <f t="shared" si="53"/>
        <v>3.6759984585547863E-2</v>
      </c>
      <c r="AB42" s="156">
        <f t="shared" si="53"/>
        <v>3.6759984585547863E-2</v>
      </c>
      <c r="AC42" s="156">
        <f t="shared" si="53"/>
        <v>3.6759984585547863E-2</v>
      </c>
      <c r="AD42" s="156">
        <f t="shared" si="53"/>
        <v>3.6759984585547863E-2</v>
      </c>
      <c r="AE42" s="156">
        <f t="shared" si="53"/>
        <v>3.6759984585547863E-2</v>
      </c>
    </row>
    <row r="43" spans="1:32">
      <c r="B43" s="2" t="s">
        <v>346</v>
      </c>
      <c r="C43">
        <f>SUMPRODUCT(H57:H106,$B$57:$B$106)</f>
        <v>0.27508922563607457</v>
      </c>
      <c r="D43">
        <f>SUMPRODUCT(T$57:T$106,$B$57:$B$106)</f>
        <v>0.30221841124394355</v>
      </c>
      <c r="E43">
        <f>SUMPRODUCT(AF$57:AF$106,$B$57:$B$106)</f>
        <v>0.32364713770144865</v>
      </c>
      <c r="F43">
        <f>SUMPRODUCT(AR$57:AR$106,$B$57:$B$106)</f>
        <v>0.32141302799667026</v>
      </c>
      <c r="G43">
        <f>SUMPRODUCT(BD$57:BD$106,$B$57:$B$106)</f>
        <v>0.3194406617355553</v>
      </c>
      <c r="H43">
        <f>SUMPRODUCT(BP$57:BP$106,$B$57:$B$106)</f>
        <v>0.309798544399362</v>
      </c>
      <c r="I43">
        <f>SUMPRODUCT(CB$57:CB$106,$B$57:$B$106)</f>
        <v>0.24732603045932861</v>
      </c>
      <c r="J43">
        <f>SUMPRODUCT(CN$57:CN$106,$B$57:$B$106)</f>
        <v>0.22198107040341633</v>
      </c>
      <c r="K43">
        <f>SUMPRODUCT(CZ$57:CZ$106,$B$57:$B$106)</f>
        <v>0.15133624958469255</v>
      </c>
      <c r="L43" s="156">
        <f t="shared" si="54"/>
        <v>0.15133624958469255</v>
      </c>
      <c r="M43" s="156">
        <f t="shared" si="53"/>
        <v>0.15133624958469255</v>
      </c>
      <c r="N43" s="156">
        <f t="shared" si="53"/>
        <v>0.15133624958469255</v>
      </c>
      <c r="O43" s="156">
        <f t="shared" si="53"/>
        <v>0.15133624958469255</v>
      </c>
      <c r="P43" s="156">
        <f t="shared" si="53"/>
        <v>0.15133624958469255</v>
      </c>
      <c r="Q43" s="156">
        <f t="shared" si="53"/>
        <v>0.15133624958469255</v>
      </c>
      <c r="R43" s="156">
        <f t="shared" si="53"/>
        <v>0.15133624958469255</v>
      </c>
      <c r="S43" s="156">
        <f t="shared" si="53"/>
        <v>0.15133624958469255</v>
      </c>
      <c r="T43" s="156">
        <f t="shared" si="53"/>
        <v>0.15133624958469255</v>
      </c>
      <c r="U43" s="156">
        <f t="shared" si="53"/>
        <v>0.15133624958469255</v>
      </c>
      <c r="V43" s="156">
        <f t="shared" si="53"/>
        <v>0.15133624958469255</v>
      </c>
      <c r="W43" s="156">
        <f t="shared" si="53"/>
        <v>0.15133624958469255</v>
      </c>
      <c r="X43" s="156">
        <f t="shared" si="53"/>
        <v>0.15133624958469255</v>
      </c>
      <c r="Y43" s="156">
        <f t="shared" si="53"/>
        <v>0.15133624958469255</v>
      </c>
      <c r="Z43" s="156">
        <f t="shared" si="53"/>
        <v>0.15133624958469255</v>
      </c>
      <c r="AA43" s="156">
        <f t="shared" si="53"/>
        <v>0.15133624958469255</v>
      </c>
      <c r="AB43" s="156">
        <f t="shared" si="53"/>
        <v>0.15133624958469255</v>
      </c>
      <c r="AC43" s="156">
        <f t="shared" si="53"/>
        <v>0.15133624958469255</v>
      </c>
      <c r="AD43" s="156">
        <f t="shared" si="53"/>
        <v>0.15133624958469255</v>
      </c>
      <c r="AE43" s="156">
        <f t="shared" si="53"/>
        <v>0.15133624958469255</v>
      </c>
    </row>
    <row r="44" spans="1:32">
      <c r="B44" s="2" t="s">
        <v>99</v>
      </c>
      <c r="C44">
        <f>SUMPRODUCT(I57:I106,$B$57:$B$106)</f>
        <v>0.30133628006028079</v>
      </c>
      <c r="D44">
        <f>SUMPRODUCT(U$57:U$106,$B$57:$B$106)</f>
        <v>0.31871101407379321</v>
      </c>
      <c r="E44">
        <f>SUMPRODUCT(AG$57:AG$106,$B$57:$B$106)</f>
        <v>0.32289968811030728</v>
      </c>
      <c r="F44">
        <f>SUMPRODUCT(AS$57:AS$106,$B$57:$B$106)</f>
        <v>0.32999094400321849</v>
      </c>
      <c r="G44">
        <f>SUMPRODUCT(BE$57:BE$106,$B$57:$B$106)</f>
        <v>0.33635805829091514</v>
      </c>
      <c r="H44">
        <f>SUMPRODUCT(BQ$57:BQ$106,$B$57:$B$106)</f>
        <v>0.33241412584774688</v>
      </c>
      <c r="I44">
        <f>SUMPRODUCT(CC$57:CC$106,$B$57:$B$106)</f>
        <v>0.34896417375034977</v>
      </c>
      <c r="J44">
        <f>SUMPRODUCT(CO$57:CO$106,$B$57:$B$106)</f>
        <v>0.34782757621054361</v>
      </c>
      <c r="K44">
        <f>SUMPRODUCT(DA$57:DA$106,$B$57:$B$106)</f>
        <v>0.32660037946633141</v>
      </c>
      <c r="L44" s="156">
        <f t="shared" si="54"/>
        <v>0.32660037946633141</v>
      </c>
      <c r="M44" s="156">
        <f t="shared" si="53"/>
        <v>0.32660037946633141</v>
      </c>
      <c r="N44" s="156">
        <f t="shared" si="53"/>
        <v>0.32660037946633141</v>
      </c>
      <c r="O44" s="156">
        <f t="shared" si="53"/>
        <v>0.32660037946633141</v>
      </c>
      <c r="P44" s="156">
        <f t="shared" si="53"/>
        <v>0.32660037946633141</v>
      </c>
      <c r="Q44" s="156">
        <f t="shared" si="53"/>
        <v>0.32660037946633141</v>
      </c>
      <c r="R44" s="156">
        <f t="shared" si="53"/>
        <v>0.32660037946633141</v>
      </c>
      <c r="S44" s="156">
        <f t="shared" si="53"/>
        <v>0.32660037946633141</v>
      </c>
      <c r="T44" s="156">
        <f t="shared" si="53"/>
        <v>0.32660037946633141</v>
      </c>
      <c r="U44" s="156">
        <f t="shared" si="53"/>
        <v>0.32660037946633141</v>
      </c>
      <c r="V44" s="156">
        <f t="shared" si="53"/>
        <v>0.32660037946633141</v>
      </c>
      <c r="W44" s="156">
        <f t="shared" si="53"/>
        <v>0.32660037946633141</v>
      </c>
      <c r="X44" s="156">
        <f t="shared" si="53"/>
        <v>0.32660037946633141</v>
      </c>
      <c r="Y44" s="156">
        <f t="shared" si="53"/>
        <v>0.32660037946633141</v>
      </c>
      <c r="Z44" s="156">
        <f t="shared" si="53"/>
        <v>0.32660037946633141</v>
      </c>
      <c r="AA44" s="156">
        <f t="shared" si="53"/>
        <v>0.32660037946633141</v>
      </c>
      <c r="AB44" s="156">
        <f t="shared" si="53"/>
        <v>0.32660037946633141</v>
      </c>
      <c r="AC44" s="156">
        <f t="shared" si="53"/>
        <v>0.32660037946633141</v>
      </c>
      <c r="AD44" s="156">
        <f t="shared" si="53"/>
        <v>0.32660037946633141</v>
      </c>
      <c r="AE44" s="156">
        <f t="shared" si="53"/>
        <v>0.32660037946633141</v>
      </c>
    </row>
    <row r="45" spans="1:32">
      <c r="B45" s="2" t="s">
        <v>109</v>
      </c>
      <c r="C45">
        <f>SUMPRODUCT(J57:J106,$B$57:$B$106)</f>
        <v>0</v>
      </c>
      <c r="D45">
        <f>SUMPRODUCT(V$57:V$106,$B$57:$B$106)</f>
        <v>0</v>
      </c>
      <c r="E45">
        <f>SUMPRODUCT(AH$57:AH$106,$B$57:$B$106)</f>
        <v>0</v>
      </c>
      <c r="F45">
        <f>SUMPRODUCT(AT$57:AT$106,$B$57:$B$106)</f>
        <v>0</v>
      </c>
      <c r="G45">
        <f>SUMPRODUCT(BF$57:BF$106,$B$57:$B$106)</f>
        <v>7.968075662192901E-3</v>
      </c>
      <c r="H45">
        <f>SUMPRODUCT(BR$57:BR$106,$B$57:$B$106)</f>
        <v>2.3027845589816662E-2</v>
      </c>
      <c r="I45">
        <f>SUMPRODUCT(CD$57:CD$106,$B$57:$B$106)</f>
        <v>3.285807274688262E-2</v>
      </c>
      <c r="J45">
        <f>SUMPRODUCT(CP$57:CP$106,$B$57:$B$106)</f>
        <v>5.2745465657561039E-2</v>
      </c>
      <c r="K45">
        <f>SUMPRODUCT(DB$57:DB$106,$B$57:$B$106)</f>
        <v>5.0974040945184207E-2</v>
      </c>
      <c r="L45" s="156">
        <f t="shared" si="54"/>
        <v>5.0974040945184207E-2</v>
      </c>
      <c r="M45" s="156">
        <f t="shared" si="53"/>
        <v>5.0974040945184207E-2</v>
      </c>
      <c r="N45" s="156">
        <f t="shared" si="53"/>
        <v>5.0974040945184207E-2</v>
      </c>
      <c r="O45" s="156">
        <f t="shared" si="53"/>
        <v>5.0974040945184207E-2</v>
      </c>
      <c r="P45" s="156">
        <f t="shared" si="53"/>
        <v>5.0974040945184207E-2</v>
      </c>
      <c r="Q45" s="156">
        <f t="shared" si="53"/>
        <v>5.0974040945184207E-2</v>
      </c>
      <c r="R45" s="156">
        <f t="shared" si="53"/>
        <v>5.0974040945184207E-2</v>
      </c>
      <c r="S45" s="156">
        <f t="shared" si="53"/>
        <v>5.0974040945184207E-2</v>
      </c>
      <c r="T45" s="156">
        <f t="shared" si="53"/>
        <v>5.0974040945184207E-2</v>
      </c>
      <c r="U45" s="156">
        <f t="shared" si="53"/>
        <v>5.0974040945184207E-2</v>
      </c>
      <c r="V45" s="156">
        <f t="shared" si="53"/>
        <v>5.0974040945184207E-2</v>
      </c>
      <c r="W45" s="156">
        <f t="shared" si="53"/>
        <v>5.0974040945184207E-2</v>
      </c>
      <c r="X45" s="156">
        <f t="shared" si="53"/>
        <v>5.0974040945184207E-2</v>
      </c>
      <c r="Y45" s="156">
        <f t="shared" si="53"/>
        <v>5.0974040945184207E-2</v>
      </c>
      <c r="Z45" s="156">
        <f t="shared" si="53"/>
        <v>5.0974040945184207E-2</v>
      </c>
      <c r="AA45" s="156">
        <f t="shared" si="53"/>
        <v>5.0974040945184207E-2</v>
      </c>
      <c r="AB45" s="156">
        <f t="shared" si="53"/>
        <v>5.0974040945184207E-2</v>
      </c>
      <c r="AC45" s="156">
        <f t="shared" si="53"/>
        <v>5.0974040945184207E-2</v>
      </c>
      <c r="AD45" s="156">
        <f t="shared" si="53"/>
        <v>5.0974040945184207E-2</v>
      </c>
      <c r="AE45" s="156">
        <f t="shared" si="53"/>
        <v>5.0974040945184207E-2</v>
      </c>
    </row>
    <row r="46" spans="1:32">
      <c r="B46" s="2" t="s">
        <v>106</v>
      </c>
      <c r="C46">
        <f>SUMPRODUCT(K57:K106,$B$57:$B$106)</f>
        <v>1.0171767176033649E-4</v>
      </c>
      <c r="D46">
        <f>SUMPRODUCT(W$57:W$106,$B$57:$B$106)</f>
        <v>3.4608462214323664E-5</v>
      </c>
      <c r="E46">
        <f>SUMPRODUCT(AI$57:AI$106,$B$57:$B$106)</f>
        <v>5.3160536599742582E-4</v>
      </c>
      <c r="F46">
        <f>SUMPRODUCT(AU$57:AU$106,$B$57:$B$106)</f>
        <v>4.8395721369030799E-4</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2.3523023184350397E-3</v>
      </c>
      <c r="D47">
        <f>SUMPRODUCT(X$57:X$106,$B$57:$B$106)</f>
        <v>2.5494210918767259E-3</v>
      </c>
      <c r="E47">
        <f>SUMPRODUCT(AJ$57:AJ$106,$B$57:$B$106)</f>
        <v>2.6495257935056768E-3</v>
      </c>
      <c r="F47">
        <f>SUMPRODUCT(AV$57:AV$106,$B$57:$B$106)</f>
        <v>2.6898503807859945E-3</v>
      </c>
      <c r="G47">
        <f>SUMPRODUCT(BH$57:BH$106,$B$57:$B$106)</f>
        <v>2.7295447834742742E-3</v>
      </c>
      <c r="H47">
        <f>SUMPRODUCT(BT$57:BT$106,$B$57:$B$106)</f>
        <v>2.6454324096341531E-3</v>
      </c>
      <c r="I47">
        <f>SUMPRODUCT(CF$57:CF$106,$B$57:$B$106)</f>
        <v>2.8353754124241979E-3</v>
      </c>
      <c r="J47">
        <f>SUMPRODUCT(CR$57:CR$106,$B$57:$B$106)</f>
        <v>2.4260248583031375E-3</v>
      </c>
      <c r="K47">
        <f>SUMPRODUCT(DD$57:DD$106,$B$57:$B$106)</f>
        <v>7.9884907025456461E-2</v>
      </c>
      <c r="L47" s="156">
        <f t="shared" si="54"/>
        <v>7.9884907025456461E-2</v>
      </c>
      <c r="M47" s="156">
        <f t="shared" si="53"/>
        <v>7.9884907025456461E-2</v>
      </c>
      <c r="N47" s="156">
        <f t="shared" si="53"/>
        <v>7.9884907025456461E-2</v>
      </c>
      <c r="O47" s="156">
        <f t="shared" si="53"/>
        <v>7.9884907025456461E-2</v>
      </c>
      <c r="P47" s="156">
        <f t="shared" si="53"/>
        <v>7.9884907025456461E-2</v>
      </c>
      <c r="Q47" s="156">
        <f t="shared" si="53"/>
        <v>7.9884907025456461E-2</v>
      </c>
      <c r="R47" s="156">
        <f t="shared" si="53"/>
        <v>7.9884907025456461E-2</v>
      </c>
      <c r="S47" s="156">
        <f t="shared" si="53"/>
        <v>7.9884907025456461E-2</v>
      </c>
      <c r="T47" s="156">
        <f t="shared" si="53"/>
        <v>7.9884907025456461E-2</v>
      </c>
      <c r="U47" s="156">
        <f t="shared" si="53"/>
        <v>7.9884907025456461E-2</v>
      </c>
      <c r="V47" s="156">
        <f t="shared" si="53"/>
        <v>7.9884907025456461E-2</v>
      </c>
      <c r="W47" s="156">
        <f t="shared" si="53"/>
        <v>7.9884907025456461E-2</v>
      </c>
      <c r="X47" s="156">
        <f t="shared" si="53"/>
        <v>7.9884907025456461E-2</v>
      </c>
      <c r="Y47" s="156">
        <f t="shared" si="53"/>
        <v>7.9884907025456461E-2</v>
      </c>
      <c r="Z47" s="156">
        <f t="shared" si="53"/>
        <v>7.9884907025456461E-2</v>
      </c>
      <c r="AA47" s="156">
        <f t="shared" si="53"/>
        <v>7.9884907025456461E-2</v>
      </c>
      <c r="AB47" s="156">
        <f t="shared" si="53"/>
        <v>7.9884907025456461E-2</v>
      </c>
      <c r="AC47" s="156">
        <f t="shared" si="53"/>
        <v>7.9884907025456461E-2</v>
      </c>
      <c r="AD47" s="156">
        <f t="shared" si="53"/>
        <v>7.9884907025456461E-2</v>
      </c>
      <c r="AE47" s="156">
        <f t="shared" si="53"/>
        <v>7.9884907025456461E-2</v>
      </c>
    </row>
    <row r="48" spans="1:32">
      <c r="B48" s="2" t="s">
        <v>102</v>
      </c>
      <c r="C48">
        <f>SUMPRODUCT(N57:N106,$B$57:$B$106)</f>
        <v>7.4209967403030458E-2</v>
      </c>
      <c r="D48">
        <f>SUMPRODUCT(Z$57:Z$106,$B$57:$B$106)</f>
        <v>8.4181023993604776E-2</v>
      </c>
      <c r="E48">
        <f>SUMPRODUCT(AL$57:AL$106,$B$57:$B$106)</f>
        <v>8.6935220412590081E-2</v>
      </c>
      <c r="F48">
        <f>SUMPRODUCT(AX$57:AX$106,$B$57:$B$106)</f>
        <v>8.813870765245238E-2</v>
      </c>
      <c r="G48">
        <f>SUMPRODUCT(BJ$57:BJ$106,$B$57:$B$106)</f>
        <v>9.2495831166305803E-2</v>
      </c>
      <c r="H48">
        <f>SUMPRODUCT(BV$57:BV$106,$B$57:$B$106)</f>
        <v>0.13763111441811868</v>
      </c>
      <c r="I48">
        <f>SUMPRODUCT(CH$57:CH$106,$B$57:$B$106)</f>
        <v>0.16608520524324802</v>
      </c>
      <c r="J48">
        <f>SUMPRODUCT(CT$57:CT$106,$B$57:$B$106)</f>
        <v>0.16836099198442894</v>
      </c>
      <c r="K48">
        <f>SUMPRODUCT(DF$57:DF$106,$B$57:$B$106)</f>
        <v>0.1973501512502257</v>
      </c>
      <c r="L48" s="156">
        <f t="shared" si="54"/>
        <v>0.1973501512502257</v>
      </c>
      <c r="M48" s="156">
        <f t="shared" si="53"/>
        <v>0.1973501512502257</v>
      </c>
      <c r="N48" s="156">
        <f t="shared" si="53"/>
        <v>0.1973501512502257</v>
      </c>
      <c r="O48" s="156">
        <f t="shared" si="53"/>
        <v>0.1973501512502257</v>
      </c>
      <c r="P48" s="156">
        <f t="shared" si="53"/>
        <v>0.1973501512502257</v>
      </c>
      <c r="Q48" s="156">
        <f t="shared" si="53"/>
        <v>0.1973501512502257</v>
      </c>
      <c r="R48" s="156">
        <f t="shared" si="53"/>
        <v>0.1973501512502257</v>
      </c>
      <c r="S48" s="156">
        <f t="shared" si="53"/>
        <v>0.1973501512502257</v>
      </c>
      <c r="T48" s="156">
        <f t="shared" si="53"/>
        <v>0.1973501512502257</v>
      </c>
      <c r="U48" s="156">
        <f t="shared" si="53"/>
        <v>0.1973501512502257</v>
      </c>
      <c r="V48" s="156">
        <f t="shared" si="53"/>
        <v>0.1973501512502257</v>
      </c>
      <c r="W48" s="156">
        <f t="shared" si="53"/>
        <v>0.1973501512502257</v>
      </c>
      <c r="X48" s="156">
        <f t="shared" si="53"/>
        <v>0.1973501512502257</v>
      </c>
      <c r="Y48" s="156">
        <f t="shared" si="53"/>
        <v>0.1973501512502257</v>
      </c>
      <c r="Z48" s="156">
        <f t="shared" si="53"/>
        <v>0.1973501512502257</v>
      </c>
      <c r="AA48" s="156">
        <f t="shared" si="53"/>
        <v>0.1973501512502257</v>
      </c>
      <c r="AB48" s="156">
        <f t="shared" si="53"/>
        <v>0.1973501512502257</v>
      </c>
      <c r="AC48" s="156">
        <f t="shared" si="53"/>
        <v>0.1973501512502257</v>
      </c>
      <c r="AD48" s="156">
        <f t="shared" si="53"/>
        <v>0.1973501512502257</v>
      </c>
      <c r="AE48" s="156">
        <f t="shared" si="53"/>
        <v>0.1973501512502257</v>
      </c>
    </row>
    <row r="49" spans="1:110">
      <c r="B49" s="1"/>
    </row>
    <row r="50" spans="1:110">
      <c r="B50" s="1"/>
      <c r="C50" s="160">
        <f>SUM(C39:C48)</f>
        <v>1.0000000000000002</v>
      </c>
      <c r="D50" s="160">
        <f>SUM(D39:D48)</f>
        <v>1</v>
      </c>
      <c r="E50" s="160">
        <f>SUM(E39:E48)</f>
        <v>0.99999999999999978</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0.26915239586378836</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0.73084760413621164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11884926</v>
      </c>
      <c r="D2" s="91">
        <f>C2</f>
        <v>11884926</v>
      </c>
      <c r="E2" s="91">
        <f t="shared" ref="E2:AH2" si="0">D2</f>
        <v>11884926</v>
      </c>
      <c r="F2" s="91">
        <f t="shared" si="0"/>
        <v>11884926</v>
      </c>
      <c r="G2" s="91">
        <f t="shared" si="0"/>
        <v>11884926</v>
      </c>
      <c r="H2" s="91">
        <f t="shared" si="0"/>
        <v>11884926</v>
      </c>
      <c r="I2" s="91">
        <f t="shared" si="0"/>
        <v>11884926</v>
      </c>
      <c r="J2" s="91">
        <f t="shared" si="0"/>
        <v>11884926</v>
      </c>
      <c r="K2" s="91">
        <f t="shared" si="0"/>
        <v>11884926</v>
      </c>
      <c r="L2" s="91">
        <f t="shared" si="0"/>
        <v>11884926</v>
      </c>
      <c r="M2" s="91">
        <f t="shared" si="0"/>
        <v>11884926</v>
      </c>
      <c r="N2" s="91">
        <f t="shared" si="0"/>
        <v>11884926</v>
      </c>
      <c r="O2" s="91">
        <f t="shared" si="0"/>
        <v>11884926</v>
      </c>
      <c r="P2" s="91">
        <f t="shared" si="0"/>
        <v>11884926</v>
      </c>
      <c r="Q2" s="91">
        <f t="shared" si="0"/>
        <v>11884926</v>
      </c>
      <c r="R2" s="91">
        <f t="shared" si="0"/>
        <v>11884926</v>
      </c>
      <c r="S2" s="91">
        <f t="shared" si="0"/>
        <v>11884926</v>
      </c>
      <c r="T2" s="91">
        <f t="shared" si="0"/>
        <v>11884926</v>
      </c>
      <c r="U2" s="91">
        <f t="shared" si="0"/>
        <v>11884926</v>
      </c>
      <c r="V2" s="91">
        <f t="shared" si="0"/>
        <v>11884926</v>
      </c>
      <c r="W2" s="91">
        <f t="shared" si="0"/>
        <v>11884926</v>
      </c>
      <c r="X2" s="91">
        <f t="shared" si="0"/>
        <v>11884926</v>
      </c>
      <c r="Y2" s="91">
        <f t="shared" si="0"/>
        <v>11884926</v>
      </c>
      <c r="Z2" s="91">
        <f t="shared" si="0"/>
        <v>11884926</v>
      </c>
      <c r="AA2" s="91">
        <f t="shared" si="0"/>
        <v>11884926</v>
      </c>
      <c r="AB2" s="91">
        <f t="shared" si="0"/>
        <v>11884926</v>
      </c>
      <c r="AC2" s="91">
        <f t="shared" si="0"/>
        <v>11884926</v>
      </c>
      <c r="AD2" s="91">
        <f t="shared" si="0"/>
        <v>11884926</v>
      </c>
      <c r="AE2" s="91">
        <f t="shared" si="0"/>
        <v>11884926</v>
      </c>
      <c r="AF2" s="91">
        <f t="shared" si="0"/>
        <v>11884926</v>
      </c>
      <c r="AG2" s="91">
        <f t="shared" si="0"/>
        <v>11884926</v>
      </c>
      <c r="AH2" s="91">
        <f t="shared" si="0"/>
        <v>11884926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11884926</v>
      </c>
      <c r="C2">
        <f>exports!E2*IFERROR(INDEX('state specific adjustments'!$C$4:$AG$5,MATCH(About!$B$2,'state specific adjustments'!$B$4:$B$5,0),MATCH('EIaE-BEE'!C$1,'state specific adjustments'!$C$3:$AG$3,0)),1)</f>
        <v>11884926</v>
      </c>
      <c r="D2">
        <f>exports!F2*IFERROR(INDEX('state specific adjustments'!$C$4:$AG$5,MATCH(About!$B$2,'state specific adjustments'!$B$4:$B$5,0),MATCH('EIaE-BEE'!D$1,'state specific adjustments'!$C$3:$AG$3,0)),1)</f>
        <v>11884926</v>
      </c>
      <c r="E2">
        <f>exports!G2*IFERROR(INDEX('state specific adjustments'!$C$4:$AG$5,MATCH(About!$B$2,'state specific adjustments'!$B$4:$B$5,0),MATCH('EIaE-BEE'!E$1,'state specific adjustments'!$C$3:$AG$3,0)),1)</f>
        <v>11884926</v>
      </c>
      <c r="F2">
        <f>exports!H2*IFERROR(INDEX('state specific adjustments'!$C$4:$AG$5,MATCH(About!$B$2,'state specific adjustments'!$B$4:$B$5,0),MATCH('EIaE-BEE'!F$1,'state specific adjustments'!$C$3:$AG$3,0)),1)</f>
        <v>11884926</v>
      </c>
      <c r="G2">
        <f>exports!I2*IFERROR(INDEX('state specific adjustments'!$C$4:$AG$5,MATCH(About!$B$2,'state specific adjustments'!$B$4:$B$5,0),MATCH('EIaE-BEE'!G$1,'state specific adjustments'!$C$3:$AG$3,0)),1)</f>
        <v>11884926</v>
      </c>
      <c r="H2">
        <f>exports!J2*IFERROR(INDEX('state specific adjustments'!$C$4:$AG$5,MATCH(About!$B$2,'state specific adjustments'!$B$4:$B$5,0),MATCH('EIaE-BEE'!H$1,'state specific adjustments'!$C$3:$AG$3,0)),1)</f>
        <v>11884926</v>
      </c>
      <c r="I2">
        <f>exports!K2*IFERROR(INDEX('state specific adjustments'!$C$4:$AG$5,MATCH(About!$B$2,'state specific adjustments'!$B$4:$B$5,0),MATCH('EIaE-BEE'!I$1,'state specific adjustments'!$C$3:$AG$3,0)),1)</f>
        <v>11884926</v>
      </c>
      <c r="J2">
        <f>exports!L2*IFERROR(INDEX('state specific adjustments'!$C$4:$AG$5,MATCH(About!$B$2,'state specific adjustments'!$B$4:$B$5,0),MATCH('EIaE-BEE'!J$1,'state specific adjustments'!$C$3:$AG$3,0)),1)</f>
        <v>11884926</v>
      </c>
      <c r="K2">
        <f>exports!M2*IFERROR(INDEX('state specific adjustments'!$C$4:$AG$5,MATCH(About!$B$2,'state specific adjustments'!$B$4:$B$5,0),MATCH('EIaE-BEE'!K$1,'state specific adjustments'!$C$3:$AG$3,0)),1)</f>
        <v>11884926</v>
      </c>
      <c r="L2">
        <f>exports!N2*IFERROR(INDEX('state specific adjustments'!$C$4:$AG$5,MATCH(About!$B$2,'state specific adjustments'!$B$4:$B$5,0),MATCH('EIaE-BEE'!L$1,'state specific adjustments'!$C$3:$AG$3,0)),1)</f>
        <v>11884926</v>
      </c>
      <c r="M2">
        <f>exports!O2*IFERROR(INDEX('state specific adjustments'!$C$4:$AG$5,MATCH(About!$B$2,'state specific adjustments'!$B$4:$B$5,0),MATCH('EIaE-BEE'!M$1,'state specific adjustments'!$C$3:$AG$3,0)),1)</f>
        <v>11884926</v>
      </c>
      <c r="N2">
        <f>exports!P2*IFERROR(INDEX('state specific adjustments'!$C$4:$AG$5,MATCH(About!$B$2,'state specific adjustments'!$B$4:$B$5,0),MATCH('EIaE-BEE'!N$1,'state specific adjustments'!$C$3:$AG$3,0)),1)</f>
        <v>11884926</v>
      </c>
      <c r="O2">
        <f>exports!Q2*IFERROR(INDEX('state specific adjustments'!$C$4:$AG$5,MATCH(About!$B$2,'state specific adjustments'!$B$4:$B$5,0),MATCH('EIaE-BEE'!O$1,'state specific adjustments'!$C$3:$AG$3,0)),1)</f>
        <v>11884926</v>
      </c>
      <c r="P2">
        <f>exports!R2*IFERROR(INDEX('state specific adjustments'!$C$4:$AG$5,MATCH(About!$B$2,'state specific adjustments'!$B$4:$B$5,0),MATCH('EIaE-BEE'!P$1,'state specific adjustments'!$C$3:$AG$3,0)),1)</f>
        <v>11884926</v>
      </c>
      <c r="Q2">
        <f>exports!S2*IFERROR(INDEX('state specific adjustments'!$C$4:$AG$5,MATCH(About!$B$2,'state specific adjustments'!$B$4:$B$5,0),MATCH('EIaE-BEE'!Q$1,'state specific adjustments'!$C$3:$AG$3,0)),1)</f>
        <v>11884926</v>
      </c>
      <c r="R2">
        <f>exports!T2*IFERROR(INDEX('state specific adjustments'!$C$4:$AG$5,MATCH(About!$B$2,'state specific adjustments'!$B$4:$B$5,0),MATCH('EIaE-BEE'!R$1,'state specific adjustments'!$C$3:$AG$3,0)),1)</f>
        <v>11884926</v>
      </c>
      <c r="S2">
        <f>exports!U2*IFERROR(INDEX('state specific adjustments'!$C$4:$AG$5,MATCH(About!$B$2,'state specific adjustments'!$B$4:$B$5,0),MATCH('EIaE-BEE'!S$1,'state specific adjustments'!$C$3:$AG$3,0)),1)</f>
        <v>11884926</v>
      </c>
      <c r="T2">
        <f>exports!V2*IFERROR(INDEX('state specific adjustments'!$C$4:$AG$5,MATCH(About!$B$2,'state specific adjustments'!$B$4:$B$5,0),MATCH('EIaE-BEE'!T$1,'state specific adjustments'!$C$3:$AG$3,0)),1)</f>
        <v>11884926</v>
      </c>
      <c r="U2">
        <f>exports!W2*IFERROR(INDEX('state specific adjustments'!$C$4:$AG$5,MATCH(About!$B$2,'state specific adjustments'!$B$4:$B$5,0),MATCH('EIaE-BEE'!U$1,'state specific adjustments'!$C$3:$AG$3,0)),1)</f>
        <v>11884926</v>
      </c>
      <c r="V2">
        <f>exports!X2*IFERROR(INDEX('state specific adjustments'!$C$4:$AG$5,MATCH(About!$B$2,'state specific adjustments'!$B$4:$B$5,0),MATCH('EIaE-BEE'!V$1,'state specific adjustments'!$C$3:$AG$3,0)),1)</f>
        <v>11884926</v>
      </c>
      <c r="W2">
        <f>exports!Y2*IFERROR(INDEX('state specific adjustments'!$C$4:$AG$5,MATCH(About!$B$2,'state specific adjustments'!$B$4:$B$5,0),MATCH('EIaE-BEE'!W$1,'state specific adjustments'!$C$3:$AG$3,0)),1)</f>
        <v>11884926</v>
      </c>
      <c r="X2">
        <f>exports!Z2*IFERROR(INDEX('state specific adjustments'!$C$4:$AG$5,MATCH(About!$B$2,'state specific adjustments'!$B$4:$B$5,0),MATCH('EIaE-BEE'!X$1,'state specific adjustments'!$C$3:$AG$3,0)),1)</f>
        <v>11884926</v>
      </c>
      <c r="Y2">
        <f>exports!AA2*IFERROR(INDEX('state specific adjustments'!$C$4:$AG$5,MATCH(About!$B$2,'state specific adjustments'!$B$4:$B$5,0),MATCH('EIaE-BEE'!Y$1,'state specific adjustments'!$C$3:$AG$3,0)),1)</f>
        <v>11884926</v>
      </c>
      <c r="Z2">
        <f>exports!AB2*IFERROR(INDEX('state specific adjustments'!$C$4:$AG$5,MATCH(About!$B$2,'state specific adjustments'!$B$4:$B$5,0),MATCH('EIaE-BEE'!Z$1,'state specific adjustments'!$C$3:$AG$3,0)),1)</f>
        <v>11884926</v>
      </c>
      <c r="AA2">
        <f>exports!AC2*IFERROR(INDEX('state specific adjustments'!$C$4:$AG$5,MATCH(About!$B$2,'state specific adjustments'!$B$4:$B$5,0),MATCH('EIaE-BEE'!AA$1,'state specific adjustments'!$C$3:$AG$3,0)),1)</f>
        <v>11884926</v>
      </c>
      <c r="AB2">
        <f>exports!AD2*IFERROR(INDEX('state specific adjustments'!$C$4:$AG$5,MATCH(About!$B$2,'state specific adjustments'!$B$4:$B$5,0),MATCH('EIaE-BEE'!AB$1,'state specific adjustments'!$C$3:$AG$3,0)),1)</f>
        <v>11884926</v>
      </c>
      <c r="AC2">
        <f>exports!AE2*IFERROR(INDEX('state specific adjustments'!$C$4:$AG$5,MATCH(About!$B$2,'state specific adjustments'!$B$4:$B$5,0),MATCH('EIaE-BEE'!AC$1,'state specific adjustments'!$C$3:$AG$3,0)),1)</f>
        <v>11884926</v>
      </c>
      <c r="AD2">
        <f>exports!AF2*IFERROR(INDEX('state specific adjustments'!$C$4:$AG$5,MATCH(About!$B$2,'state specific adjustments'!$B$4:$B$5,0),MATCH('EIaE-BEE'!AD$1,'state specific adjustments'!$C$3:$AG$3,0)),1)</f>
        <v>11884926</v>
      </c>
      <c r="AE2">
        <f>exports!AG2*IFERROR(INDEX('state specific adjustments'!$C$4:$AG$5,MATCH(About!$B$2,'state specific adjustments'!$B$4:$B$5,0),MATCH('EIaE-BEE'!AE$1,'state specific adjustments'!$C$3:$AG$3,0)),1)</f>
        <v>11884926</v>
      </c>
      <c r="AF2">
        <f>exports!AH2*IFERROR(INDEX('state specific adjustments'!$C$4:$AG$5,MATCH(About!$B$2,'state specific adjustments'!$B$4:$B$5,0),MATCH('EIaE-BEE'!AF$1,'state specific adjustments'!$C$3:$AG$3,0)),1)</f>
        <v>11884926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2025-03-19T17:06:51Z</dcterms:modified>
</cp:coreProperties>
</file>