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SC\webappdata\"/>
    </mc:Choice>
  </mc:AlternateContent>
  <xr:revisionPtr revIDLastSave="0" documentId="8_{D8D1288F-09F4-47AB-B947-89194EBBA654}"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<sst xmlns="http://schemas.openxmlformats.org/spreadsheetml/2006/main" count="43096" uniqueCount="4487">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</sst>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4064</v>
      </c>
      <c r="C1" s="380">
        <v>46294</v>
      </c>
      <c r="G1" s="381" t="s">
        <v>3985</v>
      </c>
      <c r="H1" s="381" t="s">
        <v>3986</v>
      </c>
    </row>
    <row r="2" spans="1:8" x14ac:dyDescent="0.25">
      <c r="B2" t="str">
        <f>_xlfn.XLOOKUP(B1,H:H,G:G,0,0,1)</f>
        <v>SC</v>
      </c>
      <c r="C2" t="str">
        <f>_xlfn.XLOOKUP(B2,G:G, H:H, 0,0,1)</f>
        <v>South Carolina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81.677598960000012</v>
      </c>
      <c r="E2" s="436">
        <f>SUMIFS('frozen policy trendline'!E:E,'frozen policy trendline'!$A:$A,About!$B$2)-SUMIFS('frozen policy trendline'!E:E,'frozen policy trendline'!$A:$A,About!$B$2,'frozen policy trendline'!$B:$B,"Output Total CO2e Emissions by Sector[LULUCF sector]")</f>
        <v>84.418309999999991</v>
      </c>
      <c r="F2" s="436">
        <f>SUMIFS('frozen policy trendline'!F:F,'frozen policy trendline'!$A:$A,About!$B$2)-SUMIFS('frozen policy trendline'!F:F,'frozen policy trendline'!$A:$A,About!$B$2,'frozen policy trendline'!$B:$B,"Output Total CO2e Emissions by Sector[LULUCF sector]")</f>
        <v>81.699420000000003</v>
      </c>
      <c r="G2" s="436">
        <f>SUMIFS('frozen policy trendline'!G:G,'frozen policy trendline'!$A:$A,About!$B$2)-SUMIFS('frozen policy trendline'!G:G,'frozen policy trendline'!$A:$A,About!$B$2,'frozen policy trendline'!$B:$B,"Output Total CO2e Emissions by Sector[LULUCF sector]")</f>
        <v>78.645280920000005</v>
      </c>
      <c r="H2" s="436">
        <f>SUMIFS('frozen policy trendline'!H:H,'frozen policy trendline'!$A:$A,About!$B$2)-SUMIFS('frozen policy trendline'!H:H,'frozen policy trendline'!$A:$A,About!$B$2,'frozen policy trendline'!$B:$B,"Output Total CO2e Emissions by Sector[LULUCF sector]")</f>
        <v>76.908627480000007</v>
      </c>
      <c r="I2" s="436">
        <f>SUMIFS('frozen policy trendline'!I:I,'frozen policy trendline'!$A:$A,About!$B$2)-SUMIFS('frozen policy trendline'!I:I,'frozen policy trendline'!$A:$A,About!$B$2,'frozen policy trendline'!$B:$B,"Output Total CO2e Emissions by Sector[LULUCF sector]")</f>
        <v>71.496620509999985</v>
      </c>
      <c r="J2" s="436">
        <f>SUMIFS('frozen policy trendline'!J:J,'frozen policy trendline'!$A:$A,About!$B$2)-SUMIFS('frozen policy trendline'!J:J,'frozen policy trendline'!$A:$A,About!$B$2,'frozen policy trendline'!$B:$B,"Output Total CO2e Emissions by Sector[LULUCF sector]")</f>
        <v>68.740833699999996</v>
      </c>
      <c r="K2" s="436">
        <f>SUMIFS('frozen policy trendline'!K:K,'frozen policy trendline'!$A:$A,About!$B$2)-SUMIFS('frozen policy trendline'!K:K,'frozen policy trendline'!$A:$A,About!$B$2,'frozen policy trendline'!$B:$B,"Output Total CO2e Emissions by Sector[LULUCF sector]")</f>
        <v>65.582654809999994</v>
      </c>
      <c r="L2" s="436">
        <f>SUMIFS('frozen policy trendline'!L:L,'frozen policy trendline'!$A:$A,About!$B$2)-SUMIFS('frozen policy trendline'!L:L,'frozen policy trendline'!$A:$A,About!$B$2,'frozen policy trendline'!$B:$B,"Output Total CO2e Emissions by Sector[LULUCF sector]")</f>
        <v>61.65965422</v>
      </c>
      <c r="M2" s="436">
        <f>SUMIFS('frozen policy trendline'!M:M,'frozen policy trendline'!$A:$A,About!$B$2)-SUMIFS('frozen policy trendline'!M:M,'frozen policy trendline'!$A:$A,About!$B$2,'frozen policy trendline'!$B:$B,"Output Total CO2e Emissions by Sector[LULUCF sector]")</f>
        <v>57.724250919999996</v>
      </c>
      <c r="N2" s="436">
        <f>SUMIFS('frozen policy trendline'!N:N,'frozen policy trendline'!$A:$A,About!$B$2)-SUMIFS('frozen policy trendline'!N:N,'frozen policy trendline'!$A:$A,About!$B$2,'frozen policy trendline'!$B:$B,"Output Total CO2e Emissions by Sector[LULUCF sector]")</f>
        <v>50.021735880000001</v>
      </c>
      <c r="O2" s="436">
        <f>SUMIFS('frozen policy trendline'!O:O,'frozen policy trendline'!$A:$A,About!$B$2)-SUMIFS('frozen policy trendline'!O:O,'frozen policy trendline'!$A:$A,About!$B$2,'frozen policy trendline'!$B:$B,"Output Total CO2e Emissions by Sector[LULUCF sector]")</f>
        <v>48.118918129999997</v>
      </c>
      <c r="P2" s="436">
        <f>SUMIFS('frozen policy trendline'!P:P,'frozen policy trendline'!$A:$A,About!$B$2)-SUMIFS('frozen policy trendline'!P:P,'frozen policy trendline'!$A:$A,About!$B$2,'frozen policy trendline'!$B:$B,"Output Total CO2e Emissions by Sector[LULUCF sector]")</f>
        <v>47.330940200000001</v>
      </c>
      <c r="Q2" s="436">
        <f>SUMIFS('frozen policy trendline'!Q:Q,'frozen policy trendline'!$A:$A,About!$B$2)-SUMIFS('frozen policy trendline'!Q:Q,'frozen policy trendline'!$A:$A,About!$B$2,'frozen policy trendline'!$B:$B,"Output Total CO2e Emissions by Sector[LULUCF sector]")</f>
        <v>47.588320600000003</v>
      </c>
      <c r="R2" s="436">
        <f>SUMIFS('frozen policy trendline'!R:R,'frozen policy trendline'!$A:$A,About!$B$2)-SUMIFS('frozen policy trendline'!R:R,'frozen policy trendline'!$A:$A,About!$B$2,'frozen policy trendline'!$B:$B,"Output Total CO2e Emissions by Sector[LULUCF sector]")</f>
        <v>47.150630540000002</v>
      </c>
      <c r="S2" s="436">
        <f>SUMIFS('frozen policy trendline'!S:S,'frozen policy trendline'!$A:$A,About!$B$2)-SUMIFS('frozen policy trendline'!S:S,'frozen policy trendline'!$A:$A,About!$B$2,'frozen policy trendline'!$B:$B,"Output Total CO2e Emissions by Sector[LULUCF sector]")</f>
        <v>46.605048249999996</v>
      </c>
      <c r="T2" s="436">
        <f>SUMIFS('frozen policy trendline'!T:T,'frozen policy trendline'!$A:$A,About!$B$2)-SUMIFS('frozen policy trendline'!T:T,'frozen policy trendline'!$A:$A,About!$B$2,'frozen policy trendline'!$B:$B,"Output Total CO2e Emissions by Sector[LULUCF sector]")</f>
        <v>46.039955940000006</v>
      </c>
      <c r="U2" s="436">
        <f>SUMIFS('frozen policy trendline'!U:U,'frozen policy trendline'!$A:$A,About!$B$2)-SUMIFS('frozen policy trendline'!U:U,'frozen policy trendline'!$A:$A,About!$B$2,'frozen policy trendline'!$B:$B,"Output Total CO2e Emissions by Sector[LULUCF sector]")</f>
        <v>45.552193809999999</v>
      </c>
      <c r="V2" s="436">
        <f>SUMIFS('frozen policy trendline'!V:V,'frozen policy trendline'!$A:$A,About!$B$2)-SUMIFS('frozen policy trendline'!V:V,'frozen policy trendline'!$A:$A,About!$B$2,'frozen policy trendline'!$B:$B,"Output Total CO2e Emissions by Sector[LULUCF sector]")</f>
        <v>44.968971599999996</v>
      </c>
      <c r="W2" s="436">
        <f>SUMIFS('frozen policy trendline'!W:W,'frozen policy trendline'!$A:$A,About!$B$2)-SUMIFS('frozen policy trendline'!W:W,'frozen policy trendline'!$A:$A,About!$B$2,'frozen policy trendline'!$B:$B,"Output Total CO2e Emissions by Sector[LULUCF sector]")</f>
        <v>44.601889489999998</v>
      </c>
      <c r="X2" s="436">
        <f>SUMIFS('frozen policy trendline'!X:X,'frozen policy trendline'!$A:$A,About!$B$2)-SUMIFS('frozen policy trendline'!X:X,'frozen policy trendline'!$A:$A,About!$B$2,'frozen policy trendline'!$B:$B,"Output Total CO2e Emissions by Sector[LULUCF sector]")</f>
        <v>46.792297470000001</v>
      </c>
      <c r="Y2" s="436">
        <f>SUMIFS('frozen policy trendline'!Y:Y,'frozen policy trendline'!$A:$A,About!$B$2)-SUMIFS('frozen policy trendline'!Y:Y,'frozen policy trendline'!$A:$A,About!$B$2,'frozen policy trendline'!$B:$B,"Output Total CO2e Emissions by Sector[LULUCF sector]")</f>
        <v>47.018645579999998</v>
      </c>
      <c r="Z2" s="436">
        <f>SUMIFS('frozen policy trendline'!Z:Z,'frozen policy trendline'!$A:$A,About!$B$2)-SUMIFS('frozen policy trendline'!Z:Z,'frozen policy trendline'!$A:$A,About!$B$2,'frozen policy trendline'!$B:$B,"Output Total CO2e Emissions by Sector[LULUCF sector]")</f>
        <v>46.961053679999999</v>
      </c>
      <c r="AA2" s="436">
        <f>SUMIFS('frozen policy trendline'!AA:AA,'frozen policy trendline'!$A:$A,About!$B$2)-SUMIFS('frozen policy trendline'!AA:AA,'frozen policy trendline'!$A:$A,About!$B$2,'frozen policy trendline'!$B:$B,"Output Total CO2e Emissions by Sector[LULUCF sector]")</f>
        <v>46.355071789999997</v>
      </c>
      <c r="AB2" s="436">
        <f>SUMIFS('frozen policy trendline'!AB:AB,'frozen policy trendline'!$A:$A,About!$B$2)-SUMIFS('frozen policy trendline'!AB:AB,'frozen policy trendline'!$A:$A,About!$B$2,'frozen policy trendline'!$B:$B,"Output Total CO2e Emissions by Sector[LULUCF sector]")</f>
        <v>45.508800000000001</v>
      </c>
      <c r="AC2" s="436">
        <f>SUMIFS('frozen policy trendline'!AC:AC,'frozen policy trendline'!$A:$A,About!$B$2)-SUMIFS('frozen policy trendline'!AC:AC,'frozen policy trendline'!$A:$A,About!$B$2,'frozen policy trendline'!$B:$B,"Output Total CO2e Emissions by Sector[LULUCF sector]")</f>
        <v>45.097269999999995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SC</v>
      </c>
      <c r="C1" s="409">
        <f>SUM(C4:C87)</f>
        <v>65.038017656172315</v>
      </c>
      <c r="D1" s="409">
        <f t="shared" ref="D1:AG1" si="0">SUM(D4:D87)</f>
        <v>64.209491396326925</v>
      </c>
      <c r="E1" s="409">
        <f t="shared" si="0"/>
        <v>64.668362329521898</v>
      </c>
      <c r="F1" s="409">
        <f t="shared" si="0"/>
        <v>69.244961338538886</v>
      </c>
      <c r="G1" s="409">
        <f t="shared" si="0"/>
        <v>70.320980591168407</v>
      </c>
      <c r="H1" s="409">
        <f t="shared" si="0"/>
        <v>69.312668416083866</v>
      </c>
      <c r="I1" s="409">
        <f t="shared" si="0"/>
        <v>73.844666243452394</v>
      </c>
      <c r="J1" s="409">
        <f t="shared" si="0"/>
        <v>75.873409558948211</v>
      </c>
      <c r="K1" s="409">
        <f t="shared" si="0"/>
        <v>79.98252539013049</v>
      </c>
      <c r="L1" s="409">
        <f t="shared" si="0"/>
        <v>83.834325611840882</v>
      </c>
      <c r="M1" s="409">
        <f t="shared" si="0"/>
        <v>87.077752896642195</v>
      </c>
      <c r="N1" s="409">
        <f t="shared" si="0"/>
        <v>85.151286092862719</v>
      </c>
      <c r="O1" s="409">
        <f t="shared" si="0"/>
        <v>85.989651308694107</v>
      </c>
      <c r="P1" s="409">
        <f t="shared" si="0"/>
        <v>87.285414450798726</v>
      </c>
      <c r="Q1" s="409">
        <f t="shared" si="0"/>
        <v>94.212482670314387</v>
      </c>
      <c r="R1" s="409">
        <f t="shared" si="0"/>
        <v>93.206774213656274</v>
      </c>
      <c r="S1" s="409">
        <f t="shared" si="0"/>
        <v>94.362495507894991</v>
      </c>
      <c r="T1" s="409">
        <f t="shared" si="0"/>
        <v>94.709501778598721</v>
      </c>
      <c r="U1" s="409">
        <f t="shared" si="0"/>
        <v>92.526650461694288</v>
      </c>
      <c r="V1" s="409">
        <f t="shared" si="0"/>
        <v>86.716225775943201</v>
      </c>
      <c r="W1" s="409">
        <f t="shared" si="0"/>
        <v>88.721711157623915</v>
      </c>
      <c r="X1" s="409">
        <f t="shared" si="0"/>
        <v>84.881849477843332</v>
      </c>
      <c r="Y1" s="409">
        <f t="shared" si="0"/>
        <v>79.140838148962473</v>
      </c>
      <c r="Z1" s="409">
        <f t="shared" si="0"/>
        <v>74.758451707098288</v>
      </c>
      <c r="AA1" s="409">
        <f t="shared" si="0"/>
        <v>78.937519330666831</v>
      </c>
      <c r="AB1" s="409">
        <f t="shared" si="0"/>
        <v>77.998910164895079</v>
      </c>
      <c r="AC1" s="409">
        <f t="shared" si="0"/>
        <v>77.072009125950984</v>
      </c>
      <c r="AD1" s="409">
        <f t="shared" si="0"/>
        <v>74.581268864198407</v>
      </c>
      <c r="AE1" s="409">
        <f t="shared" si="0"/>
        <v>78.784780382848069</v>
      </c>
      <c r="AF1" s="409">
        <f t="shared" si="0"/>
        <v>75.248414753826125</v>
      </c>
      <c r="AG1" s="409">
        <f t="shared" si="0"/>
        <v>68.705572331244881</v>
      </c>
      <c r="AH1" s="409">
        <f>SUM(AH4:AH87)</f>
        <v>75.067427142250864</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22.406431386531501</v>
      </c>
      <c r="D4">
        <f>SUMIFS('EPA Export Aggregation'!G:G,'EPA Export Aggregation'!$A:$A,$B4,'EPA Export Aggregation'!$D:$D,$A$1)*IF($A4="CH4",About!$D$58,IF($A4="N2O",About!$D$59,1))</f>
        <v>22.9336593809257</v>
      </c>
      <c r="E4">
        <f>SUMIFS('EPA Export Aggregation'!H:H,'EPA Export Aggregation'!$A:$A,$B4,'EPA Export Aggregation'!$D:$D,$A$1)*IF($A4="CH4",About!$D$58,IF($A4="N2O",About!$D$59,1))</f>
        <v>22.337962917081502</v>
      </c>
      <c r="F4">
        <f>SUMIFS('EPA Export Aggregation'!I:I,'EPA Export Aggregation'!$A:$A,$B4,'EPA Export Aggregation'!$D:$D,$A$1)*IF($A4="CH4",About!$D$58,IF($A4="N2O",About!$D$59,1))</f>
        <v>25.471796021594699</v>
      </c>
      <c r="G4">
        <f>SUMIFS('EPA Export Aggregation'!J:J,'EPA Export Aggregation'!$A:$A,$B4,'EPA Export Aggregation'!$D:$D,$A$1)*IF($A4="CH4",About!$D$58,IF($A4="N2O",About!$D$59,1))</f>
        <v>25.975638176365099</v>
      </c>
      <c r="H4">
        <f>SUMIFS('EPA Export Aggregation'!K:K,'EPA Export Aggregation'!$A:$A,$B4,'EPA Export Aggregation'!$D:$D,$A$1)*IF($A4="CH4",About!$D$58,IF($A4="N2O",About!$D$59,1))</f>
        <v>25.0865322410597</v>
      </c>
      <c r="I4">
        <f>SUMIFS('EPA Export Aggregation'!L:L,'EPA Export Aggregation'!$A:$A,$B4,'EPA Export Aggregation'!$D:$D,$A$1)*IF($A4="CH4",About!$D$58,IF($A4="N2O",About!$D$59,1))</f>
        <v>28.901304855609698</v>
      </c>
      <c r="J4">
        <f>SUMIFS('EPA Export Aggregation'!M:M,'EPA Export Aggregation'!$A:$A,$B4,'EPA Export Aggregation'!$D:$D,$A$1)*IF($A4="CH4",About!$D$58,IF($A4="N2O",About!$D$59,1))</f>
        <v>29.884983011846</v>
      </c>
      <c r="K4">
        <f>SUMIFS('EPA Export Aggregation'!N:N,'EPA Export Aggregation'!$A:$A,$B4,'EPA Export Aggregation'!$D:$D,$A$1)*IF($A4="CH4",About!$D$58,IF($A4="N2O",About!$D$59,1))</f>
        <v>31.606476375787601</v>
      </c>
      <c r="L4">
        <f>SUMIFS('EPA Export Aggregation'!O:O,'EPA Export Aggregation'!$A:$A,$B4,'EPA Export Aggregation'!$D:$D,$A$1)*IF($A4="CH4",About!$D$58,IF($A4="N2O",About!$D$59,1))</f>
        <v>34.201249869349901</v>
      </c>
      <c r="M4">
        <f>SUMIFS('EPA Export Aggregation'!P:P,'EPA Export Aggregation'!$A:$A,$B4,'EPA Export Aggregation'!$D:$D,$A$1)*IF($A4="CH4",About!$D$58,IF($A4="N2O",About!$D$59,1))</f>
        <v>37.197882205594702</v>
      </c>
      <c r="N4">
        <f>SUMIFS('EPA Export Aggregation'!Q:Q,'EPA Export Aggregation'!$A:$A,$B4,'EPA Export Aggregation'!$D:$D,$A$1)*IF($A4="CH4",About!$D$58,IF($A4="N2O",About!$D$59,1))</f>
        <v>35.238219400270403</v>
      </c>
      <c r="O4">
        <f>SUMIFS('EPA Export Aggregation'!R:R,'EPA Export Aggregation'!$A:$A,$B4,'EPA Export Aggregation'!$D:$D,$A$1)*IF($A4="CH4",About!$D$58,IF($A4="N2O",About!$D$59,1))</f>
        <v>35.956032470950298</v>
      </c>
      <c r="P4">
        <f>SUMIFS('EPA Export Aggregation'!S:S,'EPA Export Aggregation'!$A:$A,$B4,'EPA Export Aggregation'!$D:$D,$A$1)*IF($A4="CH4",About!$D$58,IF($A4="N2O",About!$D$59,1))</f>
        <v>36.1571830964428</v>
      </c>
      <c r="Q4">
        <f>SUMIFS('EPA Export Aggregation'!T:T,'EPA Export Aggregation'!$A:$A,$B4,'EPA Export Aggregation'!$D:$D,$A$1)*IF($A4="CH4",About!$D$58,IF($A4="N2O",About!$D$59,1))</f>
        <v>39.404894975402698</v>
      </c>
      <c r="R4">
        <f>SUMIFS('EPA Export Aggregation'!U:U,'EPA Export Aggregation'!$A:$A,$B4,'EPA Export Aggregation'!$D:$D,$A$1)*IF($A4="CH4",About!$D$58,IF($A4="N2O",About!$D$59,1))</f>
        <v>40.407181315353</v>
      </c>
      <c r="S4">
        <f>SUMIFS('EPA Export Aggregation'!V:V,'EPA Export Aggregation'!$A:$A,$B4,'EPA Export Aggregation'!$D:$D,$A$1)*IF($A4="CH4",About!$D$58,IF($A4="N2O",About!$D$59,1))</f>
        <v>40.393321893397399</v>
      </c>
      <c r="T4">
        <f>SUMIFS('EPA Export Aggregation'!W:W,'EPA Export Aggregation'!$A:$A,$B4,'EPA Export Aggregation'!$D:$D,$A$1)*IF($A4="CH4",About!$D$58,IF($A4="N2O",About!$D$59,1))</f>
        <v>42.1952955624701</v>
      </c>
      <c r="U4">
        <f>SUMIFS('EPA Export Aggregation'!X:X,'EPA Export Aggregation'!$A:$A,$B4,'EPA Export Aggregation'!$D:$D,$A$1)*IF($A4="CH4",About!$D$58,IF($A4="N2O",About!$D$59,1))</f>
        <v>42.3213538669496</v>
      </c>
      <c r="V4">
        <f>SUMIFS('EPA Export Aggregation'!Y:Y,'EPA Export Aggregation'!$A:$A,$B4,'EPA Export Aggregation'!$D:$D,$A$1)*IF($A4="CH4",About!$D$58,IF($A4="N2O",About!$D$59,1))</f>
        <v>37.842407932764502</v>
      </c>
      <c r="W4">
        <f>SUMIFS('EPA Export Aggregation'!Z:Z,'EPA Export Aggregation'!$A:$A,$B4,'EPA Export Aggregation'!$D:$D,$A$1)*IF($A4="CH4",About!$D$58,IF($A4="N2O",About!$D$59,1))</f>
        <v>41.260199099026302</v>
      </c>
      <c r="X4">
        <f>SUMIFS('EPA Export Aggregation'!AA:AA,'EPA Export Aggregation'!$A:$A,$B4,'EPA Export Aggregation'!$D:$D,$A$1)*IF($A4="CH4",About!$D$58,IF($A4="N2O",About!$D$59,1))</f>
        <v>38.296888560416797</v>
      </c>
      <c r="Y4">
        <f>SUMIFS('EPA Export Aggregation'!AB:AB,'EPA Export Aggregation'!$A:$A,$B4,'EPA Export Aggregation'!$D:$D,$A$1)*IF($A4="CH4",About!$D$58,IF($A4="N2O",About!$D$59,1))</f>
        <v>33.682241666053002</v>
      </c>
      <c r="Z4">
        <f>SUMIFS('EPA Export Aggregation'!AC:AC,'EPA Export Aggregation'!$A:$A,$B4,'EPA Export Aggregation'!$D:$D,$A$1)*IF($A4="CH4",About!$D$58,IF($A4="N2O",About!$D$59,1))</f>
        <v>28.4519126831051</v>
      </c>
      <c r="AA4">
        <f>SUMIFS('EPA Export Aggregation'!AD:AD,'EPA Export Aggregation'!$A:$A,$B4,'EPA Export Aggregation'!$D:$D,$A$1)*IF($A4="CH4",About!$D$58,IF($A4="N2O",About!$D$59,1))</f>
        <v>32.7461304367203</v>
      </c>
      <c r="AB4">
        <f>SUMIFS('EPA Export Aggregation'!AE:AE,'EPA Export Aggregation'!$A:$A,$B4,'EPA Export Aggregation'!$D:$D,$A$1)*IF($A4="CH4",About!$D$58,IF($A4="N2O",About!$D$59,1))</f>
        <v>29.526771151482698</v>
      </c>
      <c r="AC4">
        <f>SUMIFS('EPA Export Aggregation'!AF:AF,'EPA Export Aggregation'!$A:$A,$B4,'EPA Export Aggregation'!$D:$D,$A$1)*IF($A4="CH4",About!$D$58,IF($A4="N2O",About!$D$59,1))</f>
        <v>27.728239581642701</v>
      </c>
      <c r="AD4">
        <f>SUMIFS('EPA Export Aggregation'!AG:AG,'EPA Export Aggregation'!$A:$A,$B4,'EPA Export Aggregation'!$D:$D,$A$1)*IF($A4="CH4",About!$D$58,IF($A4="N2O",About!$D$59,1))</f>
        <v>25.240858920577899</v>
      </c>
      <c r="AE4">
        <f>SUMIFS('EPA Export Aggregation'!AH:AH,'EPA Export Aggregation'!$A:$A,$B4,'EPA Export Aggregation'!$D:$D,$A$1)*IF($A4="CH4",About!$D$58,IF($A4="N2O",About!$D$59,1))</f>
        <v>28.7751161701357</v>
      </c>
      <c r="AF4">
        <f>SUMIFS('EPA Export Aggregation'!AI:AI,'EPA Export Aggregation'!$A:$A,$B4,'EPA Export Aggregation'!$D:$D,$A$1)*IF($A4="CH4",About!$D$58,IF($A4="N2O",About!$D$59,1))</f>
        <v>24.933845899378401</v>
      </c>
      <c r="AG4">
        <f>SUMIFS('EPA Export Aggregation'!AJ:AJ,'EPA Export Aggregation'!$A:$A,$B4,'EPA Export Aggregation'!$D:$D,$A$1)*IF($A4="CH4",About!$D$58,IF($A4="N2O",About!$D$59,1))</f>
        <v>22.8311623046596</v>
      </c>
      <c r="AH4">
        <f>SUMIFS('EPA Export Aggregation'!AK:AK,'EPA Export Aggregation'!$A:$A,$B4,'EPA Export Aggregation'!$D:$D,$A$1)*IF($A4="CH4",About!$D$58,IF($A4="N2O",About!$D$59,1))</f>
        <v>25.013310580666399</v>
      </c>
    </row>
    <row r="5" spans="1:34" x14ac:dyDescent="0.25">
      <c r="A5" s="413" t="s">
        <v>2215</v>
      </c>
      <c r="B5" s="414" t="s">
        <v>4198</v>
      </c>
      <c r="C5">
        <f>SUMIFS('EPA Export Aggregation'!F:F,'EPA Export Aggregation'!$A:$A,$B5,'EPA Export Aggregation'!$D:$D,$A$1)*IF($A5="CH4",About!$D$58,IF($A5="N2O",About!$D$59,1))</f>
        <v>22.133207493744202</v>
      </c>
      <c r="D5">
        <f>SUMIFS('EPA Export Aggregation'!G:G,'EPA Export Aggregation'!$A:$A,$B5,'EPA Export Aggregation'!$D:$D,$A$1)*IF($A5="CH4",About!$D$58,IF($A5="N2O",About!$D$59,1))</f>
        <v>21.079687446883099</v>
      </c>
      <c r="E5">
        <f>SUMIFS('EPA Export Aggregation'!H:H,'EPA Export Aggregation'!$A:$A,$B5,'EPA Export Aggregation'!$D:$D,$A$1)*IF($A5="CH4",About!$D$58,IF($A5="N2O",About!$D$59,1))</f>
        <v>21.7775725190603</v>
      </c>
      <c r="F5">
        <f>SUMIFS('EPA Export Aggregation'!I:I,'EPA Export Aggregation'!$A:$A,$B5,'EPA Export Aggregation'!$D:$D,$A$1)*IF($A5="CH4",About!$D$58,IF($A5="N2O",About!$D$59,1))</f>
        <v>22.493238126088102</v>
      </c>
      <c r="G5">
        <f>SUMIFS('EPA Export Aggregation'!J:J,'EPA Export Aggregation'!$A:$A,$B5,'EPA Export Aggregation'!$D:$D,$A$1)*IF($A5="CH4",About!$D$58,IF($A5="N2O",About!$D$59,1))</f>
        <v>23.681495341500401</v>
      </c>
      <c r="H5">
        <f>SUMIFS('EPA Export Aggregation'!K:K,'EPA Export Aggregation'!$A:$A,$B5,'EPA Export Aggregation'!$D:$D,$A$1)*IF($A5="CH4",About!$D$58,IF($A5="N2O",About!$D$59,1))</f>
        <v>23.320684787910199</v>
      </c>
      <c r="I5">
        <f>SUMIFS('EPA Export Aggregation'!L:L,'EPA Export Aggregation'!$A:$A,$B5,'EPA Export Aggregation'!$D:$D,$A$1)*IF($A5="CH4",About!$D$58,IF($A5="N2O",About!$D$59,1))</f>
        <v>23.7079095281645</v>
      </c>
      <c r="J5">
        <f>SUMIFS('EPA Export Aggregation'!M:M,'EPA Export Aggregation'!$A:$A,$B5,'EPA Export Aggregation'!$D:$D,$A$1)*IF($A5="CH4",About!$D$58,IF($A5="N2O",About!$D$59,1))</f>
        <v>24.5046580140632</v>
      </c>
      <c r="K5">
        <f>SUMIFS('EPA Export Aggregation'!N:N,'EPA Export Aggregation'!$A:$A,$B5,'EPA Export Aggregation'!$D:$D,$A$1)*IF($A5="CH4",About!$D$58,IF($A5="N2O",About!$D$59,1))</f>
        <v>26.179034182078901</v>
      </c>
      <c r="L5">
        <f>SUMIFS('EPA Export Aggregation'!O:O,'EPA Export Aggregation'!$A:$A,$B5,'EPA Export Aggregation'!$D:$D,$A$1)*IF($A5="CH4",About!$D$58,IF($A5="N2O",About!$D$59,1))</f>
        <v>27.245926423482199</v>
      </c>
      <c r="M5">
        <f>SUMIFS('EPA Export Aggregation'!P:P,'EPA Export Aggregation'!$A:$A,$B5,'EPA Export Aggregation'!$D:$D,$A$1)*IF($A5="CH4",About!$D$58,IF($A5="N2O",About!$D$59,1))</f>
        <v>27.7213955031973</v>
      </c>
      <c r="N5">
        <f>SUMIFS('EPA Export Aggregation'!Q:Q,'EPA Export Aggregation'!$A:$A,$B5,'EPA Export Aggregation'!$D:$D,$A$1)*IF($A5="CH4",About!$D$58,IF($A5="N2O",About!$D$59,1))</f>
        <v>27.518967382968999</v>
      </c>
      <c r="O5">
        <f>SUMIFS('EPA Export Aggregation'!R:R,'EPA Export Aggregation'!$A:$A,$B5,'EPA Export Aggregation'!$D:$D,$A$1)*IF($A5="CH4",About!$D$58,IF($A5="N2O",About!$D$59,1))</f>
        <v>27.822257317936199</v>
      </c>
      <c r="P5">
        <f>SUMIFS('EPA Export Aggregation'!S:S,'EPA Export Aggregation'!$A:$A,$B5,'EPA Export Aggregation'!$D:$D,$A$1)*IF($A5="CH4",About!$D$58,IF($A5="N2O",About!$D$59,1))</f>
        <v>28.278282811751598</v>
      </c>
      <c r="Q5">
        <f>SUMIFS('EPA Export Aggregation'!T:T,'EPA Export Aggregation'!$A:$A,$B5,'EPA Export Aggregation'!$D:$D,$A$1)*IF($A5="CH4",About!$D$58,IF($A5="N2O",About!$D$59,1))</f>
        <v>31.0492067274057</v>
      </c>
      <c r="R5">
        <f>SUMIFS('EPA Export Aggregation'!U:U,'EPA Export Aggregation'!$A:$A,$B5,'EPA Export Aggregation'!$D:$D,$A$1)*IF($A5="CH4",About!$D$58,IF($A5="N2O",About!$D$59,1))</f>
        <v>29.596982551106599</v>
      </c>
      <c r="S5">
        <f>SUMIFS('EPA Export Aggregation'!V:V,'EPA Export Aggregation'!$A:$A,$B5,'EPA Export Aggregation'!$D:$D,$A$1)*IF($A5="CH4",About!$D$58,IF($A5="N2O",About!$D$59,1))</f>
        <v>30.3501787045426</v>
      </c>
      <c r="T5">
        <f>SUMIFS('EPA Export Aggregation'!W:W,'EPA Export Aggregation'!$A:$A,$B5,'EPA Export Aggregation'!$D:$D,$A$1)*IF($A5="CH4",About!$D$58,IF($A5="N2O",About!$D$59,1))</f>
        <v>30.241673406159901</v>
      </c>
      <c r="U5">
        <f>SUMIFS('EPA Export Aggregation'!X:X,'EPA Export Aggregation'!$A:$A,$B5,'EPA Export Aggregation'!$D:$D,$A$1)*IF($A5="CH4",About!$D$58,IF($A5="N2O",About!$D$59,1))</f>
        <v>29.214744457831198</v>
      </c>
      <c r="V5">
        <f>SUMIFS('EPA Export Aggregation'!Y:Y,'EPA Export Aggregation'!$A:$A,$B5,'EPA Export Aggregation'!$D:$D,$A$1)*IF($A5="CH4",About!$D$58,IF($A5="N2O",About!$D$59,1))</f>
        <v>29.5753267068771</v>
      </c>
      <c r="W5">
        <f>SUMIFS('EPA Export Aggregation'!Z:Z,'EPA Export Aggregation'!$A:$A,$B5,'EPA Export Aggregation'!$D:$D,$A$1)*IF($A5="CH4",About!$D$58,IF($A5="N2O",About!$D$59,1))</f>
        <v>29.629857008871401</v>
      </c>
      <c r="X5">
        <f>SUMIFS('EPA Export Aggregation'!AA:AA,'EPA Export Aggregation'!$A:$A,$B5,'EPA Export Aggregation'!$D:$D,$A$1)*IF($A5="CH4",About!$D$58,IF($A5="N2O",About!$D$59,1))</f>
        <v>29.7868050166187</v>
      </c>
      <c r="Y5">
        <f>SUMIFS('EPA Export Aggregation'!AB:AB,'EPA Export Aggregation'!$A:$A,$B5,'EPA Export Aggregation'!$D:$D,$A$1)*IF($A5="CH4",About!$D$58,IF($A5="N2O",About!$D$59,1))</f>
        <v>29.1270462169966</v>
      </c>
      <c r="Z5">
        <f>SUMIFS('EPA Export Aggregation'!AC:AC,'EPA Export Aggregation'!$A:$A,$B5,'EPA Export Aggregation'!$D:$D,$A$1)*IF($A5="CH4",About!$D$58,IF($A5="N2O",About!$D$59,1))</f>
        <v>30.075549714514999</v>
      </c>
      <c r="AA5">
        <f>SUMIFS('EPA Export Aggregation'!AD:AD,'EPA Export Aggregation'!$A:$A,$B5,'EPA Export Aggregation'!$D:$D,$A$1)*IF($A5="CH4",About!$D$58,IF($A5="N2O",About!$D$59,1))</f>
        <v>29.345444737915098</v>
      </c>
      <c r="AB5">
        <f>SUMIFS('EPA Export Aggregation'!AE:AE,'EPA Export Aggregation'!$A:$A,$B5,'EPA Export Aggregation'!$D:$D,$A$1)*IF($A5="CH4",About!$D$58,IF($A5="N2O",About!$D$59,1))</f>
        <v>30.740598304576899</v>
      </c>
      <c r="AC5">
        <f>SUMIFS('EPA Export Aggregation'!AF:AF,'EPA Export Aggregation'!$A:$A,$B5,'EPA Export Aggregation'!$D:$D,$A$1)*IF($A5="CH4",About!$D$58,IF($A5="N2O",About!$D$59,1))</f>
        <v>31.934486707405</v>
      </c>
      <c r="AD5">
        <f>SUMIFS('EPA Export Aggregation'!AG:AG,'EPA Export Aggregation'!$A:$A,$B5,'EPA Export Aggregation'!$D:$D,$A$1)*IF($A5="CH4",About!$D$58,IF($A5="N2O",About!$D$59,1))</f>
        <v>32.378582446377003</v>
      </c>
      <c r="AE5">
        <f>SUMIFS('EPA Export Aggregation'!AH:AH,'EPA Export Aggregation'!$A:$A,$B5,'EPA Export Aggregation'!$D:$D,$A$1)*IF($A5="CH4",About!$D$58,IF($A5="N2O",About!$D$59,1))</f>
        <v>32.3006272185808</v>
      </c>
      <c r="AF5">
        <f>SUMIFS('EPA Export Aggregation'!AI:AI,'EPA Export Aggregation'!$A:$A,$B5,'EPA Export Aggregation'!$D:$D,$A$1)*IF($A5="CH4",About!$D$58,IF($A5="N2O",About!$D$59,1))</f>
        <v>32.111391035472501</v>
      </c>
      <c r="AG5">
        <f>SUMIFS('EPA Export Aggregation'!AJ:AJ,'EPA Export Aggregation'!$A:$A,$B5,'EPA Export Aggregation'!$D:$D,$A$1)*IF($A5="CH4",About!$D$58,IF($A5="N2O",About!$D$59,1))</f>
        <v>28.840436962802801</v>
      </c>
      <c r="AH5">
        <f>SUMIFS('EPA Export Aggregation'!AK:AK,'EPA Export Aggregation'!$A:$A,$B5,'EPA Export Aggregation'!$D:$D,$A$1)*IF($A5="CH4",About!$D$58,IF($A5="N2O",About!$D$59,1))</f>
        <v>32.387246372217199</v>
      </c>
    </row>
    <row r="6" spans="1:34" x14ac:dyDescent="0.25">
      <c r="A6" s="413" t="s">
        <v>2215</v>
      </c>
      <c r="B6" s="414" t="s">
        <v>4202</v>
      </c>
      <c r="C6">
        <f>SUMIFS('EPA Export Aggregation'!F:F,'EPA Export Aggregation'!$A:$A,$B6,'EPA Export Aggregation'!$D:$D,$A$1)*IF($A6="CH4",About!$D$58,IF($A6="N2O",About!$D$59,1))</f>
        <v>13.008052122943701</v>
      </c>
      <c r="D6">
        <f>SUMIFS('EPA Export Aggregation'!G:G,'EPA Export Aggregation'!$A:$A,$B6,'EPA Export Aggregation'!$D:$D,$A$1)*IF($A6="CH4",About!$D$58,IF($A6="N2O",About!$D$59,1))</f>
        <v>12.688799133636699</v>
      </c>
      <c r="E6">
        <f>SUMIFS('EPA Export Aggregation'!H:H,'EPA Export Aggregation'!$A:$A,$B6,'EPA Export Aggregation'!$D:$D,$A$1)*IF($A6="CH4",About!$D$58,IF($A6="N2O",About!$D$59,1))</f>
        <v>12.997439944949001</v>
      </c>
      <c r="F6">
        <f>SUMIFS('EPA Export Aggregation'!I:I,'EPA Export Aggregation'!$A:$A,$B6,'EPA Export Aggregation'!$D:$D,$A$1)*IF($A6="CH4",About!$D$58,IF($A6="N2O",About!$D$59,1))</f>
        <v>13.575362196044001</v>
      </c>
      <c r="G6">
        <f>SUMIFS('EPA Export Aggregation'!J:J,'EPA Export Aggregation'!$A:$A,$B6,'EPA Export Aggregation'!$D:$D,$A$1)*IF($A6="CH4",About!$D$58,IF($A6="N2O",About!$D$59,1))</f>
        <v>13.2026371907199</v>
      </c>
      <c r="H6">
        <f>SUMIFS('EPA Export Aggregation'!K:K,'EPA Export Aggregation'!$A:$A,$B6,'EPA Export Aggregation'!$D:$D,$A$1)*IF($A6="CH4",About!$D$58,IF($A6="N2O",About!$D$59,1))</f>
        <v>12.9523927699415</v>
      </c>
      <c r="I6">
        <f>SUMIFS('EPA Export Aggregation'!L:L,'EPA Export Aggregation'!$A:$A,$B6,'EPA Export Aggregation'!$D:$D,$A$1)*IF($A6="CH4",About!$D$58,IF($A6="N2O",About!$D$59,1))</f>
        <v>12.5337937564339</v>
      </c>
      <c r="J6">
        <f>SUMIFS('EPA Export Aggregation'!M:M,'EPA Export Aggregation'!$A:$A,$B6,'EPA Export Aggregation'!$D:$D,$A$1)*IF($A6="CH4",About!$D$58,IF($A6="N2O",About!$D$59,1))</f>
        <v>12.646962025384701</v>
      </c>
      <c r="K6">
        <f>SUMIFS('EPA Export Aggregation'!N:N,'EPA Export Aggregation'!$A:$A,$B6,'EPA Export Aggregation'!$D:$D,$A$1)*IF($A6="CH4",About!$D$58,IF($A6="N2O",About!$D$59,1))</f>
        <v>13.1660466608074</v>
      </c>
      <c r="L6">
        <f>SUMIFS('EPA Export Aggregation'!O:O,'EPA Export Aggregation'!$A:$A,$B6,'EPA Export Aggregation'!$D:$D,$A$1)*IF($A6="CH4",About!$D$58,IF($A6="N2O",About!$D$59,1))</f>
        <v>12.786567181697899</v>
      </c>
      <c r="M6">
        <f>SUMIFS('EPA Export Aggregation'!P:P,'EPA Export Aggregation'!$A:$A,$B6,'EPA Export Aggregation'!$D:$D,$A$1)*IF($A6="CH4",About!$D$58,IF($A6="N2O",About!$D$59,1))</f>
        <v>12.854998201315899</v>
      </c>
      <c r="N6">
        <f>SUMIFS('EPA Export Aggregation'!Q:Q,'EPA Export Aggregation'!$A:$A,$B6,'EPA Export Aggregation'!$D:$D,$A$1)*IF($A6="CH4",About!$D$58,IF($A6="N2O",About!$D$59,1))</f>
        <v>13.303262244304699</v>
      </c>
      <c r="O6">
        <f>SUMIFS('EPA Export Aggregation'!R:R,'EPA Export Aggregation'!$A:$A,$B6,'EPA Export Aggregation'!$D:$D,$A$1)*IF($A6="CH4",About!$D$58,IF($A6="N2O",About!$D$59,1))</f>
        <v>13.661701799606</v>
      </c>
      <c r="P6">
        <f>SUMIFS('EPA Export Aggregation'!S:S,'EPA Export Aggregation'!$A:$A,$B6,'EPA Export Aggregation'!$D:$D,$A$1)*IF($A6="CH4",About!$D$58,IF($A6="N2O",About!$D$59,1))</f>
        <v>13.657503348959199</v>
      </c>
      <c r="Q6">
        <f>SUMIFS('EPA Export Aggregation'!T:T,'EPA Export Aggregation'!$A:$A,$B6,'EPA Export Aggregation'!$D:$D,$A$1)*IF($A6="CH4",About!$D$58,IF($A6="N2O",About!$D$59,1))</f>
        <v>13.8333926094422</v>
      </c>
      <c r="R6">
        <f>SUMIFS('EPA Export Aggregation'!U:U,'EPA Export Aggregation'!$A:$A,$B6,'EPA Export Aggregation'!$D:$D,$A$1)*IF($A6="CH4",About!$D$58,IF($A6="N2O",About!$D$59,1))</f>
        <v>13.1693150021039</v>
      </c>
      <c r="S6">
        <f>SUMIFS('EPA Export Aggregation'!V:V,'EPA Export Aggregation'!$A:$A,$B6,'EPA Export Aggregation'!$D:$D,$A$1)*IF($A6="CH4",About!$D$58,IF($A6="N2O",About!$D$59,1))</f>
        <v>12.887082113869001</v>
      </c>
      <c r="T6">
        <f>SUMIFS('EPA Export Aggregation'!W:W,'EPA Export Aggregation'!$A:$A,$B6,'EPA Export Aggregation'!$D:$D,$A$1)*IF($A6="CH4",About!$D$58,IF($A6="N2O",About!$D$59,1))</f>
        <v>11.4624594352518</v>
      </c>
      <c r="U6">
        <f>SUMIFS('EPA Export Aggregation'!X:X,'EPA Export Aggregation'!$A:$A,$B6,'EPA Export Aggregation'!$D:$D,$A$1)*IF($A6="CH4",About!$D$58,IF($A6="N2O",About!$D$59,1))</f>
        <v>10.5462184539301</v>
      </c>
      <c r="V6">
        <f>SUMIFS('EPA Export Aggregation'!Y:Y,'EPA Export Aggregation'!$A:$A,$B6,'EPA Export Aggregation'!$D:$D,$A$1)*IF($A6="CH4",About!$D$58,IF($A6="N2O",About!$D$59,1))</f>
        <v>9.7716849226180997</v>
      </c>
      <c r="W6">
        <f>SUMIFS('EPA Export Aggregation'!Z:Z,'EPA Export Aggregation'!$A:$A,$B6,'EPA Export Aggregation'!$D:$D,$A$1)*IF($A6="CH4",About!$D$58,IF($A6="N2O",About!$D$59,1))</f>
        <v>9.0396262928472009</v>
      </c>
      <c r="X6">
        <f>SUMIFS('EPA Export Aggregation'!AA:AA,'EPA Export Aggregation'!$A:$A,$B6,'EPA Export Aggregation'!$D:$D,$A$1)*IF($A6="CH4",About!$D$58,IF($A6="N2O",About!$D$59,1))</f>
        <v>8.5536274716546004</v>
      </c>
      <c r="Y6">
        <f>SUMIFS('EPA Export Aggregation'!AB:AB,'EPA Export Aggregation'!$A:$A,$B6,'EPA Export Aggregation'!$D:$D,$A$1)*IF($A6="CH4",About!$D$58,IF($A6="N2O",About!$D$59,1))</f>
        <v>7.8580328901289</v>
      </c>
      <c r="Z6">
        <f>SUMIFS('EPA Export Aggregation'!AC:AC,'EPA Export Aggregation'!$A:$A,$B6,'EPA Export Aggregation'!$D:$D,$A$1)*IF($A6="CH4",About!$D$58,IF($A6="N2O",About!$D$59,1))</f>
        <v>7.4985263756086002</v>
      </c>
      <c r="AA6">
        <f>SUMIFS('EPA Export Aggregation'!AD:AD,'EPA Export Aggregation'!$A:$A,$B6,'EPA Export Aggregation'!$D:$D,$A$1)*IF($A6="CH4",About!$D$58,IF($A6="N2O",About!$D$59,1))</f>
        <v>7.5488264141487003</v>
      </c>
      <c r="AB6">
        <f>SUMIFS('EPA Export Aggregation'!AE:AE,'EPA Export Aggregation'!$A:$A,$B6,'EPA Export Aggregation'!$D:$D,$A$1)*IF($A6="CH4",About!$D$58,IF($A6="N2O",About!$D$59,1))</f>
        <v>7.8562618090505003</v>
      </c>
      <c r="AC6">
        <f>SUMIFS('EPA Export Aggregation'!AF:AF,'EPA Export Aggregation'!$A:$A,$B6,'EPA Export Aggregation'!$D:$D,$A$1)*IF($A6="CH4",About!$D$58,IF($A6="N2O",About!$D$59,1))</f>
        <v>7.4758959355075998</v>
      </c>
      <c r="AD6">
        <f>SUMIFS('EPA Export Aggregation'!AG:AG,'EPA Export Aggregation'!$A:$A,$B6,'EPA Export Aggregation'!$D:$D,$A$1)*IF($A6="CH4",About!$D$58,IF($A6="N2O",About!$D$59,1))</f>
        <v>7.2660445698249996</v>
      </c>
      <c r="AE6">
        <f>SUMIFS('EPA Export Aggregation'!AH:AH,'EPA Export Aggregation'!$A:$A,$B6,'EPA Export Aggregation'!$D:$D,$A$1)*IF($A6="CH4",About!$D$58,IF($A6="N2O",About!$D$59,1))</f>
        <v>7.4468280379368004</v>
      </c>
      <c r="AF6">
        <f>SUMIFS('EPA Export Aggregation'!AI:AI,'EPA Export Aggregation'!$A:$A,$B6,'EPA Export Aggregation'!$D:$D,$A$1)*IF($A6="CH4",About!$D$58,IF($A6="N2O",About!$D$59,1))</f>
        <v>7.3259167825632998</v>
      </c>
      <c r="AG6">
        <f>SUMIFS('EPA Export Aggregation'!AJ:AJ,'EPA Export Aggregation'!$A:$A,$B6,'EPA Export Aggregation'!$D:$D,$A$1)*IF($A6="CH4",About!$D$58,IF($A6="N2O",About!$D$59,1))</f>
        <v>6.8901095626669999</v>
      </c>
      <c r="AH6">
        <f>SUMIFS('EPA Export Aggregation'!AK:AK,'EPA Export Aggregation'!$A:$A,$B6,'EPA Export Aggregation'!$D:$D,$A$1)*IF($A6="CH4",About!$D$58,IF($A6="N2O",About!$D$59,1))</f>
        <v>6.9923900466040996</v>
      </c>
    </row>
    <row r="7" spans="1:34" x14ac:dyDescent="0.25">
      <c r="A7" s="413" t="s">
        <v>2215</v>
      </c>
      <c r="B7" s="414" t="s">
        <v>4204</v>
      </c>
      <c r="C7">
        <f>SUMIFS('EPA Export Aggregation'!F:F,'EPA Export Aggregation'!$A:$A,$B7,'EPA Export Aggregation'!$D:$D,$A$1)*IF($A7="CH4",About!$D$58,IF($A7="N2O",About!$D$59,1))</f>
        <v>2.0638164988147998</v>
      </c>
      <c r="D7">
        <f>SUMIFS('EPA Export Aggregation'!G:G,'EPA Export Aggregation'!$A:$A,$B7,'EPA Export Aggregation'!$D:$D,$A$1)*IF($A7="CH4",About!$D$58,IF($A7="N2O",About!$D$59,1))</f>
        <v>2.2590227799642002</v>
      </c>
      <c r="E7">
        <f>SUMIFS('EPA Export Aggregation'!H:H,'EPA Export Aggregation'!$A:$A,$B7,'EPA Export Aggregation'!$D:$D,$A$1)*IF($A7="CH4",About!$D$58,IF($A7="N2O",About!$D$59,1))</f>
        <v>2.1536426680318002</v>
      </c>
      <c r="F7">
        <f>SUMIFS('EPA Export Aggregation'!I:I,'EPA Export Aggregation'!$A:$A,$B7,'EPA Export Aggregation'!$D:$D,$A$1)*IF($A7="CH4",About!$D$58,IF($A7="N2O",About!$D$59,1))</f>
        <v>2.3994668505343002</v>
      </c>
      <c r="G7">
        <f>SUMIFS('EPA Export Aggregation'!J:J,'EPA Export Aggregation'!$A:$A,$B7,'EPA Export Aggregation'!$D:$D,$A$1)*IF($A7="CH4",About!$D$58,IF($A7="N2O",About!$D$59,1))</f>
        <v>2.1652016469842001</v>
      </c>
      <c r="H7">
        <f>SUMIFS('EPA Export Aggregation'!K:K,'EPA Export Aggregation'!$A:$A,$B7,'EPA Export Aggregation'!$D:$D,$A$1)*IF($A7="CH4",About!$D$58,IF($A7="N2O",About!$D$59,1))</f>
        <v>2.2351952122353</v>
      </c>
      <c r="I7">
        <f>SUMIFS('EPA Export Aggregation'!L:L,'EPA Export Aggregation'!$A:$A,$B7,'EPA Export Aggregation'!$D:$D,$A$1)*IF($A7="CH4",About!$D$58,IF($A7="N2O",About!$D$59,1))</f>
        <v>2.4933863124509998</v>
      </c>
      <c r="J7">
        <f>SUMIFS('EPA Export Aggregation'!M:M,'EPA Export Aggregation'!$A:$A,$B7,'EPA Export Aggregation'!$D:$D,$A$1)*IF($A7="CH4",About!$D$58,IF($A7="N2O",About!$D$59,1))</f>
        <v>2.2481729815636</v>
      </c>
      <c r="K7">
        <f>SUMIFS('EPA Export Aggregation'!N:N,'EPA Export Aggregation'!$A:$A,$B7,'EPA Export Aggregation'!$D:$D,$A$1)*IF($A7="CH4",About!$D$58,IF($A7="N2O",About!$D$59,1))</f>
        <v>2.1831796017022</v>
      </c>
      <c r="L7">
        <f>SUMIFS('EPA Export Aggregation'!O:O,'EPA Export Aggregation'!$A:$A,$B7,'EPA Export Aggregation'!$D:$D,$A$1)*IF($A7="CH4",About!$D$58,IF($A7="N2O",About!$D$59,1))</f>
        <v>2.2666495111281</v>
      </c>
      <c r="M7">
        <f>SUMIFS('EPA Export Aggregation'!P:P,'EPA Export Aggregation'!$A:$A,$B7,'EPA Export Aggregation'!$D:$D,$A$1)*IF($A7="CH4",About!$D$58,IF($A7="N2O",About!$D$59,1))</f>
        <v>2.4223841626997</v>
      </c>
      <c r="N7">
        <f>SUMIFS('EPA Export Aggregation'!Q:Q,'EPA Export Aggregation'!$A:$A,$B7,'EPA Export Aggregation'!$D:$D,$A$1)*IF($A7="CH4",About!$D$58,IF($A7="N2O",About!$D$59,1))</f>
        <v>2.1790696916717001</v>
      </c>
      <c r="O7">
        <f>SUMIFS('EPA Export Aggregation'!R:R,'EPA Export Aggregation'!$A:$A,$B7,'EPA Export Aggregation'!$D:$D,$A$1)*IF($A7="CH4",About!$D$58,IF($A7="N2O",About!$D$59,1))</f>
        <v>2.1530793573341001</v>
      </c>
      <c r="P7">
        <f>SUMIFS('EPA Export Aggregation'!S:S,'EPA Export Aggregation'!$A:$A,$B7,'EPA Export Aggregation'!$D:$D,$A$1)*IF($A7="CH4",About!$D$58,IF($A7="N2O",About!$D$59,1))</f>
        <v>2.3227482606761001</v>
      </c>
      <c r="Q7">
        <f>SUMIFS('EPA Export Aggregation'!T:T,'EPA Export Aggregation'!$A:$A,$B7,'EPA Export Aggregation'!$D:$D,$A$1)*IF($A7="CH4",About!$D$58,IF($A7="N2O",About!$D$59,1))</f>
        <v>2.3608190393143</v>
      </c>
      <c r="R7">
        <f>SUMIFS('EPA Export Aggregation'!U:U,'EPA Export Aggregation'!$A:$A,$B7,'EPA Export Aggregation'!$D:$D,$A$1)*IF($A7="CH4",About!$D$58,IF($A7="N2O",About!$D$59,1))</f>
        <v>2.2665623210772998</v>
      </c>
      <c r="S7">
        <f>SUMIFS('EPA Export Aggregation'!V:V,'EPA Export Aggregation'!$A:$A,$B7,'EPA Export Aggregation'!$D:$D,$A$1)*IF($A7="CH4",About!$D$58,IF($A7="N2O",About!$D$59,1))</f>
        <v>1.9535348951674001</v>
      </c>
      <c r="T7">
        <f>SUMIFS('EPA Export Aggregation'!W:W,'EPA Export Aggregation'!$A:$A,$B7,'EPA Export Aggregation'!$D:$D,$A$1)*IF($A7="CH4",About!$D$58,IF($A7="N2O",About!$D$59,1))</f>
        <v>1.8559246994523</v>
      </c>
      <c r="U7">
        <f>SUMIFS('EPA Export Aggregation'!X:X,'EPA Export Aggregation'!$A:$A,$B7,'EPA Export Aggregation'!$D:$D,$A$1)*IF($A7="CH4",About!$D$58,IF($A7="N2O",About!$D$59,1))</f>
        <v>1.9379750039526</v>
      </c>
      <c r="V7">
        <f>SUMIFS('EPA Export Aggregation'!Y:Y,'EPA Export Aggregation'!$A:$A,$B7,'EPA Export Aggregation'!$D:$D,$A$1)*IF($A7="CH4",About!$D$58,IF($A7="N2O",About!$D$59,1))</f>
        <v>1.9278829513936999</v>
      </c>
      <c r="W7">
        <f>SUMIFS('EPA Export Aggregation'!Z:Z,'EPA Export Aggregation'!$A:$A,$B7,'EPA Export Aggregation'!$D:$D,$A$1)*IF($A7="CH4",About!$D$58,IF($A7="N2O",About!$D$59,1))</f>
        <v>2.2664754772478002</v>
      </c>
      <c r="X7">
        <f>SUMIFS('EPA Export Aggregation'!AA:AA,'EPA Export Aggregation'!$A:$A,$B7,'EPA Export Aggregation'!$D:$D,$A$1)*IF($A7="CH4",About!$D$58,IF($A7="N2O",About!$D$59,1))</f>
        <v>1.8383110887258001</v>
      </c>
      <c r="Y7">
        <f>SUMIFS('EPA Export Aggregation'!AB:AB,'EPA Export Aggregation'!$A:$A,$B7,'EPA Export Aggregation'!$D:$D,$A$1)*IF($A7="CH4",About!$D$58,IF($A7="N2O",About!$D$59,1))</f>
        <v>1.5155740049711</v>
      </c>
      <c r="Z7">
        <f>SUMIFS('EPA Export Aggregation'!AC:AC,'EPA Export Aggregation'!$A:$A,$B7,'EPA Export Aggregation'!$D:$D,$A$1)*IF($A7="CH4",About!$D$58,IF($A7="N2O",About!$D$59,1))</f>
        <v>1.8426364401816</v>
      </c>
      <c r="AA7">
        <f>SUMIFS('EPA Export Aggregation'!AD:AD,'EPA Export Aggregation'!$A:$A,$B7,'EPA Export Aggregation'!$D:$D,$A$1)*IF($A7="CH4",About!$D$58,IF($A7="N2O",About!$D$59,1))</f>
        <v>2.0659761267361998</v>
      </c>
      <c r="AB7">
        <f>SUMIFS('EPA Export Aggregation'!AE:AE,'EPA Export Aggregation'!$A:$A,$B7,'EPA Export Aggregation'!$D:$D,$A$1)*IF($A7="CH4",About!$D$58,IF($A7="N2O",About!$D$59,1))</f>
        <v>1.8430636171404</v>
      </c>
      <c r="AC7">
        <f>SUMIFS('EPA Export Aggregation'!AF:AF,'EPA Export Aggregation'!$A:$A,$B7,'EPA Export Aggregation'!$D:$D,$A$1)*IF($A7="CH4",About!$D$58,IF($A7="N2O",About!$D$59,1))</f>
        <v>1.7855758941416999</v>
      </c>
      <c r="AD7">
        <f>SUMIFS('EPA Export Aggregation'!AG:AG,'EPA Export Aggregation'!$A:$A,$B7,'EPA Export Aggregation'!$D:$D,$A$1)*IF($A7="CH4",About!$D$58,IF($A7="N2O",About!$D$59,1))</f>
        <v>1.6788382824376</v>
      </c>
      <c r="AE7">
        <f>SUMIFS('EPA Export Aggregation'!AH:AH,'EPA Export Aggregation'!$A:$A,$B7,'EPA Export Aggregation'!$D:$D,$A$1)*IF($A7="CH4",About!$D$58,IF($A7="N2O",About!$D$59,1))</f>
        <v>2.0538050229081</v>
      </c>
      <c r="AF7">
        <f>SUMIFS('EPA Export Aggregation'!AI:AI,'EPA Export Aggregation'!$A:$A,$B7,'EPA Export Aggregation'!$D:$D,$A$1)*IF($A7="CH4",About!$D$58,IF($A7="N2O",About!$D$59,1))</f>
        <v>1.9270785481506001</v>
      </c>
      <c r="AG7">
        <f>SUMIFS('EPA Export Aggregation'!AJ:AJ,'EPA Export Aggregation'!$A:$A,$B7,'EPA Export Aggregation'!$D:$D,$A$1)*IF($A7="CH4",About!$D$58,IF($A7="N2O",About!$D$59,1))</f>
        <v>1.8768146132782</v>
      </c>
      <c r="AH7">
        <f>SUMIFS('EPA Export Aggregation'!AK:AK,'EPA Export Aggregation'!$A:$A,$B7,'EPA Export Aggregation'!$D:$D,$A$1)*IF($A7="CH4",About!$D$58,IF($A7="N2O",About!$D$59,1))</f>
        <v>2.1157512176222002</v>
      </c>
    </row>
    <row r="8" spans="1:34" x14ac:dyDescent="0.25">
      <c r="A8" s="413" t="s">
        <v>2215</v>
      </c>
      <c r="B8" s="414" t="s">
        <v>4206</v>
      </c>
      <c r="C8">
        <f>SUMIFS('EPA Export Aggregation'!F:F,'EPA Export Aggregation'!$A:$A,$B8,'EPA Export Aggregation'!$D:$D,$A$1)*IF($A8="CH4",About!$D$58,IF($A8="N2O",About!$D$59,1))</f>
        <v>1.4617040323117001</v>
      </c>
      <c r="D8">
        <f>SUMIFS('EPA Export Aggregation'!G:G,'EPA Export Aggregation'!$A:$A,$B8,'EPA Export Aggregation'!$D:$D,$A$1)*IF($A8="CH4",About!$D$58,IF($A8="N2O",About!$D$59,1))</f>
        <v>1.454287486878</v>
      </c>
      <c r="E8">
        <f>SUMIFS('EPA Export Aggregation'!H:H,'EPA Export Aggregation'!$A:$A,$B8,'EPA Export Aggregation'!$D:$D,$A$1)*IF($A8="CH4",About!$D$58,IF($A8="N2O",About!$D$59,1))</f>
        <v>1.5680615191564</v>
      </c>
      <c r="F8">
        <f>SUMIFS('EPA Export Aggregation'!I:I,'EPA Export Aggregation'!$A:$A,$B8,'EPA Export Aggregation'!$D:$D,$A$1)*IF($A8="CH4",About!$D$58,IF($A8="N2O",About!$D$59,1))</f>
        <v>1.7358748554461001</v>
      </c>
      <c r="G8">
        <f>SUMIFS('EPA Export Aggregation'!J:J,'EPA Export Aggregation'!$A:$A,$B8,'EPA Export Aggregation'!$D:$D,$A$1)*IF($A8="CH4",About!$D$58,IF($A8="N2O",About!$D$59,1))</f>
        <v>1.6431708647639001</v>
      </c>
      <c r="H8">
        <f>SUMIFS('EPA Export Aggregation'!K:K,'EPA Export Aggregation'!$A:$A,$B8,'EPA Export Aggregation'!$D:$D,$A$1)*IF($A8="CH4",About!$D$58,IF($A8="N2O",About!$D$59,1))</f>
        <v>1.6896565638920999</v>
      </c>
      <c r="I8">
        <f>SUMIFS('EPA Export Aggregation'!L:L,'EPA Export Aggregation'!$A:$A,$B8,'EPA Export Aggregation'!$D:$D,$A$1)*IF($A8="CH4",About!$D$58,IF($A8="N2O",About!$D$59,1))</f>
        <v>1.7533853280008</v>
      </c>
      <c r="J8">
        <f>SUMIFS('EPA Export Aggregation'!M:M,'EPA Export Aggregation'!$A:$A,$B8,'EPA Export Aggregation'!$D:$D,$A$1)*IF($A8="CH4",About!$D$58,IF($A8="N2O",About!$D$59,1))</f>
        <v>1.690782529012</v>
      </c>
      <c r="K8">
        <f>SUMIFS('EPA Export Aggregation'!N:N,'EPA Export Aggregation'!$A:$A,$B8,'EPA Export Aggregation'!$D:$D,$A$1)*IF($A8="CH4",About!$D$58,IF($A8="N2O",About!$D$59,1))</f>
        <v>1.9124577028998999</v>
      </c>
      <c r="L8">
        <f>SUMIFS('EPA Export Aggregation'!O:O,'EPA Export Aggregation'!$A:$A,$B8,'EPA Export Aggregation'!$D:$D,$A$1)*IF($A8="CH4",About!$D$58,IF($A8="N2O",About!$D$59,1))</f>
        <v>2.2473495843757001</v>
      </c>
      <c r="M8">
        <f>SUMIFS('EPA Export Aggregation'!P:P,'EPA Export Aggregation'!$A:$A,$B8,'EPA Export Aggregation'!$D:$D,$A$1)*IF($A8="CH4",About!$D$58,IF($A8="N2O",About!$D$59,1))</f>
        <v>1.7738794239564</v>
      </c>
      <c r="N8">
        <f>SUMIFS('EPA Export Aggregation'!Q:Q,'EPA Export Aggregation'!$A:$A,$B8,'EPA Export Aggregation'!$D:$D,$A$1)*IF($A8="CH4",About!$D$58,IF($A8="N2O",About!$D$59,1))</f>
        <v>1.6812346382098</v>
      </c>
      <c r="O8">
        <f>SUMIFS('EPA Export Aggregation'!R:R,'EPA Export Aggregation'!$A:$A,$B8,'EPA Export Aggregation'!$D:$D,$A$1)*IF($A8="CH4",About!$D$58,IF($A8="N2O",About!$D$59,1))</f>
        <v>1.6307262007234</v>
      </c>
      <c r="P8">
        <f>SUMIFS('EPA Export Aggregation'!S:S,'EPA Export Aggregation'!$A:$A,$B8,'EPA Export Aggregation'!$D:$D,$A$1)*IF($A8="CH4",About!$D$58,IF($A8="N2O",About!$D$59,1))</f>
        <v>1.6722008436385001</v>
      </c>
      <c r="Q8">
        <f>SUMIFS('EPA Export Aggregation'!T:T,'EPA Export Aggregation'!$A:$A,$B8,'EPA Export Aggregation'!$D:$D,$A$1)*IF($A8="CH4",About!$D$58,IF($A8="N2O",About!$D$59,1))</f>
        <v>1.6980821628742999</v>
      </c>
      <c r="R8">
        <f>SUMIFS('EPA Export Aggregation'!U:U,'EPA Export Aggregation'!$A:$A,$B8,'EPA Export Aggregation'!$D:$D,$A$1)*IF($A8="CH4",About!$D$58,IF($A8="N2O",About!$D$59,1))</f>
        <v>1.7071039526289</v>
      </c>
      <c r="S8">
        <f>SUMIFS('EPA Export Aggregation'!V:V,'EPA Export Aggregation'!$A:$A,$B8,'EPA Export Aggregation'!$D:$D,$A$1)*IF($A8="CH4",About!$D$58,IF($A8="N2O",About!$D$59,1))</f>
        <v>1.8451544926843999</v>
      </c>
      <c r="T8">
        <f>SUMIFS('EPA Export Aggregation'!W:W,'EPA Export Aggregation'!$A:$A,$B8,'EPA Export Aggregation'!$D:$D,$A$1)*IF($A8="CH4",About!$D$58,IF($A8="N2O",About!$D$59,1))</f>
        <v>1.6456879295533</v>
      </c>
      <c r="U8">
        <f>SUMIFS('EPA Export Aggregation'!X:X,'EPA Export Aggregation'!$A:$A,$B8,'EPA Export Aggregation'!$D:$D,$A$1)*IF($A8="CH4",About!$D$58,IF($A8="N2O",About!$D$59,1))</f>
        <v>1.7303555857132</v>
      </c>
      <c r="V8">
        <f>SUMIFS('EPA Export Aggregation'!Y:Y,'EPA Export Aggregation'!$A:$A,$B8,'EPA Export Aggregation'!$D:$D,$A$1)*IF($A8="CH4",About!$D$58,IF($A8="N2O",About!$D$59,1))</f>
        <v>1.5872462109304999</v>
      </c>
      <c r="W8">
        <f>SUMIFS('EPA Export Aggregation'!Z:Z,'EPA Export Aggregation'!$A:$A,$B8,'EPA Export Aggregation'!$D:$D,$A$1)*IF($A8="CH4",About!$D$58,IF($A8="N2O",About!$D$59,1))</f>
        <v>1.7727048666355001</v>
      </c>
      <c r="X8">
        <f>SUMIFS('EPA Export Aggregation'!AA:AA,'EPA Export Aggregation'!$A:$A,$B8,'EPA Export Aggregation'!$D:$D,$A$1)*IF($A8="CH4",About!$D$58,IF($A8="N2O",About!$D$59,1))</f>
        <v>1.6170230128628</v>
      </c>
      <c r="Y8">
        <f>SUMIFS('EPA Export Aggregation'!AB:AB,'EPA Export Aggregation'!$A:$A,$B8,'EPA Export Aggregation'!$D:$D,$A$1)*IF($A8="CH4",About!$D$58,IF($A8="N2O",About!$D$59,1))</f>
        <v>1.5544700148916</v>
      </c>
      <c r="Z8">
        <f>SUMIFS('EPA Export Aggregation'!AC:AC,'EPA Export Aggregation'!$A:$A,$B8,'EPA Export Aggregation'!$D:$D,$A$1)*IF($A8="CH4",About!$D$58,IF($A8="N2O",About!$D$59,1))</f>
        <v>1.6685905093491999</v>
      </c>
      <c r="AA8">
        <f>SUMIFS('EPA Export Aggregation'!AD:AD,'EPA Export Aggregation'!$A:$A,$B8,'EPA Export Aggregation'!$D:$D,$A$1)*IF($A8="CH4",About!$D$58,IF($A8="N2O",About!$D$59,1))</f>
        <v>1.7939523811636999</v>
      </c>
      <c r="AB8">
        <f>SUMIFS('EPA Export Aggregation'!AE:AE,'EPA Export Aggregation'!$A:$A,$B8,'EPA Export Aggregation'!$D:$D,$A$1)*IF($A8="CH4",About!$D$58,IF($A8="N2O",About!$D$59,1))</f>
        <v>2.1980291508730998</v>
      </c>
      <c r="AC8">
        <f>SUMIFS('EPA Export Aggregation'!AF:AF,'EPA Export Aggregation'!$A:$A,$B8,'EPA Export Aggregation'!$D:$D,$A$1)*IF($A8="CH4",About!$D$58,IF($A8="N2O",About!$D$59,1))</f>
        <v>2.1626613223042002</v>
      </c>
      <c r="AD8">
        <f>SUMIFS('EPA Export Aggregation'!AG:AG,'EPA Export Aggregation'!$A:$A,$B8,'EPA Export Aggregation'!$D:$D,$A$1)*IF($A8="CH4",About!$D$58,IF($A8="N2O",About!$D$59,1))</f>
        <v>2.1461073702468001</v>
      </c>
      <c r="AE8">
        <f>SUMIFS('EPA Export Aggregation'!AH:AH,'EPA Export Aggregation'!$A:$A,$B8,'EPA Export Aggregation'!$D:$D,$A$1)*IF($A8="CH4",About!$D$58,IF($A8="N2O",About!$D$59,1))</f>
        <v>2.1381271656109999</v>
      </c>
      <c r="AF8">
        <f>SUMIFS('EPA Export Aggregation'!AI:AI,'EPA Export Aggregation'!$A:$A,$B8,'EPA Export Aggregation'!$D:$D,$A$1)*IF($A8="CH4",About!$D$58,IF($A8="N2O",About!$D$59,1))</f>
        <v>2.1915538562050001</v>
      </c>
      <c r="AG8">
        <f>SUMIFS('EPA Export Aggregation'!AJ:AJ,'EPA Export Aggregation'!$A:$A,$B8,'EPA Export Aggregation'!$D:$D,$A$1)*IF($A8="CH4",About!$D$58,IF($A8="N2O",About!$D$59,1))</f>
        <v>2.0685556503117999</v>
      </c>
      <c r="AH8">
        <f>SUMIFS('EPA Export Aggregation'!AK:AK,'EPA Export Aggregation'!$A:$A,$B8,'EPA Export Aggregation'!$D:$D,$A$1)*IF($A8="CH4",About!$D$58,IF($A8="N2O",About!$D$59,1))</f>
        <v>2.1348571514026</v>
      </c>
    </row>
    <row r="9" spans="1:34" x14ac:dyDescent="0.25">
      <c r="A9" s="413" t="s">
        <v>2215</v>
      </c>
      <c r="B9" s="414" t="s">
        <v>4216</v>
      </c>
      <c r="C9">
        <f>SUMIFS('EPA Export Aggregation'!F:F,'EPA Export Aggregation'!$A:$A,$B9,'EPA Export Aggregation'!$D:$D,$A$1)*IF($A9="CH4",About!$D$58,IF($A9="N2O",About!$D$59,1))</f>
        <v>0.35279413710719998</v>
      </c>
      <c r="D9">
        <f>SUMIFS('EPA Export Aggregation'!G:G,'EPA Export Aggregation'!$A:$A,$B9,'EPA Export Aggregation'!$D:$D,$A$1)*IF($A9="CH4",About!$D$58,IF($A9="N2O",About!$D$59,1))</f>
        <v>0.38425269632030001</v>
      </c>
      <c r="E9">
        <f>SUMIFS('EPA Export Aggregation'!H:H,'EPA Export Aggregation'!$A:$A,$B9,'EPA Export Aggregation'!$D:$D,$A$1)*IF($A9="CH4",About!$D$58,IF($A9="N2O",About!$D$59,1))</f>
        <v>0.44723739996900003</v>
      </c>
      <c r="F9">
        <f>SUMIFS('EPA Export Aggregation'!I:I,'EPA Export Aggregation'!$A:$A,$B9,'EPA Export Aggregation'!$D:$D,$A$1)*IF($A9="CH4",About!$D$58,IF($A9="N2O",About!$D$59,1))</f>
        <v>0.38703041658729997</v>
      </c>
      <c r="G9">
        <f>SUMIFS('EPA Export Aggregation'!J:J,'EPA Export Aggregation'!$A:$A,$B9,'EPA Export Aggregation'!$D:$D,$A$1)*IF($A9="CH4",About!$D$58,IF($A9="N2O",About!$D$59,1))</f>
        <v>0.41500326526600001</v>
      </c>
      <c r="H9">
        <f>SUMIFS('EPA Export Aggregation'!K:K,'EPA Export Aggregation'!$A:$A,$B9,'EPA Export Aggregation'!$D:$D,$A$1)*IF($A9="CH4",About!$D$58,IF($A9="N2O",About!$D$59,1))</f>
        <v>0.4046196454928</v>
      </c>
      <c r="I9">
        <f>SUMIFS('EPA Export Aggregation'!L:L,'EPA Export Aggregation'!$A:$A,$B9,'EPA Export Aggregation'!$D:$D,$A$1)*IF($A9="CH4",About!$D$58,IF($A9="N2O",About!$D$59,1))</f>
        <v>0.37279741828200003</v>
      </c>
      <c r="J9">
        <f>SUMIFS('EPA Export Aggregation'!M:M,'EPA Export Aggregation'!$A:$A,$B9,'EPA Export Aggregation'!$D:$D,$A$1)*IF($A9="CH4",About!$D$58,IF($A9="N2O",About!$D$59,1))</f>
        <v>0.55829607237519996</v>
      </c>
      <c r="K9">
        <f>SUMIFS('EPA Export Aggregation'!N:N,'EPA Export Aggregation'!$A:$A,$B9,'EPA Export Aggregation'!$D:$D,$A$1)*IF($A9="CH4",About!$D$58,IF($A9="N2O",About!$D$59,1))</f>
        <v>0.5438821614321</v>
      </c>
      <c r="L9">
        <f>SUMIFS('EPA Export Aggregation'!O:O,'EPA Export Aggregation'!$A:$A,$B9,'EPA Export Aggregation'!$D:$D,$A$1)*IF($A9="CH4",About!$D$58,IF($A9="N2O",About!$D$59,1))</f>
        <v>0.58058203386749996</v>
      </c>
      <c r="M9">
        <f>SUMIFS('EPA Export Aggregation'!P:P,'EPA Export Aggregation'!$A:$A,$B9,'EPA Export Aggregation'!$D:$D,$A$1)*IF($A9="CH4",About!$D$58,IF($A9="N2O",About!$D$59,1))</f>
        <v>0.42798045266149998</v>
      </c>
      <c r="N9">
        <f>SUMIFS('EPA Export Aggregation'!Q:Q,'EPA Export Aggregation'!$A:$A,$B9,'EPA Export Aggregation'!$D:$D,$A$1)*IF($A9="CH4",About!$D$58,IF($A9="N2O",About!$D$59,1))</f>
        <v>0.57771383233999996</v>
      </c>
      <c r="O9">
        <f>SUMIFS('EPA Export Aggregation'!R:R,'EPA Export Aggregation'!$A:$A,$B9,'EPA Export Aggregation'!$D:$D,$A$1)*IF($A9="CH4",About!$D$58,IF($A9="N2O",About!$D$59,1))</f>
        <v>0.45169653974270002</v>
      </c>
      <c r="P9">
        <f>SUMIFS('EPA Export Aggregation'!S:S,'EPA Export Aggregation'!$A:$A,$B9,'EPA Export Aggregation'!$D:$D,$A$1)*IF($A9="CH4",About!$D$58,IF($A9="N2O",About!$D$59,1))</f>
        <v>0.36993753418440001</v>
      </c>
      <c r="Q9">
        <f>SUMIFS('EPA Export Aggregation'!T:T,'EPA Export Aggregation'!$A:$A,$B9,'EPA Export Aggregation'!$D:$D,$A$1)*IF($A9="CH4",About!$D$58,IF($A9="N2O",About!$D$59,1))</f>
        <v>0.57354898422529998</v>
      </c>
      <c r="R9">
        <f>SUMIFS('EPA Export Aggregation'!U:U,'EPA Export Aggregation'!$A:$A,$B9,'EPA Export Aggregation'!$D:$D,$A$1)*IF($A9="CH4",About!$D$58,IF($A9="N2O",About!$D$59,1))</f>
        <v>0.54505828807239998</v>
      </c>
      <c r="S9">
        <f>SUMIFS('EPA Export Aggregation'!V:V,'EPA Export Aggregation'!$A:$A,$B9,'EPA Export Aggregation'!$D:$D,$A$1)*IF($A9="CH4",About!$D$58,IF($A9="N2O",About!$D$59,1))</f>
        <v>0.6248033129692</v>
      </c>
      <c r="T9">
        <f>SUMIFS('EPA Export Aggregation'!W:W,'EPA Export Aggregation'!$A:$A,$B9,'EPA Export Aggregation'!$D:$D,$A$1)*IF($A9="CH4",About!$D$58,IF($A9="N2O",About!$D$59,1))</f>
        <v>0.53060237292159995</v>
      </c>
      <c r="U9">
        <f>SUMIFS('EPA Export Aggregation'!X:X,'EPA Export Aggregation'!$A:$A,$B9,'EPA Export Aggregation'!$D:$D,$A$1)*IF($A9="CH4",About!$D$58,IF($A9="N2O",About!$D$59,1))</f>
        <v>0.55907551111830001</v>
      </c>
      <c r="V9">
        <f>SUMIFS('EPA Export Aggregation'!Y:Y,'EPA Export Aggregation'!$A:$A,$B9,'EPA Export Aggregation'!$D:$D,$A$1)*IF($A9="CH4",About!$D$58,IF($A9="N2O",About!$D$59,1))</f>
        <v>0.53964091537879999</v>
      </c>
      <c r="W9">
        <f>SUMIFS('EPA Export Aggregation'!Z:Z,'EPA Export Aggregation'!$A:$A,$B9,'EPA Export Aggregation'!$D:$D,$A$1)*IF($A9="CH4",About!$D$58,IF($A9="N2O",About!$D$59,1))</f>
        <v>0.3703076086114</v>
      </c>
      <c r="X9">
        <f>SUMIFS('EPA Export Aggregation'!AA:AA,'EPA Export Aggregation'!$A:$A,$B9,'EPA Export Aggregation'!$D:$D,$A$1)*IF($A9="CH4",About!$D$58,IF($A9="N2O",About!$D$59,1))</f>
        <v>0.35278640299489999</v>
      </c>
      <c r="Y9">
        <f>SUMIFS('EPA Export Aggregation'!AB:AB,'EPA Export Aggregation'!$A:$A,$B9,'EPA Export Aggregation'!$D:$D,$A$1)*IF($A9="CH4",About!$D$58,IF($A9="N2O",About!$D$59,1))</f>
        <v>0.30936146052070002</v>
      </c>
      <c r="Z9">
        <f>SUMIFS('EPA Export Aggregation'!AC:AC,'EPA Export Aggregation'!$A:$A,$B9,'EPA Export Aggregation'!$D:$D,$A$1)*IF($A9="CH4",About!$D$58,IF($A9="N2O",About!$D$59,1))</f>
        <v>0.36385602054490002</v>
      </c>
      <c r="AA9">
        <f>SUMIFS('EPA Export Aggregation'!AD:AD,'EPA Export Aggregation'!$A:$A,$B9,'EPA Export Aggregation'!$D:$D,$A$1)*IF($A9="CH4",About!$D$58,IF($A9="N2O",About!$D$59,1))</f>
        <v>0.37839614340860001</v>
      </c>
      <c r="AB9">
        <f>SUMIFS('EPA Export Aggregation'!AE:AE,'EPA Export Aggregation'!$A:$A,$B9,'EPA Export Aggregation'!$D:$D,$A$1)*IF($A9="CH4",About!$D$58,IF($A9="N2O",About!$D$59,1))</f>
        <v>0.41361745033179997</v>
      </c>
      <c r="AC9">
        <f>SUMIFS('EPA Export Aggregation'!AF:AF,'EPA Export Aggregation'!$A:$A,$B9,'EPA Export Aggregation'!$D:$D,$A$1)*IF($A9="CH4",About!$D$58,IF($A9="N2O",About!$D$59,1))</f>
        <v>0.40184208205630001</v>
      </c>
      <c r="AD9">
        <f>SUMIFS('EPA Export Aggregation'!AG:AG,'EPA Export Aggregation'!$A:$A,$B9,'EPA Export Aggregation'!$D:$D,$A$1)*IF($A9="CH4",About!$D$58,IF($A9="N2O",About!$D$59,1))</f>
        <v>0.35875153440949997</v>
      </c>
      <c r="AE9">
        <f>SUMIFS('EPA Export Aggregation'!AH:AH,'EPA Export Aggregation'!$A:$A,$B9,'EPA Export Aggregation'!$D:$D,$A$1)*IF($A9="CH4",About!$D$58,IF($A9="N2O",About!$D$59,1))</f>
        <v>0.35862253096169999</v>
      </c>
      <c r="AF9">
        <f>SUMIFS('EPA Export Aggregation'!AI:AI,'EPA Export Aggregation'!$A:$A,$B9,'EPA Export Aggregation'!$D:$D,$A$1)*IF($A9="CH4",About!$D$58,IF($A9="N2O",About!$D$59,1))</f>
        <v>0.33448595970630002</v>
      </c>
      <c r="AG9">
        <f>SUMIFS('EPA Export Aggregation'!AJ:AJ,'EPA Export Aggregation'!$A:$A,$B9,'EPA Export Aggregation'!$D:$D,$A$1)*IF($A9="CH4",About!$D$58,IF($A9="N2O",About!$D$59,1))</f>
        <v>0.30460997310240001</v>
      </c>
      <c r="AH9">
        <f>SUMIFS('EPA Export Aggregation'!AK:AK,'EPA Export Aggregation'!$A:$A,$B9,'EPA Export Aggregation'!$D:$D,$A$1)*IF($A9="CH4",About!$D$58,IF($A9="N2O",About!$D$59,1))</f>
        <v>0.33706414426749998</v>
      </c>
    </row>
    <row r="10" spans="1:34" x14ac:dyDescent="0.25">
      <c r="A10" s="413" t="s">
        <v>2215</v>
      </c>
      <c r="B10" s="414" t="s">
        <v>4225</v>
      </c>
      <c r="C10">
        <f>SUMIFS('EPA Export Aggregation'!F:F,'EPA Export Aggregation'!$A:$A,$B10,'EPA Export Aggregation'!$D:$D,$A$1)*IF($A10="CH4",About!$D$58,IF($A10="N2O",About!$D$59,1))</f>
        <v>1.8691409263999999E-3</v>
      </c>
      <c r="D10">
        <f>SUMIFS('EPA Export Aggregation'!G:G,'EPA Export Aggregation'!$A:$A,$B10,'EPA Export Aggregation'!$D:$D,$A$1)*IF($A10="CH4",About!$D$58,IF($A10="N2O",About!$D$59,1))</f>
        <v>1.8879680510000001E-3</v>
      </c>
      <c r="E10">
        <f>SUMIFS('EPA Export Aggregation'!H:H,'EPA Export Aggregation'!$A:$A,$B10,'EPA Export Aggregation'!$D:$D,$A$1)*IF($A10="CH4",About!$D$58,IF($A10="N2O",About!$D$59,1))</f>
        <v>1.8828353346000001E-3</v>
      </c>
      <c r="F10">
        <f>SUMIFS('EPA Export Aggregation'!I:I,'EPA Export Aggregation'!$A:$A,$B10,'EPA Export Aggregation'!$D:$D,$A$1)*IF($A10="CH4",About!$D$58,IF($A10="N2O",About!$D$59,1))</f>
        <v>1.8689308091000001E-3</v>
      </c>
      <c r="G10">
        <f>SUMIFS('EPA Export Aggregation'!J:J,'EPA Export Aggregation'!$A:$A,$B10,'EPA Export Aggregation'!$D:$D,$A$1)*IF($A10="CH4",About!$D$58,IF($A10="N2O",About!$D$59,1))</f>
        <v>1.8707050620999999E-3</v>
      </c>
      <c r="H10">
        <f>SUMIFS('EPA Export Aggregation'!K:K,'EPA Export Aggregation'!$A:$A,$B10,'EPA Export Aggregation'!$D:$D,$A$1)*IF($A10="CH4",About!$D$58,IF($A10="N2O",About!$D$59,1))</f>
        <v>1.8303063624000001E-3</v>
      </c>
      <c r="I10">
        <f>SUMIFS('EPA Export Aggregation'!L:L,'EPA Export Aggregation'!$A:$A,$B10,'EPA Export Aggregation'!$D:$D,$A$1)*IF($A10="CH4",About!$D$58,IF($A10="N2O",About!$D$59,1))</f>
        <v>1.7900134702000001E-3</v>
      </c>
      <c r="J10">
        <f>SUMIFS('EPA Export Aggregation'!M:M,'EPA Export Aggregation'!$A:$A,$B10,'EPA Export Aggregation'!$D:$D,$A$1)*IF($A10="CH4",About!$D$58,IF($A10="N2O",About!$D$59,1))</f>
        <v>1.7742744148000001E-3</v>
      </c>
      <c r="K10">
        <f>SUMIFS('EPA Export Aggregation'!N:N,'EPA Export Aggregation'!$A:$A,$B10,'EPA Export Aggregation'!$D:$D,$A$1)*IF($A10="CH4",About!$D$58,IF($A10="N2O",About!$D$59,1))</f>
        <v>1.7520093791E-3</v>
      </c>
      <c r="L10">
        <f>SUMIFS('EPA Export Aggregation'!O:O,'EPA Export Aggregation'!$A:$A,$B10,'EPA Export Aggregation'!$D:$D,$A$1)*IF($A10="CH4",About!$D$58,IF($A10="N2O",About!$D$59,1))</f>
        <v>1.7090443916000001E-3</v>
      </c>
      <c r="M10">
        <f>SUMIFS('EPA Export Aggregation'!P:P,'EPA Export Aggregation'!$A:$A,$B10,'EPA Export Aggregation'!$D:$D,$A$1)*IF($A10="CH4",About!$D$58,IF($A10="N2O",About!$D$59,1))</f>
        <v>1.6805956709000001E-3</v>
      </c>
      <c r="N10">
        <f>SUMIFS('EPA Export Aggregation'!Q:Q,'EPA Export Aggregation'!$A:$A,$B10,'EPA Export Aggregation'!$D:$D,$A$1)*IF($A10="CH4",About!$D$58,IF($A10="N2O",About!$D$59,1))</f>
        <v>1.7120816289000001E-3</v>
      </c>
      <c r="O10">
        <f>SUMIFS('EPA Export Aggregation'!R:R,'EPA Export Aggregation'!$A:$A,$B10,'EPA Export Aggregation'!$D:$D,$A$1)*IF($A10="CH4",About!$D$58,IF($A10="N2O",About!$D$59,1))</f>
        <v>1.9077493755999999E-3</v>
      </c>
      <c r="P10">
        <f>SUMIFS('EPA Export Aggregation'!S:S,'EPA Export Aggregation'!$A:$A,$B10,'EPA Export Aggregation'!$D:$D,$A$1)*IF($A10="CH4",About!$D$58,IF($A10="N2O",About!$D$59,1))</f>
        <v>1.9592412688999999E-3</v>
      </c>
      <c r="Q10">
        <f>SUMIFS('EPA Export Aggregation'!T:T,'EPA Export Aggregation'!$A:$A,$B10,'EPA Export Aggregation'!$D:$D,$A$1)*IF($A10="CH4",About!$D$58,IF($A10="N2O",About!$D$59,1))</f>
        <v>7.6476297109999999E-4</v>
      </c>
      <c r="R10">
        <f>SUMIFS('EPA Export Aggregation'!U:U,'EPA Export Aggregation'!$A:$A,$B10,'EPA Export Aggregation'!$D:$D,$A$1)*IF($A10="CH4",About!$D$58,IF($A10="N2O",About!$D$59,1))</f>
        <v>1.9656418986000001E-3</v>
      </c>
      <c r="S10">
        <f>SUMIFS('EPA Export Aggregation'!V:V,'EPA Export Aggregation'!$A:$A,$B10,'EPA Export Aggregation'!$D:$D,$A$1)*IF($A10="CH4",About!$D$58,IF($A10="N2O",About!$D$59,1))</f>
        <v>1.8952691916E-3</v>
      </c>
      <c r="T10">
        <f>SUMIFS('EPA Export Aggregation'!W:W,'EPA Export Aggregation'!$A:$A,$B10,'EPA Export Aggregation'!$D:$D,$A$1)*IF($A10="CH4",About!$D$58,IF($A10="N2O",About!$D$59,1))</f>
        <v>1.8103058978E-3</v>
      </c>
      <c r="U10">
        <f>SUMIFS('EPA Export Aggregation'!X:X,'EPA Export Aggregation'!$A:$A,$B10,'EPA Export Aggregation'!$D:$D,$A$1)*IF($A10="CH4",About!$D$58,IF($A10="N2O",About!$D$59,1))</f>
        <v>2.0069104095000001E-3</v>
      </c>
      <c r="V10">
        <f>SUMIFS('EPA Export Aggregation'!Y:Y,'EPA Export Aggregation'!$A:$A,$B10,'EPA Export Aggregation'!$D:$D,$A$1)*IF($A10="CH4",About!$D$58,IF($A10="N2O",About!$D$59,1))</f>
        <v>2.0237434958000002E-3</v>
      </c>
      <c r="W10">
        <f>SUMIFS('EPA Export Aggregation'!Z:Z,'EPA Export Aggregation'!$A:$A,$B10,'EPA Export Aggregation'!$D:$D,$A$1)*IF($A10="CH4",About!$D$58,IF($A10="N2O",About!$D$59,1))</f>
        <v>2.1718653666000002E-3</v>
      </c>
      <c r="X10">
        <f>SUMIFS('EPA Export Aggregation'!AA:AA,'EPA Export Aggregation'!$A:$A,$B10,'EPA Export Aggregation'!$D:$D,$A$1)*IF($A10="CH4",About!$D$58,IF($A10="N2O",About!$D$59,1))</f>
        <v>2.2170927703999998E-3</v>
      </c>
      <c r="Y10">
        <f>SUMIFS('EPA Export Aggregation'!AB:AB,'EPA Export Aggregation'!$A:$A,$B10,'EPA Export Aggregation'!$D:$D,$A$1)*IF($A10="CH4",About!$D$58,IF($A10="N2O",About!$D$59,1))</f>
        <v>2.3030892718999998E-3</v>
      </c>
      <c r="Z10">
        <f>SUMIFS('EPA Export Aggregation'!AC:AC,'EPA Export Aggregation'!$A:$A,$B10,'EPA Export Aggregation'!$D:$D,$A$1)*IF($A10="CH4",About!$D$58,IF($A10="N2O",About!$D$59,1))</f>
        <v>2.2789157679999998E-3</v>
      </c>
      <c r="AA10">
        <f>SUMIFS('EPA Export Aggregation'!AD:AD,'EPA Export Aggregation'!$A:$A,$B10,'EPA Export Aggregation'!$D:$D,$A$1)*IF($A10="CH4",About!$D$58,IF($A10="N2O",About!$D$59,1))</f>
        <v>2.3143618471E-3</v>
      </c>
      <c r="AB10">
        <f>SUMIFS('EPA Export Aggregation'!AE:AE,'EPA Export Aggregation'!$A:$A,$B10,'EPA Export Aggregation'!$D:$D,$A$1)*IF($A10="CH4",About!$D$58,IF($A10="N2O",About!$D$59,1))</f>
        <v>2.2700039122999999E-3</v>
      </c>
      <c r="AC10">
        <f>SUMIFS('EPA Export Aggregation'!AF:AF,'EPA Export Aggregation'!$A:$A,$B10,'EPA Export Aggregation'!$D:$D,$A$1)*IF($A10="CH4",About!$D$58,IF($A10="N2O",About!$D$59,1))</f>
        <v>3.4045618524999998E-3</v>
      </c>
      <c r="AD10">
        <f>SUMIFS('EPA Export Aggregation'!AG:AG,'EPA Export Aggregation'!$A:$A,$B10,'EPA Export Aggregation'!$D:$D,$A$1)*IF($A10="CH4",About!$D$58,IF($A10="N2O",About!$D$59,1))</f>
        <v>4.8771785745999998E-3</v>
      </c>
      <c r="AE10">
        <f>SUMIFS('EPA Export Aggregation'!AH:AH,'EPA Export Aggregation'!$A:$A,$B10,'EPA Export Aggregation'!$D:$D,$A$1)*IF($A10="CH4",About!$D$58,IF($A10="N2O",About!$D$59,1))</f>
        <v>5.2910010735000004E-3</v>
      </c>
      <c r="AF10">
        <f>SUMIFS('EPA Export Aggregation'!AI:AI,'EPA Export Aggregation'!$A:$A,$B10,'EPA Export Aggregation'!$D:$D,$A$1)*IF($A10="CH4",About!$D$58,IF($A10="N2O",About!$D$59,1))</f>
        <v>1.1773296534500001E-2</v>
      </c>
      <c r="AG10">
        <f>SUMIFS('EPA Export Aggregation'!AJ:AJ,'EPA Export Aggregation'!$A:$A,$B10,'EPA Export Aggregation'!$D:$D,$A$1)*IF($A10="CH4",About!$D$58,IF($A10="N2O",About!$D$59,1))</f>
        <v>1.9085588754900001E-2</v>
      </c>
      <c r="AH10">
        <f>SUMIFS('EPA Export Aggregation'!AK:AK,'EPA Export Aggregation'!$A:$A,$B10,'EPA Export Aggregation'!$D:$D,$A$1)*IF($A10="CH4",About!$D$58,IF($A10="N2O",About!$D$59,1))</f>
        <v>8.3667996250000008E-3</v>
      </c>
    </row>
    <row r="11" spans="1:34" x14ac:dyDescent="0.25">
      <c r="A11" s="413" t="s">
        <v>2215</v>
      </c>
      <c r="B11" s="414" t="s">
        <v>4220</v>
      </c>
      <c r="C11">
        <f>SUMIFS('EPA Export Aggregation'!F:F,'EPA Export Aggregation'!$A:$A,$B11,'EPA Export Aggregation'!$D:$D,$A$1)*IF($A11="CH4",About!$D$58,IF($A11="N2O",About!$D$59,1))</f>
        <v>1.1439526072232</v>
      </c>
      <c r="D11">
        <f>SUMIFS('EPA Export Aggregation'!G:G,'EPA Export Aggregation'!$A:$A,$B11,'EPA Export Aggregation'!$D:$D,$A$1)*IF($A11="CH4",About!$D$58,IF($A11="N2O",About!$D$59,1))</f>
        <v>1.0743017489063</v>
      </c>
      <c r="E11">
        <f>SUMIFS('EPA Export Aggregation'!H:H,'EPA Export Aggregation'!$A:$A,$B11,'EPA Export Aggregation'!$D:$D,$A$1)*IF($A11="CH4",About!$D$58,IF($A11="N2O",About!$D$59,1))</f>
        <v>1.0431404950914001</v>
      </c>
      <c r="F11">
        <f>SUMIFS('EPA Export Aggregation'!I:I,'EPA Export Aggregation'!$A:$A,$B11,'EPA Export Aggregation'!$D:$D,$A$1)*IF($A11="CH4",About!$D$58,IF($A11="N2O",About!$D$59,1))</f>
        <v>0.81664100828050001</v>
      </c>
      <c r="G11">
        <f>SUMIFS('EPA Export Aggregation'!J:J,'EPA Export Aggregation'!$A:$A,$B11,'EPA Export Aggregation'!$D:$D,$A$1)*IF($A11="CH4",About!$D$58,IF($A11="N2O",About!$D$59,1))</f>
        <v>0.8304284615691</v>
      </c>
      <c r="H11">
        <f>SUMIFS('EPA Export Aggregation'!K:K,'EPA Export Aggregation'!$A:$A,$B11,'EPA Export Aggregation'!$D:$D,$A$1)*IF($A11="CH4",About!$D$58,IF($A11="N2O",About!$D$59,1))</f>
        <v>0.84548160390839999</v>
      </c>
      <c r="I11">
        <f>SUMIFS('EPA Export Aggregation'!L:L,'EPA Export Aggregation'!$A:$A,$B11,'EPA Export Aggregation'!$D:$D,$A$1)*IF($A11="CH4",About!$D$58,IF($A11="N2O",About!$D$59,1))</f>
        <v>1.1692797743282</v>
      </c>
      <c r="J11">
        <f>SUMIFS('EPA Export Aggregation'!M:M,'EPA Export Aggregation'!$A:$A,$B11,'EPA Export Aggregation'!$D:$D,$A$1)*IF($A11="CH4",About!$D$58,IF($A11="N2O",About!$D$59,1))</f>
        <v>1.1555944584522</v>
      </c>
      <c r="K11">
        <f>SUMIFS('EPA Export Aggregation'!N:N,'EPA Export Aggregation'!$A:$A,$B11,'EPA Export Aggregation'!$D:$D,$A$1)*IF($A11="CH4",About!$D$58,IF($A11="N2O",About!$D$59,1))</f>
        <v>1.2045188856950999</v>
      </c>
      <c r="L11">
        <f>SUMIFS('EPA Export Aggregation'!O:O,'EPA Export Aggregation'!$A:$A,$B11,'EPA Export Aggregation'!$D:$D,$A$1)*IF($A11="CH4",About!$D$58,IF($A11="N2O",About!$D$59,1))</f>
        <v>1.2268284714702</v>
      </c>
      <c r="M11">
        <f>SUMIFS('EPA Export Aggregation'!P:P,'EPA Export Aggregation'!$A:$A,$B11,'EPA Export Aggregation'!$D:$D,$A$1)*IF($A11="CH4",About!$D$58,IF($A11="N2O",About!$D$59,1))</f>
        <v>1.3043685589837</v>
      </c>
      <c r="N11">
        <f>SUMIFS('EPA Export Aggregation'!Q:Q,'EPA Export Aggregation'!$A:$A,$B11,'EPA Export Aggregation'!$D:$D,$A$1)*IF($A11="CH4",About!$D$58,IF($A11="N2O",About!$D$59,1))</f>
        <v>1.2892802620268</v>
      </c>
      <c r="O11">
        <f>SUMIFS('EPA Export Aggregation'!R:R,'EPA Export Aggregation'!$A:$A,$B11,'EPA Export Aggregation'!$D:$D,$A$1)*IF($A11="CH4",About!$D$58,IF($A11="N2O",About!$D$59,1))</f>
        <v>1.2720811458631001</v>
      </c>
      <c r="P11">
        <f>SUMIFS('EPA Export Aggregation'!S:S,'EPA Export Aggregation'!$A:$A,$B11,'EPA Export Aggregation'!$D:$D,$A$1)*IF($A11="CH4",About!$D$58,IF($A11="N2O",About!$D$59,1))</f>
        <v>1.3673580534950001</v>
      </c>
      <c r="Q11">
        <f>SUMIFS('EPA Export Aggregation'!T:T,'EPA Export Aggregation'!$A:$A,$B11,'EPA Export Aggregation'!$D:$D,$A$1)*IF($A11="CH4",About!$D$58,IF($A11="N2O",About!$D$59,1))</f>
        <v>1.6365963687861</v>
      </c>
      <c r="R11">
        <f>SUMIFS('EPA Export Aggregation'!U:U,'EPA Export Aggregation'!$A:$A,$B11,'EPA Export Aggregation'!$D:$D,$A$1)*IF($A11="CH4",About!$D$58,IF($A11="N2O",About!$D$59,1))</f>
        <v>1.6374141028288001</v>
      </c>
      <c r="S11">
        <f>SUMIFS('EPA Export Aggregation'!V:V,'EPA Export Aggregation'!$A:$A,$B11,'EPA Export Aggregation'!$D:$D,$A$1)*IF($A11="CH4",About!$D$58,IF($A11="N2O",About!$D$59,1))</f>
        <v>1.8340289192873001</v>
      </c>
      <c r="T11">
        <f>SUMIFS('EPA Export Aggregation'!W:W,'EPA Export Aggregation'!$A:$A,$B11,'EPA Export Aggregation'!$D:$D,$A$1)*IF($A11="CH4",About!$D$58,IF($A11="N2O",About!$D$59,1))</f>
        <v>1.8272479268549999</v>
      </c>
      <c r="U11">
        <f>SUMIFS('EPA Export Aggregation'!X:X,'EPA Export Aggregation'!$A:$A,$B11,'EPA Export Aggregation'!$D:$D,$A$1)*IF($A11="CH4",About!$D$58,IF($A11="N2O",About!$D$59,1))</f>
        <v>1.5083010816554001</v>
      </c>
      <c r="V11">
        <f>SUMIFS('EPA Export Aggregation'!Y:Y,'EPA Export Aggregation'!$A:$A,$B11,'EPA Export Aggregation'!$D:$D,$A$1)*IF($A11="CH4",About!$D$58,IF($A11="N2O",About!$D$59,1))</f>
        <v>1.0721360027002</v>
      </c>
      <c r="W11">
        <f>SUMIFS('EPA Export Aggregation'!Z:Z,'EPA Export Aggregation'!$A:$A,$B11,'EPA Export Aggregation'!$D:$D,$A$1)*IF($A11="CH4",About!$D$58,IF($A11="N2O",About!$D$59,1))</f>
        <v>1.0129563612996999</v>
      </c>
      <c r="X11">
        <f>SUMIFS('EPA Export Aggregation'!AA:AA,'EPA Export Aggregation'!$A:$A,$B11,'EPA Export Aggregation'!$D:$D,$A$1)*IF($A11="CH4",About!$D$58,IF($A11="N2O",About!$D$59,1))</f>
        <v>1.1272706323746</v>
      </c>
      <c r="Y11">
        <f>SUMIFS('EPA Export Aggregation'!AB:AB,'EPA Export Aggregation'!$A:$A,$B11,'EPA Export Aggregation'!$D:$D,$A$1)*IF($A11="CH4",About!$D$58,IF($A11="N2O",About!$D$59,1))</f>
        <v>1.2965079392156</v>
      </c>
      <c r="Z11">
        <f>SUMIFS('EPA Export Aggregation'!AC:AC,'EPA Export Aggregation'!$A:$A,$B11,'EPA Export Aggregation'!$D:$D,$A$1)*IF($A11="CH4",About!$D$58,IF($A11="N2O",About!$D$59,1))</f>
        <v>1.2377904611457999</v>
      </c>
      <c r="AA11">
        <f>SUMIFS('EPA Export Aggregation'!AD:AD,'EPA Export Aggregation'!$A:$A,$B11,'EPA Export Aggregation'!$D:$D,$A$1)*IF($A11="CH4",About!$D$58,IF($A11="N2O",About!$D$59,1))</f>
        <v>1.3363513464537</v>
      </c>
      <c r="AB11">
        <f>SUMIFS('EPA Export Aggregation'!AE:AE,'EPA Export Aggregation'!$A:$A,$B11,'EPA Export Aggregation'!$D:$D,$A$1)*IF($A11="CH4",About!$D$58,IF($A11="N2O",About!$D$59,1))</f>
        <v>1.4194057003097</v>
      </c>
      <c r="AC11">
        <f>SUMIFS('EPA Export Aggregation'!AF:AF,'EPA Export Aggregation'!$A:$A,$B11,'EPA Export Aggregation'!$D:$D,$A$1)*IF($A11="CH4",About!$D$58,IF($A11="N2O",About!$D$59,1))</f>
        <v>1.4203552816213001</v>
      </c>
      <c r="AD11">
        <f>SUMIFS('EPA Export Aggregation'!AG:AG,'EPA Export Aggregation'!$A:$A,$B11,'EPA Export Aggregation'!$D:$D,$A$1)*IF($A11="CH4",About!$D$58,IF($A11="N2O",About!$D$59,1))</f>
        <v>1.34166108046</v>
      </c>
      <c r="AE11">
        <f>SUMIFS('EPA Export Aggregation'!AH:AH,'EPA Export Aggregation'!$A:$A,$B11,'EPA Export Aggregation'!$D:$D,$A$1)*IF($A11="CH4",About!$D$58,IF($A11="N2O",About!$D$59,1))</f>
        <v>1.2317442793660001</v>
      </c>
      <c r="AF11">
        <f>SUMIFS('EPA Export Aggregation'!AI:AI,'EPA Export Aggregation'!$A:$A,$B11,'EPA Export Aggregation'!$D:$D,$A$1)*IF($A11="CH4",About!$D$58,IF($A11="N2O",About!$D$59,1))</f>
        <v>1.3203598092263999</v>
      </c>
      <c r="AG11">
        <f>SUMIFS('EPA Export Aggregation'!AJ:AJ,'EPA Export Aggregation'!$A:$A,$B11,'EPA Export Aggregation'!$D:$D,$A$1)*IF($A11="CH4",About!$D$58,IF($A11="N2O",About!$D$59,1))</f>
        <v>1.3469815462604</v>
      </c>
      <c r="AH11">
        <f>SUMIFS('EPA Export Aggregation'!AK:AK,'EPA Export Aggregation'!$A:$A,$B11,'EPA Export Aggregation'!$D:$D,$A$1)*IF($A11="CH4",About!$D$58,IF($A11="N2O",About!$D$59,1))</f>
        <v>1.4119897333367</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8.6093831509499993E-2</v>
      </c>
      <c r="D13">
        <f>SUMIFS('EPA Export Aggregation'!G:G,'EPA Export Aggregation'!$A:$A,$B13,'EPA Export Aggregation'!$D:$D,$A$1)*IF($A13="CH4",About!$D$58,IF($A13="N2O",About!$D$59,1))</f>
        <v>7.7983230211200003E-2</v>
      </c>
      <c r="E13">
        <f>SUMIFS('EPA Export Aggregation'!H:H,'EPA Export Aggregation'!$A:$A,$B13,'EPA Export Aggregation'!$D:$D,$A$1)*IF($A13="CH4",About!$D$58,IF($A13="N2O",About!$D$59,1))</f>
        <v>7.7214249594900003E-2</v>
      </c>
      <c r="F13">
        <f>SUMIFS('EPA Export Aggregation'!I:I,'EPA Export Aggregation'!$A:$A,$B13,'EPA Export Aggregation'!$D:$D,$A$1)*IF($A13="CH4",About!$D$58,IF($A13="N2O",About!$D$59,1))</f>
        <v>7.1767694130199997E-2</v>
      </c>
      <c r="G13">
        <f>SUMIFS('EPA Export Aggregation'!J:J,'EPA Export Aggregation'!$A:$A,$B13,'EPA Export Aggregation'!$D:$D,$A$1)*IF($A13="CH4",About!$D$58,IF($A13="N2O",About!$D$59,1))</f>
        <v>7.5612090179800001E-2</v>
      </c>
      <c r="H13">
        <f>SUMIFS('EPA Export Aggregation'!K:K,'EPA Export Aggregation'!$A:$A,$B13,'EPA Export Aggregation'!$D:$D,$A$1)*IF($A13="CH4",About!$D$58,IF($A13="N2O",About!$D$59,1))</f>
        <v>0.1019059881653</v>
      </c>
      <c r="I13">
        <f>SUMIFS('EPA Export Aggregation'!L:L,'EPA Export Aggregation'!$A:$A,$B13,'EPA Export Aggregation'!$D:$D,$A$1)*IF($A13="CH4",About!$D$58,IF($A13="N2O",About!$D$59,1))</f>
        <v>0.11044498401819999</v>
      </c>
      <c r="J13">
        <f>SUMIFS('EPA Export Aggregation'!M:M,'EPA Export Aggregation'!$A:$A,$B13,'EPA Export Aggregation'!$D:$D,$A$1)*IF($A13="CH4",About!$D$58,IF($A13="N2O",About!$D$59,1))</f>
        <v>0.107271791669</v>
      </c>
      <c r="K13">
        <f>SUMIFS('EPA Export Aggregation'!N:N,'EPA Export Aggregation'!$A:$A,$B13,'EPA Export Aggregation'!$D:$D,$A$1)*IF($A13="CH4",About!$D$58,IF($A13="N2O",About!$D$59,1))</f>
        <v>0.1098615110983</v>
      </c>
      <c r="L13">
        <f>SUMIFS('EPA Export Aggregation'!O:O,'EPA Export Aggregation'!$A:$A,$B13,'EPA Export Aggregation'!$D:$D,$A$1)*IF($A13="CH4",About!$D$58,IF($A13="N2O",About!$D$59,1))</f>
        <v>0.12119867737169999</v>
      </c>
      <c r="M13">
        <f>SUMIFS('EPA Export Aggregation'!P:P,'EPA Export Aggregation'!$A:$A,$B13,'EPA Export Aggregation'!$D:$D,$A$1)*IF($A13="CH4",About!$D$58,IF($A13="N2O",About!$D$59,1))</f>
        <v>8.0980941474400006E-2</v>
      </c>
      <c r="N13">
        <f>SUMIFS('EPA Export Aggregation'!Q:Q,'EPA Export Aggregation'!$A:$A,$B13,'EPA Export Aggregation'!$D:$D,$A$1)*IF($A13="CH4",About!$D$58,IF($A13="N2O",About!$D$59,1))</f>
        <v>8.4048991811499996E-2</v>
      </c>
      <c r="O13">
        <f>SUMIFS('EPA Export Aggregation'!R:R,'EPA Export Aggregation'!$A:$A,$B13,'EPA Export Aggregation'!$D:$D,$A$1)*IF($A13="CH4",About!$D$58,IF($A13="N2O",About!$D$59,1))</f>
        <v>8.8393664942800002E-2</v>
      </c>
      <c r="P13">
        <f>SUMIFS('EPA Export Aggregation'!S:S,'EPA Export Aggregation'!$A:$A,$B13,'EPA Export Aggregation'!$D:$D,$A$1)*IF($A13="CH4",About!$D$58,IF($A13="N2O",About!$D$59,1))</f>
        <v>6.8639935725000004E-2</v>
      </c>
      <c r="Q13">
        <f>SUMIFS('EPA Export Aggregation'!T:T,'EPA Export Aggregation'!$A:$A,$B13,'EPA Export Aggregation'!$D:$D,$A$1)*IF($A13="CH4",About!$D$58,IF($A13="N2O",About!$D$59,1))</f>
        <v>9.4863257532999998E-2</v>
      </c>
      <c r="R13">
        <f>SUMIFS('EPA Export Aggregation'!U:U,'EPA Export Aggregation'!$A:$A,$B13,'EPA Export Aggregation'!$D:$D,$A$1)*IF($A13="CH4",About!$D$58,IF($A13="N2O",About!$D$59,1))</f>
        <v>0.1062688464846</v>
      </c>
      <c r="S13">
        <f>SUMIFS('EPA Export Aggregation'!V:V,'EPA Export Aggregation'!$A:$A,$B13,'EPA Export Aggregation'!$D:$D,$A$1)*IF($A13="CH4",About!$D$58,IF($A13="N2O",About!$D$59,1))</f>
        <v>0.1232822683156</v>
      </c>
      <c r="T13">
        <f>SUMIFS('EPA Export Aggregation'!W:W,'EPA Export Aggregation'!$A:$A,$B13,'EPA Export Aggregation'!$D:$D,$A$1)*IF($A13="CH4",About!$D$58,IF($A13="N2O",About!$D$59,1))</f>
        <v>0.11447276433299999</v>
      </c>
      <c r="U13">
        <f>SUMIFS('EPA Export Aggregation'!X:X,'EPA Export Aggregation'!$A:$A,$B13,'EPA Export Aggregation'!$D:$D,$A$1)*IF($A13="CH4",About!$D$58,IF($A13="N2O",About!$D$59,1))</f>
        <v>9.8460738764899997E-2</v>
      </c>
      <c r="V13">
        <f>SUMIFS('EPA Export Aggregation'!Y:Y,'EPA Export Aggregation'!$A:$A,$B13,'EPA Export Aggregation'!$D:$D,$A$1)*IF($A13="CH4",About!$D$58,IF($A13="N2O",About!$D$59,1))</f>
        <v>0.12773463434429999</v>
      </c>
      <c r="W13">
        <f>SUMIFS('EPA Export Aggregation'!Z:Z,'EPA Export Aggregation'!$A:$A,$B13,'EPA Export Aggregation'!$D:$D,$A$1)*IF($A13="CH4",About!$D$58,IF($A13="N2O",About!$D$59,1))</f>
        <v>0.15699978755540001</v>
      </c>
      <c r="X13">
        <f>SUMIFS('EPA Export Aggregation'!AA:AA,'EPA Export Aggregation'!$A:$A,$B13,'EPA Export Aggregation'!$D:$D,$A$1)*IF($A13="CH4",About!$D$58,IF($A13="N2O",About!$D$59,1))</f>
        <v>0.1438990095531</v>
      </c>
      <c r="Y13">
        <f>SUMIFS('EPA Export Aggregation'!AB:AB,'EPA Export Aggregation'!$A:$A,$B13,'EPA Export Aggregation'!$D:$D,$A$1)*IF($A13="CH4",About!$D$58,IF($A13="N2O",About!$D$59,1))</f>
        <v>0.13267915406309999</v>
      </c>
      <c r="Z13">
        <f>SUMIFS('EPA Export Aggregation'!AC:AC,'EPA Export Aggregation'!$A:$A,$B13,'EPA Export Aggregation'!$D:$D,$A$1)*IF($A13="CH4",About!$D$58,IF($A13="N2O",About!$D$59,1))</f>
        <v>0.16229487493799999</v>
      </c>
      <c r="AA13">
        <f>SUMIFS('EPA Export Aggregation'!AD:AD,'EPA Export Aggregation'!$A:$A,$B13,'EPA Export Aggregation'!$D:$D,$A$1)*IF($A13="CH4",About!$D$58,IF($A13="N2O",About!$D$59,1))</f>
        <v>0.18842347167840001</v>
      </c>
      <c r="AB13">
        <f>SUMIFS('EPA Export Aggregation'!AE:AE,'EPA Export Aggregation'!$A:$A,$B13,'EPA Export Aggregation'!$D:$D,$A$1)*IF($A13="CH4",About!$D$58,IF($A13="N2O",About!$D$59,1))</f>
        <v>0.18317070739630001</v>
      </c>
      <c r="AC13">
        <f>SUMIFS('EPA Export Aggregation'!AF:AF,'EPA Export Aggregation'!$A:$A,$B13,'EPA Export Aggregation'!$D:$D,$A$1)*IF($A13="CH4",About!$D$58,IF($A13="N2O",About!$D$59,1))</f>
        <v>0.1641833800743</v>
      </c>
      <c r="AD13">
        <f>SUMIFS('EPA Export Aggregation'!AG:AG,'EPA Export Aggregation'!$A:$A,$B13,'EPA Export Aggregation'!$D:$D,$A$1)*IF($A13="CH4",About!$D$58,IF($A13="N2O",About!$D$59,1))</f>
        <v>0.15087503157490001</v>
      </c>
      <c r="AE13">
        <f>SUMIFS('EPA Export Aggregation'!AH:AH,'EPA Export Aggregation'!$A:$A,$B13,'EPA Export Aggregation'!$D:$D,$A$1)*IF($A13="CH4",About!$D$58,IF($A13="N2O",About!$D$59,1))</f>
        <v>0.11328856402570001</v>
      </c>
      <c r="AF13">
        <f>SUMIFS('EPA Export Aggregation'!AI:AI,'EPA Export Aggregation'!$A:$A,$B13,'EPA Export Aggregation'!$D:$D,$A$1)*IF($A13="CH4",About!$D$58,IF($A13="N2O",About!$D$59,1))</f>
        <v>0.13087272940110001</v>
      </c>
      <c r="AG13">
        <f>SUMIFS('EPA Export Aggregation'!AJ:AJ,'EPA Export Aggregation'!$A:$A,$B13,'EPA Export Aggregation'!$D:$D,$A$1)*IF($A13="CH4",About!$D$58,IF($A13="N2O",About!$D$59,1))</f>
        <v>0.1285793863435</v>
      </c>
      <c r="AH13">
        <f>SUMIFS('EPA Export Aggregation'!AK:AK,'EPA Export Aggregation'!$A:$A,$B13,'EPA Export Aggregation'!$D:$D,$A$1)*IF($A13="CH4",About!$D$58,IF($A13="N2O",About!$D$59,1))</f>
        <v>0.1230090035966</v>
      </c>
    </row>
    <row r="14" spans="1:34" x14ac:dyDescent="0.2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0.13855293604230001</v>
      </c>
      <c r="L14">
        <f>SUMIFS('EPA Export Aggregation'!O:O,'EPA Export Aggregation'!$A:$A,$B14,'EPA Export Aggregation'!$D:$D,$A$1)*IF($A14="CH4",About!$D$58,IF($A14="N2O",About!$D$59,1))</f>
        <v>0.1334445336782</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0.1019674638931</v>
      </c>
      <c r="R14">
        <f>SUMIFS('EPA Export Aggregation'!U:U,'EPA Export Aggregation'!$A:$A,$B14,'EPA Export Aggregation'!$D:$D,$A$1)*IF($A14="CH4",About!$D$58,IF($A14="N2O",About!$D$59,1))</f>
        <v>9.8048420352200003E-2</v>
      </c>
      <c r="S14">
        <f>SUMIFS('EPA Export Aggregation'!V:V,'EPA Export Aggregation'!$A:$A,$B14,'EPA Export Aggregation'!$D:$D,$A$1)*IF($A14="CH4",About!$D$58,IF($A14="N2O",About!$D$59,1))</f>
        <v>9.5929741831500007E-2</v>
      </c>
      <c r="T14">
        <f>SUMIFS('EPA Export Aggregation'!W:W,'EPA Export Aggregation'!$A:$A,$B14,'EPA Export Aggregation'!$D:$D,$A$1)*IF($A14="CH4",About!$D$58,IF($A14="N2O",About!$D$59,1))</f>
        <v>9.2128772012700005E-2</v>
      </c>
      <c r="U14">
        <f>SUMIFS('EPA Export Aggregation'!X:X,'EPA Export Aggregation'!$A:$A,$B14,'EPA Export Aggregation'!$D:$D,$A$1)*IF($A14="CH4",About!$D$58,IF($A14="N2O",About!$D$59,1))</f>
        <v>8.5632346833500003E-2</v>
      </c>
      <c r="V14">
        <f>SUMIFS('EPA Export Aggregation'!Y:Y,'EPA Export Aggregation'!$A:$A,$B14,'EPA Export Aggregation'!$D:$D,$A$1)*IF($A14="CH4",About!$D$58,IF($A14="N2O",About!$D$59,1))</f>
        <v>7.3669193972800001E-2</v>
      </c>
      <c r="W14">
        <f>SUMIFS('EPA Export Aggregation'!Z:Z,'EPA Export Aggregation'!$A:$A,$B14,'EPA Export Aggregation'!$D:$D,$A$1)*IF($A14="CH4",About!$D$58,IF($A14="N2O",About!$D$59,1))</f>
        <v>5.8489018320200002E-2</v>
      </c>
      <c r="X14">
        <f>SUMIFS('EPA Export Aggregation'!AA:AA,'EPA Export Aggregation'!$A:$A,$B14,'EPA Export Aggregation'!$D:$D,$A$1)*IF($A14="CH4",About!$D$58,IF($A14="N2O",About!$D$59,1))</f>
        <v>6.1199495455200002E-2</v>
      </c>
      <c r="Y14">
        <f>SUMIFS('EPA Export Aggregation'!AB:AB,'EPA Export Aggregation'!$A:$A,$B14,'EPA Export Aggregation'!$D:$D,$A$1)*IF($A14="CH4",About!$D$58,IF($A14="N2O",About!$D$59,1))</f>
        <v>5.9296415462900001E-2</v>
      </c>
      <c r="Z14">
        <f>SUMIFS('EPA Export Aggregation'!AC:AC,'EPA Export Aggregation'!$A:$A,$B14,'EPA Export Aggregation'!$D:$D,$A$1)*IF($A14="CH4",About!$D$58,IF($A14="N2O",About!$D$59,1))</f>
        <v>6.0558409386400003E-2</v>
      </c>
      <c r="AA14">
        <f>SUMIFS('EPA Export Aggregation'!AD:AD,'EPA Export Aggregation'!$A:$A,$B14,'EPA Export Aggregation'!$D:$D,$A$1)*IF($A14="CH4",About!$D$58,IF($A14="N2O",About!$D$59,1))</f>
        <v>6.0906883119500002E-2</v>
      </c>
      <c r="AB14">
        <f>SUMIFS('EPA Export Aggregation'!AE:AE,'EPA Export Aggregation'!$A:$A,$B14,'EPA Export Aggregation'!$D:$D,$A$1)*IF($A14="CH4",About!$D$58,IF($A14="N2O",About!$D$59,1))</f>
        <v>5.6797858809100002E-2</v>
      </c>
      <c r="AC14">
        <f>SUMIFS('EPA Export Aggregation'!AF:AF,'EPA Export Aggregation'!$A:$A,$B14,'EPA Export Aggregation'!$D:$D,$A$1)*IF($A14="CH4",About!$D$58,IF($A14="N2O",About!$D$59,1))</f>
        <v>5.2855993305299998E-2</v>
      </c>
      <c r="AD14">
        <f>SUMIFS('EPA Export Aggregation'!AG:AG,'EPA Export Aggregation'!$A:$A,$B14,'EPA Export Aggregation'!$D:$D,$A$1)*IF($A14="CH4",About!$D$58,IF($A14="N2O",About!$D$59,1))</f>
        <v>5.04735633477E-2</v>
      </c>
      <c r="AE14">
        <f>SUMIFS('EPA Export Aggregation'!AH:AH,'EPA Export Aggregation'!$A:$A,$B14,'EPA Export Aggregation'!$D:$D,$A$1)*IF($A14="CH4",About!$D$58,IF($A14="N2O",About!$D$59,1))</f>
        <v>5.20161900086E-2</v>
      </c>
      <c r="AF14">
        <f>SUMIFS('EPA Export Aggregation'!AI:AI,'EPA Export Aggregation'!$A:$A,$B14,'EPA Export Aggregation'!$D:$D,$A$1)*IF($A14="CH4",About!$D$58,IF($A14="N2O",About!$D$59,1))</f>
        <v>5.1411106071099999E-2</v>
      </c>
      <c r="AG14">
        <f>SUMIFS('EPA Export Aggregation'!AJ:AJ,'EPA Export Aggregation'!$A:$A,$B14,'EPA Export Aggregation'!$D:$D,$A$1)*IF($A14="CH4",About!$D$58,IF($A14="N2O",About!$D$59,1))</f>
        <v>4.3140503312999998E-2</v>
      </c>
      <c r="AH14">
        <f>SUMIFS('EPA Export Aggregation'!AK:AK,'EPA Export Aggregation'!$A:$A,$B14,'EPA Export Aggregation'!$D:$D,$A$1)*IF($A14="CH4",About!$D$58,IF($A14="N2O",About!$D$59,1))</f>
        <v>4.5852932976899997E-2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2.0329452120000001E-2</v>
      </c>
      <c r="D16">
        <f>SUMIFS('EPA Export Aggregation'!G:G,'EPA Export Aggregation'!$A:$A,$B16,'EPA Export Aggregation'!$D:$D,$A$1)*IF($A16="CH4",About!$D$58,IF($A16="N2O",About!$D$59,1))</f>
        <v>2.0423264144900002E-2</v>
      </c>
      <c r="E16">
        <f>SUMIFS('EPA Export Aggregation'!H:H,'EPA Export Aggregation'!$A:$A,$B16,'EPA Export Aggregation'!$D:$D,$A$1)*IF($A16="CH4",About!$D$58,IF($A16="N2O",About!$D$59,1))</f>
        <v>2.0335258412900001E-2</v>
      </c>
      <c r="F16">
        <f>SUMIFS('EPA Export Aggregation'!I:I,'EPA Export Aggregation'!$A:$A,$B16,'EPA Export Aggregation'!$D:$D,$A$1)*IF($A16="CH4",About!$D$58,IF($A16="N2O",About!$D$59,1))</f>
        <v>2.0406599164199998E-2</v>
      </c>
      <c r="G16">
        <f>SUMIFS('EPA Export Aggregation'!J:J,'EPA Export Aggregation'!$A:$A,$B16,'EPA Export Aggregation'!$D:$D,$A$1)*IF($A16="CH4",About!$D$58,IF($A16="N2O",About!$D$59,1))</f>
        <v>2.0481349863999999E-2</v>
      </c>
      <c r="H16">
        <f>SUMIFS('EPA Export Aggregation'!K:K,'EPA Export Aggregation'!$A:$A,$B16,'EPA Export Aggregation'!$D:$D,$A$1)*IF($A16="CH4",About!$D$58,IF($A16="N2O",About!$D$59,1))</f>
        <v>2.0489134375099999E-2</v>
      </c>
      <c r="I16">
        <f>SUMIFS('EPA Export Aggregation'!L:L,'EPA Export Aggregation'!$A:$A,$B16,'EPA Export Aggregation'!$D:$D,$A$1)*IF($A16="CH4",About!$D$58,IF($A16="N2O",About!$D$59,1))</f>
        <v>2.0627620226099999E-2</v>
      </c>
      <c r="J16">
        <f>SUMIFS('EPA Export Aggregation'!M:M,'EPA Export Aggregation'!$A:$A,$B16,'EPA Export Aggregation'!$D:$D,$A$1)*IF($A16="CH4",About!$D$58,IF($A16="N2O",About!$D$59,1))</f>
        <v>2.06992882308E-2</v>
      </c>
      <c r="K16">
        <f>SUMIFS('EPA Export Aggregation'!N:N,'EPA Export Aggregation'!$A:$A,$B16,'EPA Export Aggregation'!$D:$D,$A$1)*IF($A16="CH4",About!$D$58,IF($A16="N2O",About!$D$59,1))</f>
        <v>2.0734585868300001E-2</v>
      </c>
      <c r="L16">
        <f>SUMIFS('EPA Export Aggregation'!O:O,'EPA Export Aggregation'!$A:$A,$B16,'EPA Export Aggregation'!$D:$D,$A$1)*IF($A16="CH4",About!$D$58,IF($A16="N2O",About!$D$59,1))</f>
        <v>2.07595071382E-2</v>
      </c>
      <c r="M16">
        <f>SUMIFS('EPA Export Aggregation'!P:P,'EPA Export Aggregation'!$A:$A,$B16,'EPA Export Aggregation'!$D:$D,$A$1)*IF($A16="CH4",About!$D$58,IF($A16="N2O",About!$D$59,1))</f>
        <v>2.0768643724099999E-2</v>
      </c>
      <c r="N16">
        <f>SUMIFS('EPA Export Aggregation'!Q:Q,'EPA Export Aggregation'!$A:$A,$B16,'EPA Export Aggregation'!$D:$D,$A$1)*IF($A16="CH4",About!$D$58,IF($A16="N2O",About!$D$59,1))</f>
        <v>1.2560133985400001E-2</v>
      </c>
      <c r="O16">
        <f>SUMIFS('EPA Export Aggregation'!R:R,'EPA Export Aggregation'!$A:$A,$B16,'EPA Export Aggregation'!$D:$D,$A$1)*IF($A16="CH4",About!$D$58,IF($A16="N2O",About!$D$59,1))</f>
        <v>1.47402705021E-2</v>
      </c>
      <c r="P16">
        <f>SUMIFS('EPA Export Aggregation'!S:S,'EPA Export Aggregation'!$A:$A,$B16,'EPA Export Aggregation'!$D:$D,$A$1)*IF($A16="CH4",About!$D$58,IF($A16="N2O",About!$D$59,1))</f>
        <v>1.9243917776499999E-2</v>
      </c>
      <c r="Q16">
        <f>SUMIFS('EPA Export Aggregation'!T:T,'EPA Export Aggregation'!$A:$A,$B16,'EPA Export Aggregation'!$D:$D,$A$1)*IF($A16="CH4",About!$D$58,IF($A16="N2O",About!$D$59,1))</f>
        <v>1.7853930518400001E-2</v>
      </c>
      <c r="R16">
        <f>SUMIFS('EPA Export Aggregation'!U:U,'EPA Export Aggregation'!$A:$A,$B16,'EPA Export Aggregation'!$D:$D,$A$1)*IF($A16="CH4",About!$D$58,IF($A16="N2O",About!$D$59,1))</f>
        <v>1.95864705174E-2</v>
      </c>
      <c r="S16">
        <f>SUMIFS('EPA Export Aggregation'!V:V,'EPA Export Aggregation'!$A:$A,$B16,'EPA Export Aggregation'!$D:$D,$A$1)*IF($A16="CH4",About!$D$58,IF($A16="N2O",About!$D$59,1))</f>
        <v>2.5321374161299998E-2</v>
      </c>
      <c r="T16">
        <f>SUMIFS('EPA Export Aggregation'!W:W,'EPA Export Aggregation'!$A:$A,$B16,'EPA Export Aggregation'!$D:$D,$A$1)*IF($A16="CH4",About!$D$58,IF($A16="N2O",About!$D$59,1))</f>
        <v>2.7964443611700002E-2</v>
      </c>
      <c r="U16">
        <f>SUMIFS('EPA Export Aggregation'!X:X,'EPA Export Aggregation'!$A:$A,$B16,'EPA Export Aggregation'!$D:$D,$A$1)*IF($A16="CH4",About!$D$58,IF($A16="N2O",About!$D$59,1))</f>
        <v>2.6940705970900002E-2</v>
      </c>
      <c r="V16">
        <f>SUMIFS('EPA Export Aggregation'!Y:Y,'EPA Export Aggregation'!$A:$A,$B16,'EPA Export Aggregation'!$D:$D,$A$1)*IF($A16="CH4",About!$D$58,IF($A16="N2O",About!$D$59,1))</f>
        <v>2.6496858991700002E-2</v>
      </c>
      <c r="W16">
        <f>SUMIFS('EPA Export Aggregation'!Z:Z,'EPA Export Aggregation'!$A:$A,$B16,'EPA Export Aggregation'!$D:$D,$A$1)*IF($A16="CH4",About!$D$58,IF($A16="N2O",About!$D$59,1))</f>
        <v>6.5450663716699997E-2</v>
      </c>
      <c r="X16">
        <f>SUMIFS('EPA Export Aggregation'!AA:AA,'EPA Export Aggregation'!$A:$A,$B16,'EPA Export Aggregation'!$D:$D,$A$1)*IF($A16="CH4",About!$D$58,IF($A16="N2O",About!$D$59,1))</f>
        <v>6.0442054266499998E-2</v>
      </c>
      <c r="Y16">
        <f>SUMIFS('EPA Export Aggregation'!AB:AB,'EPA Export Aggregation'!$A:$A,$B16,'EPA Export Aggregation'!$D:$D,$A$1)*IF($A16="CH4",About!$D$58,IF($A16="N2O",About!$D$59,1))</f>
        <v>5.9662132052699997E-2</v>
      </c>
      <c r="Z16">
        <f>SUMIFS('EPA Export Aggregation'!AC:AC,'EPA Export Aggregation'!$A:$A,$B16,'EPA Export Aggregation'!$D:$D,$A$1)*IF($A16="CH4",About!$D$58,IF($A16="N2O",About!$D$59,1))</f>
        <v>6.2367241569200003E-2</v>
      </c>
      <c r="AA16">
        <f>SUMIFS('EPA Export Aggregation'!AD:AD,'EPA Export Aggregation'!$A:$A,$B16,'EPA Export Aggregation'!$D:$D,$A$1)*IF($A16="CH4",About!$D$58,IF($A16="N2O",About!$D$59,1))</f>
        <v>6.6962085913799999E-2</v>
      </c>
      <c r="AB16">
        <f>SUMIFS('EPA Export Aggregation'!AE:AE,'EPA Export Aggregation'!$A:$A,$B16,'EPA Export Aggregation'!$D:$D,$A$1)*IF($A16="CH4",About!$D$58,IF($A16="N2O",About!$D$59,1))</f>
        <v>7.4512954442299995E-2</v>
      </c>
      <c r="AC16">
        <f>SUMIFS('EPA Export Aggregation'!AF:AF,'EPA Export Aggregation'!$A:$A,$B16,'EPA Export Aggregation'!$D:$D,$A$1)*IF($A16="CH4",About!$D$58,IF($A16="N2O",About!$D$59,1))</f>
        <v>7.04542707972E-2</v>
      </c>
      <c r="AD16">
        <f>SUMIFS('EPA Export Aggregation'!AG:AG,'EPA Export Aggregation'!$A:$A,$B16,'EPA Export Aggregation'!$D:$D,$A$1)*IF($A16="CH4",About!$D$58,IF($A16="N2O",About!$D$59,1))</f>
        <v>7.0019401020799996E-2</v>
      </c>
      <c r="AE16">
        <f>SUMIFS('EPA Export Aggregation'!AH:AH,'EPA Export Aggregation'!$A:$A,$B16,'EPA Export Aggregation'!$D:$D,$A$1)*IF($A16="CH4",About!$D$58,IF($A16="N2O",About!$D$59,1))</f>
        <v>6.3644724526700003E-2</v>
      </c>
      <c r="AF16">
        <f>SUMIFS('EPA Export Aggregation'!AI:AI,'EPA Export Aggregation'!$A:$A,$B16,'EPA Export Aggregation'!$D:$D,$A$1)*IF($A16="CH4",About!$D$58,IF($A16="N2O",About!$D$59,1))</f>
        <v>7.5679715084700006E-2</v>
      </c>
      <c r="AG16">
        <f>SUMIFS('EPA Export Aggregation'!AJ:AJ,'EPA Export Aggregation'!$A:$A,$B16,'EPA Export Aggregation'!$D:$D,$A$1)*IF($A16="CH4",About!$D$58,IF($A16="N2O",About!$D$59,1))</f>
        <v>7.6083001458700006E-2</v>
      </c>
      <c r="AH16">
        <f>SUMIFS('EPA Export Aggregation'!AK:AK,'EPA Export Aggregation'!$A:$A,$B16,'EPA Export Aggregation'!$D:$D,$A$1)*IF($A16="CH4",About!$D$58,IF($A16="N2O",About!$D$59,1))</f>
        <v>7.7196125592600001E-2</v>
      </c>
    </row>
    <row r="17" spans="1:34" x14ac:dyDescent="0.25">
      <c r="A17" s="413" t="s">
        <v>2215</v>
      </c>
      <c r="B17" s="414" t="s">
        <v>4233</v>
      </c>
      <c r="C17">
        <f>SUMIFS('EPA Export Aggregation'!F:F,'EPA Export Aggregation'!$A:$A,$B17,'EPA Export Aggregation'!$D:$D,$A$1)*IF($A17="CH4",About!$D$58,IF($A17="N2O",About!$D$59,1))</f>
        <v>7.1017955186699996E-2</v>
      </c>
      <c r="D17">
        <f>SUMIFS('EPA Export Aggregation'!G:G,'EPA Export Aggregation'!$A:$A,$B17,'EPA Export Aggregation'!$D:$D,$A$1)*IF($A17="CH4",About!$D$58,IF($A17="N2O",About!$D$59,1))</f>
        <v>0.1134845702105</v>
      </c>
      <c r="E17">
        <f>SUMIFS('EPA Export Aggregation'!H:H,'EPA Export Aggregation'!$A:$A,$B17,'EPA Export Aggregation'!$D:$D,$A$1)*IF($A17="CH4",About!$D$58,IF($A17="N2O",About!$D$59,1))</f>
        <v>0.1030031636992</v>
      </c>
      <c r="F17">
        <f>SUMIFS('EPA Export Aggregation'!I:I,'EPA Export Aggregation'!$A:$A,$B17,'EPA Export Aggregation'!$D:$D,$A$1)*IF($A17="CH4",About!$D$58,IF($A17="N2O",About!$D$59,1))</f>
        <v>0.1171287842586</v>
      </c>
      <c r="G17">
        <f>SUMIFS('EPA Export Aggregation'!J:J,'EPA Export Aggregation'!$A:$A,$B17,'EPA Export Aggregation'!$D:$D,$A$1)*IF($A17="CH4",About!$D$58,IF($A17="N2O",About!$D$59,1))</f>
        <v>0.1131878424665</v>
      </c>
      <c r="H17">
        <f>SUMIFS('EPA Export Aggregation'!K:K,'EPA Export Aggregation'!$A:$A,$B17,'EPA Export Aggregation'!$D:$D,$A$1)*IF($A17="CH4",About!$D$58,IF($A17="N2O",About!$D$59,1))</f>
        <v>9.6114760365700005E-2</v>
      </c>
      <c r="I17">
        <f>SUMIFS('EPA Export Aggregation'!L:L,'EPA Export Aggregation'!$A:$A,$B17,'EPA Export Aggregation'!$D:$D,$A$1)*IF($A17="CH4",About!$D$58,IF($A17="N2O",About!$D$59,1))</f>
        <v>7.6761806173400005E-2</v>
      </c>
      <c r="J17">
        <f>SUMIFS('EPA Export Aggregation'!M:M,'EPA Export Aggregation'!$A:$A,$B17,'EPA Export Aggregation'!$D:$D,$A$1)*IF($A17="CH4",About!$D$58,IF($A17="N2O",About!$D$59,1))</f>
        <v>0.12712898098309999</v>
      </c>
      <c r="K17">
        <f>SUMIFS('EPA Export Aggregation'!N:N,'EPA Export Aggregation'!$A:$A,$B17,'EPA Export Aggregation'!$D:$D,$A$1)*IF($A17="CH4",About!$D$58,IF($A17="N2O",About!$D$59,1))</f>
        <v>9.1309101917700003E-2</v>
      </c>
      <c r="L17">
        <f>SUMIFS('EPA Export Aggregation'!O:O,'EPA Export Aggregation'!$A:$A,$B17,'EPA Export Aggregation'!$D:$D,$A$1)*IF($A17="CH4",About!$D$58,IF($A17="N2O",About!$D$59,1))</f>
        <v>8.6785234483500007E-2</v>
      </c>
      <c r="M17">
        <f>SUMIFS('EPA Export Aggregation'!P:P,'EPA Export Aggregation'!$A:$A,$B17,'EPA Export Aggregation'!$D:$D,$A$1)*IF($A17="CH4",About!$D$58,IF($A17="N2O",About!$D$59,1))</f>
        <v>0.1264505967408</v>
      </c>
      <c r="N17">
        <f>SUMIFS('EPA Export Aggregation'!Q:Q,'EPA Export Aggregation'!$A:$A,$B17,'EPA Export Aggregation'!$D:$D,$A$1)*IF($A17="CH4",About!$D$58,IF($A17="N2O",About!$D$59,1))</f>
        <v>0.1694707231831</v>
      </c>
      <c r="O17">
        <f>SUMIFS('EPA Export Aggregation'!R:R,'EPA Export Aggregation'!$A:$A,$B17,'EPA Export Aggregation'!$D:$D,$A$1)*IF($A17="CH4",About!$D$58,IF($A17="N2O",About!$D$59,1))</f>
        <v>0.18140976854650001</v>
      </c>
      <c r="P17">
        <f>SUMIFS('EPA Export Aggregation'!S:S,'EPA Export Aggregation'!$A:$A,$B17,'EPA Export Aggregation'!$D:$D,$A$1)*IF($A17="CH4",About!$D$58,IF($A17="N2O",About!$D$59,1))</f>
        <v>0.1399385213182</v>
      </c>
      <c r="Q17">
        <f>SUMIFS('EPA Export Aggregation'!T:T,'EPA Export Aggregation'!$A:$A,$B17,'EPA Export Aggregation'!$D:$D,$A$1)*IF($A17="CH4",About!$D$58,IF($A17="N2O",About!$D$59,1))</f>
        <v>8.3317307922700007E-2</v>
      </c>
      <c r="R17">
        <f>SUMIFS('EPA Export Aggregation'!U:U,'EPA Export Aggregation'!$A:$A,$B17,'EPA Export Aggregation'!$D:$D,$A$1)*IF($A17="CH4",About!$D$58,IF($A17="N2O",About!$D$59,1))</f>
        <v>9.4467101021700001E-2</v>
      </c>
      <c r="S17">
        <f>SUMIFS('EPA Export Aggregation'!V:V,'EPA Export Aggregation'!$A:$A,$B17,'EPA Export Aggregation'!$D:$D,$A$1)*IF($A17="CH4",About!$D$58,IF($A17="N2O",About!$D$59,1))</f>
        <v>0.11456202197110001</v>
      </c>
      <c r="T17">
        <f>SUMIFS('EPA Export Aggregation'!W:W,'EPA Export Aggregation'!$A:$A,$B17,'EPA Export Aggregation'!$D:$D,$A$1)*IF($A17="CH4",About!$D$58,IF($A17="N2O",About!$D$59,1))</f>
        <v>0.1122124538971</v>
      </c>
      <c r="U17">
        <f>SUMIFS('EPA Export Aggregation'!X:X,'EPA Export Aggregation'!$A:$A,$B17,'EPA Export Aggregation'!$D:$D,$A$1)*IF($A17="CH4",About!$D$58,IF($A17="N2O",About!$D$59,1))</f>
        <v>0.10586893910469999</v>
      </c>
      <c r="V17">
        <f>SUMIFS('EPA Export Aggregation'!Y:Y,'EPA Export Aggregation'!$A:$A,$B17,'EPA Export Aggregation'!$D:$D,$A$1)*IF($A17="CH4",About!$D$58,IF($A17="N2O",About!$D$59,1))</f>
        <v>4.7801366362399997E-2</v>
      </c>
      <c r="W17">
        <f>SUMIFS('EPA Export Aggregation'!Z:Z,'EPA Export Aggregation'!$A:$A,$B17,'EPA Export Aggregation'!$D:$D,$A$1)*IF($A17="CH4",About!$D$58,IF($A17="N2O",About!$D$59,1))</f>
        <v>2.6575955192000001E-2</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0.31193250934450001</v>
      </c>
      <c r="D19" s="415">
        <f>SUMIFS('EPA Export Aggregation'!G:G,'EPA Export Aggregation'!$A:$A,$B19,'EPA Export Aggregation'!$D:$D,$A$1)*IF($A19="CH4",About!$D$58,IF($A19="N2O",About!$D$59,1))</f>
        <v>0.31429455517560001</v>
      </c>
      <c r="E19" s="415">
        <f>SUMIFS('EPA Export Aggregation'!H:H,'EPA Export Aggregation'!$A:$A,$B19,'EPA Export Aggregation'!$D:$D,$A$1)*IF($A19="CH4",About!$D$58,IF($A19="N2O",About!$D$59,1))</f>
        <v>0.29852689320659997</v>
      </c>
      <c r="F19" s="415">
        <f>SUMIFS('EPA Export Aggregation'!I:I,'EPA Export Aggregation'!$A:$A,$B19,'EPA Export Aggregation'!$D:$D,$A$1)*IF($A19="CH4",About!$D$58,IF($A19="N2O",About!$D$59,1))</f>
        <v>0.3344013412497</v>
      </c>
      <c r="G19" s="415">
        <f>SUMIFS('EPA Export Aggregation'!J:J,'EPA Export Aggregation'!$A:$A,$B19,'EPA Export Aggregation'!$D:$D,$A$1)*IF($A19="CH4",About!$D$58,IF($A19="N2O",About!$D$59,1))</f>
        <v>0.29341920674330002</v>
      </c>
      <c r="H19" s="415">
        <f>SUMIFS('EPA Export Aggregation'!K:K,'EPA Export Aggregation'!$A:$A,$B19,'EPA Export Aggregation'!$D:$D,$A$1)*IF($A19="CH4",About!$D$58,IF($A19="N2O",About!$D$59,1))</f>
        <v>0.30018090815350001</v>
      </c>
      <c r="I19" s="415">
        <f>SUMIFS('EPA Export Aggregation'!L:L,'EPA Export Aggregation'!$A:$A,$B19,'EPA Export Aggregation'!$D:$D,$A$1)*IF($A19="CH4",About!$D$58,IF($A19="N2O",About!$D$59,1))</f>
        <v>0.32114131261470003</v>
      </c>
      <c r="J19" s="415">
        <f>SUMIFS('EPA Export Aggregation'!M:M,'EPA Export Aggregation'!$A:$A,$B19,'EPA Export Aggregation'!$D:$D,$A$1)*IF($A19="CH4",About!$D$58,IF($A19="N2O",About!$D$59,1))</f>
        <v>0.32455015469990001</v>
      </c>
      <c r="K19" s="415">
        <f>SUMIFS('EPA Export Aggregation'!N:N,'EPA Export Aggregation'!$A:$A,$B19,'EPA Export Aggregation'!$D:$D,$A$1)*IF($A19="CH4",About!$D$58,IF($A19="N2O",About!$D$59,1))</f>
        <v>0.32876267756119998</v>
      </c>
      <c r="L19" s="415">
        <f>SUMIFS('EPA Export Aggregation'!O:O,'EPA Export Aggregation'!$A:$A,$B19,'EPA Export Aggregation'!$D:$D,$A$1)*IF($A19="CH4",About!$D$58,IF($A19="N2O",About!$D$59,1))</f>
        <v>0.34107355759680003</v>
      </c>
      <c r="M19" s="415">
        <f>SUMIFS('EPA Export Aggregation'!P:P,'EPA Export Aggregation'!$A:$A,$B19,'EPA Export Aggregation'!$D:$D,$A$1)*IF($A19="CH4",About!$D$58,IF($A19="N2O",About!$D$59,1))</f>
        <v>0.34545275137260001</v>
      </c>
      <c r="N19" s="415">
        <f>SUMIFS('EPA Export Aggregation'!Q:Q,'EPA Export Aggregation'!$A:$A,$B19,'EPA Export Aggregation'!$D:$D,$A$1)*IF($A19="CH4",About!$D$58,IF($A19="N2O",About!$D$59,1))</f>
        <v>0.2761662080094</v>
      </c>
      <c r="O19" s="415">
        <f>SUMIFS('EPA Export Aggregation'!R:R,'EPA Export Aggregation'!$A:$A,$B19,'EPA Export Aggregation'!$D:$D,$A$1)*IF($A19="CH4",About!$D$58,IF($A19="N2O",About!$D$59,1))</f>
        <v>0.29720652804570002</v>
      </c>
      <c r="P19" s="415">
        <f>SUMIFS('EPA Export Aggregation'!S:S,'EPA Export Aggregation'!$A:$A,$B19,'EPA Export Aggregation'!$D:$D,$A$1)*IF($A19="CH4",About!$D$58,IF($A19="N2O",About!$D$59,1))</f>
        <v>0.29987904035439999</v>
      </c>
      <c r="Q19" s="415">
        <f>SUMIFS('EPA Export Aggregation'!T:T,'EPA Export Aggregation'!$A:$A,$B19,'EPA Export Aggregation'!$D:$D,$A$1)*IF($A19="CH4",About!$D$58,IF($A19="N2O",About!$D$59,1))</f>
        <v>0.29429985614589999</v>
      </c>
      <c r="R19" s="415">
        <f>SUMIFS('EPA Export Aggregation'!U:U,'EPA Export Aggregation'!$A:$A,$B19,'EPA Export Aggregation'!$D:$D,$A$1)*IF($A19="CH4",About!$D$58,IF($A19="N2O",About!$D$59,1))</f>
        <v>0.31825443844189999</v>
      </c>
      <c r="S19" s="415">
        <f>SUMIFS('EPA Export Aggregation'!V:V,'EPA Export Aggregation'!$A:$A,$B19,'EPA Export Aggregation'!$D:$D,$A$1)*IF($A19="CH4",About!$D$58,IF($A19="N2O",About!$D$59,1))</f>
        <v>0.37530815903260001</v>
      </c>
      <c r="T19" s="415">
        <f>SUMIFS('EPA Export Aggregation'!W:W,'EPA Export Aggregation'!$A:$A,$B19,'EPA Export Aggregation'!$D:$D,$A$1)*IF($A19="CH4",About!$D$58,IF($A19="N2O",About!$D$59,1))</f>
        <v>0.38571804819630001</v>
      </c>
      <c r="U19" s="415">
        <f>SUMIFS('EPA Export Aggregation'!X:X,'EPA Export Aggregation'!$A:$A,$B19,'EPA Export Aggregation'!$D:$D,$A$1)*IF($A19="CH4",About!$D$58,IF($A19="N2O",About!$D$59,1))</f>
        <v>0.39566975770469998</v>
      </c>
      <c r="V19" s="415">
        <f>SUMIFS('EPA Export Aggregation'!Y:Y,'EPA Export Aggregation'!$A:$A,$B19,'EPA Export Aggregation'!$D:$D,$A$1)*IF($A19="CH4",About!$D$58,IF($A19="N2O",About!$D$59,1))</f>
        <v>0.32143232287239998</v>
      </c>
      <c r="W19" s="415">
        <f>SUMIFS('EPA Export Aggregation'!Z:Z,'EPA Export Aggregation'!$A:$A,$B19,'EPA Export Aggregation'!$D:$D,$A$1)*IF($A19="CH4",About!$D$58,IF($A19="N2O",About!$D$59,1))</f>
        <v>0.3603401</v>
      </c>
      <c r="X19" s="415">
        <f>SUMIFS('EPA Export Aggregation'!AA:AA,'EPA Export Aggregation'!$A:$A,$B19,'EPA Export Aggregation'!$D:$D,$A$1)*IF($A19="CH4",About!$D$58,IF($A19="N2O",About!$D$59,1))</f>
        <v>0.35649619999999999</v>
      </c>
      <c r="Y19" s="415">
        <f>SUMIFS('EPA Export Aggregation'!AB:AB,'EPA Export Aggregation'!$A:$A,$B19,'EPA Export Aggregation'!$D:$D,$A$1)*IF($A19="CH4",About!$D$58,IF($A19="N2O",About!$D$59,1))</f>
        <v>0.34998760000000001</v>
      </c>
      <c r="Z19" s="415">
        <f>SUMIFS('EPA Export Aggregation'!AC:AC,'EPA Export Aggregation'!$A:$A,$B19,'EPA Export Aggregation'!$D:$D,$A$1)*IF($A19="CH4",About!$D$58,IF($A19="N2O",About!$D$59,1))</f>
        <v>0.35638560000000002</v>
      </c>
      <c r="AA19" s="415">
        <f>SUMIFS('EPA Export Aggregation'!AD:AD,'EPA Export Aggregation'!$A:$A,$B19,'EPA Export Aggregation'!$D:$D,$A$1)*IF($A19="CH4",About!$D$58,IF($A19="N2O",About!$D$59,1))</f>
        <v>0.3500238</v>
      </c>
      <c r="AB19" s="415">
        <f>SUMIFS('EPA Export Aggregation'!AE:AE,'EPA Export Aggregation'!$A:$A,$B19,'EPA Export Aggregation'!$D:$D,$A$1)*IF($A19="CH4",About!$D$58,IF($A19="N2O",About!$D$59,1))</f>
        <v>0.3373082</v>
      </c>
      <c r="AC19" s="415">
        <f>SUMIFS('EPA Export Aggregation'!AF:AF,'EPA Export Aggregation'!$A:$A,$B19,'EPA Export Aggregation'!$D:$D,$A$1)*IF($A19="CH4",About!$D$58,IF($A19="N2O",About!$D$59,1))</f>
        <v>0.17428260000000001</v>
      </c>
      <c r="AD19" s="415">
        <f>SUMIFS('EPA Export Aggregation'!AG:AG,'EPA Export Aggregation'!$A:$A,$B19,'EPA Export Aggregation'!$D:$D,$A$1)*IF($A19="CH4",About!$D$58,IF($A19="N2O",About!$D$59,1))</f>
        <v>0.19361700000000001</v>
      </c>
      <c r="AE19" s="415">
        <f>SUMIFS('EPA Export Aggregation'!AH:AH,'EPA Export Aggregation'!$A:$A,$B19,'EPA Export Aggregation'!$D:$D,$A$1)*IF($A19="CH4",About!$D$58,IF($A19="N2O",About!$D$59,1))</f>
        <v>0.17942440000000001</v>
      </c>
      <c r="AF19" s="415">
        <f>SUMIFS('EPA Export Aggregation'!AI:AI,'EPA Export Aggregation'!$A:$A,$B19,'EPA Export Aggregation'!$D:$D,$A$1)*IF($A19="CH4",About!$D$58,IF($A19="N2O",About!$D$59,1))</f>
        <v>0.1835098</v>
      </c>
      <c r="AG19" s="415">
        <f>SUMIFS('EPA Export Aggregation'!AJ:AJ,'EPA Export Aggregation'!$A:$A,$B19,'EPA Export Aggregation'!$D:$D,$A$1)*IF($A19="CH4",About!$D$58,IF($A19="N2O",About!$D$59,1))</f>
        <v>0.17602519999999999</v>
      </c>
      <c r="AH19" s="415">
        <f>SUMIFS('EPA Export Aggregation'!AK:AK,'EPA Export Aggregation'!$A:$A,$B19,'EPA Export Aggregation'!$D:$D,$A$1)*IF($A19="CH4",About!$D$58,IF($A19="N2O",About!$D$59,1))</f>
        <v>0.1500446</v>
      </c>
    </row>
    <row r="20" spans="1:34" x14ac:dyDescent="0.25">
      <c r="A20" s="413" t="s">
        <v>2215</v>
      </c>
      <c r="B20" s="414" t="s">
        <v>4218</v>
      </c>
      <c r="C20">
        <f>SUMIFS('EPA Export Aggregation'!F:F,'EPA Export Aggregation'!$A:$A,$B20,'EPA Export Aggregation'!$D:$D,$A$1)*IF($A20="CH4",About!$D$58,IF($A20="N2O",About!$D$59,1))</f>
        <v>1.6408352572644</v>
      </c>
      <c r="D20">
        <f>SUMIFS('EPA Export Aggregation'!G:G,'EPA Export Aggregation'!$A:$A,$B20,'EPA Export Aggregation'!$D:$D,$A$1)*IF($A20="CH4",About!$D$58,IF($A20="N2O",About!$D$59,1))</f>
        <v>1.4920361985991999</v>
      </c>
      <c r="E20">
        <f>SUMIFS('EPA Export Aggregation'!H:H,'EPA Export Aggregation'!$A:$A,$B20,'EPA Export Aggregation'!$D:$D,$A$1)*IF($A20="CH4",About!$D$58,IF($A20="N2O",About!$D$59,1))</f>
        <v>1.5225899682205</v>
      </c>
      <c r="F20">
        <f>SUMIFS('EPA Export Aggregation'!I:I,'EPA Export Aggregation'!$A:$A,$B20,'EPA Export Aggregation'!$D:$D,$A$1)*IF($A20="CH4",About!$D$58,IF($A20="N2O",About!$D$59,1))</f>
        <v>1.4680906198343</v>
      </c>
      <c r="G20">
        <f>SUMIFS('EPA Export Aggregation'!J:J,'EPA Export Aggregation'!$A:$A,$B20,'EPA Export Aggregation'!$D:$D,$A$1)*IF($A20="CH4",About!$D$58,IF($A20="N2O",About!$D$59,1))</f>
        <v>1.4791126416500999</v>
      </c>
      <c r="H20">
        <f>SUMIFS('EPA Export Aggregation'!K:K,'EPA Export Aggregation'!$A:$A,$B20,'EPA Export Aggregation'!$D:$D,$A$1)*IF($A20="CH4",About!$D$58,IF($A20="N2O",About!$D$59,1))</f>
        <v>1.5422681084907</v>
      </c>
      <c r="I20">
        <f>SUMIFS('EPA Export Aggregation'!L:L,'EPA Export Aggregation'!$A:$A,$B20,'EPA Export Aggregation'!$D:$D,$A$1)*IF($A20="CH4",About!$D$58,IF($A20="N2O",About!$D$59,1))</f>
        <v>1.5228478943071</v>
      </c>
      <c r="J20">
        <f>SUMIFS('EPA Export Aggregation'!M:M,'EPA Export Aggregation'!$A:$A,$B20,'EPA Export Aggregation'!$D:$D,$A$1)*IF($A20="CH4",About!$D$58,IF($A20="N2O",About!$D$59,1))</f>
        <v>1.5528440128469001</v>
      </c>
      <c r="K20">
        <f>SUMIFS('EPA Export Aggregation'!N:N,'EPA Export Aggregation'!$A:$A,$B20,'EPA Export Aggregation'!$D:$D,$A$1)*IF($A20="CH4",About!$D$58,IF($A20="N2O",About!$D$59,1))</f>
        <v>1.4085820823446999</v>
      </c>
      <c r="L20">
        <f>SUMIFS('EPA Export Aggregation'!O:O,'EPA Export Aggregation'!$A:$A,$B20,'EPA Export Aggregation'!$D:$D,$A$1)*IF($A20="CH4",About!$D$58,IF($A20="N2O",About!$D$59,1))</f>
        <v>1.2442861430893</v>
      </c>
      <c r="M20">
        <f>SUMIFS('EPA Export Aggregation'!P:P,'EPA Export Aggregation'!$A:$A,$B20,'EPA Export Aggregation'!$D:$D,$A$1)*IF($A20="CH4",About!$D$58,IF($A20="N2O",About!$D$59,1))</f>
        <v>1.2491034650871</v>
      </c>
      <c r="N20">
        <f>SUMIFS('EPA Export Aggregation'!Q:Q,'EPA Export Aggregation'!$A:$A,$B20,'EPA Export Aggregation'!$D:$D,$A$1)*IF($A20="CH4",About!$D$58,IF($A20="N2O",About!$D$59,1))</f>
        <v>1.1769046163321999</v>
      </c>
      <c r="O20">
        <f>SUMIFS('EPA Export Aggregation'!R:R,'EPA Export Aggregation'!$A:$A,$B20,'EPA Export Aggregation'!$D:$D,$A$1)*IF($A20="CH4",About!$D$58,IF($A20="N2O",About!$D$59,1))</f>
        <v>0.90410315796539997</v>
      </c>
      <c r="P20">
        <f>SUMIFS('EPA Export Aggregation'!S:S,'EPA Export Aggregation'!$A:$A,$B20,'EPA Export Aggregation'!$D:$D,$A$1)*IF($A20="CH4",About!$D$58,IF($A20="N2O",About!$D$59,1))</f>
        <v>1.3327692680648999</v>
      </c>
      <c r="Q20">
        <f>SUMIFS('EPA Export Aggregation'!T:T,'EPA Export Aggregation'!$A:$A,$B20,'EPA Export Aggregation'!$D:$D,$A$1)*IF($A20="CH4",About!$D$58,IF($A20="N2O",About!$D$59,1))</f>
        <v>1.5171152283281999</v>
      </c>
      <c r="R20">
        <f>SUMIFS('EPA Export Aggregation'!U:U,'EPA Export Aggregation'!$A:$A,$B20,'EPA Export Aggregation'!$D:$D,$A$1)*IF($A20="CH4",About!$D$58,IF($A20="N2O",About!$D$59,1))</f>
        <v>1.6201672613303</v>
      </c>
      <c r="S20">
        <f>SUMIFS('EPA Export Aggregation'!V:V,'EPA Export Aggregation'!$A:$A,$B20,'EPA Export Aggregation'!$D:$D,$A$1)*IF($A20="CH4",About!$D$58,IF($A20="N2O",About!$D$59,1))</f>
        <v>1.9208940910148999</v>
      </c>
      <c r="T20">
        <f>SUMIFS('EPA Export Aggregation'!W:W,'EPA Export Aggregation'!$A:$A,$B20,'EPA Export Aggregation'!$D:$D,$A$1)*IF($A20="CH4",About!$D$58,IF($A20="N2O",About!$D$59,1))</f>
        <v>2.3001330682594001</v>
      </c>
      <c r="U20">
        <f>SUMIFS('EPA Export Aggregation'!X:X,'EPA Export Aggregation'!$A:$A,$B20,'EPA Export Aggregation'!$D:$D,$A$1)*IF($A20="CH4",About!$D$58,IF($A20="N2O",About!$D$59,1))</f>
        <v>1.9821617291861</v>
      </c>
      <c r="V20">
        <f>SUMIFS('EPA Export Aggregation'!Y:Y,'EPA Export Aggregation'!$A:$A,$B20,'EPA Export Aggregation'!$D:$D,$A$1)*IF($A20="CH4",About!$D$58,IF($A20="N2O",About!$D$59,1))</f>
        <v>1.3235875007082001</v>
      </c>
      <c r="W20">
        <f>SUMIFS('EPA Export Aggregation'!Z:Z,'EPA Export Aggregation'!$A:$A,$B20,'EPA Export Aggregation'!$D:$D,$A$1)*IF($A20="CH4",About!$D$58,IF($A20="N2O",About!$D$59,1))</f>
        <v>7.5501444233200002E-2</v>
      </c>
      <c r="X20">
        <f>SUMIFS('EPA Export Aggregation'!AA:AA,'EPA Export Aggregation'!$A:$A,$B20,'EPA Export Aggregation'!$D:$D,$A$1)*IF($A20="CH4",About!$D$58,IF($A20="N2O",About!$D$59,1))</f>
        <v>0.12589718940809999</v>
      </c>
      <c r="Y20">
        <f>SUMIFS('EPA Export Aggregation'!AB:AB,'EPA Export Aggregation'!$A:$A,$B20,'EPA Export Aggregation'!$D:$D,$A$1)*IF($A20="CH4",About!$D$58,IF($A20="N2O",About!$D$59,1))</f>
        <v>0.1061504672535</v>
      </c>
      <c r="Z20">
        <f>SUMIFS('EPA Export Aggregation'!AC:AC,'EPA Export Aggregation'!$A:$A,$B20,'EPA Export Aggregation'!$D:$D,$A$1)*IF($A20="CH4",About!$D$58,IF($A20="N2O",About!$D$59,1))</f>
        <v>0.1135677695664</v>
      </c>
      <c r="AA20">
        <f>SUMIFS('EPA Export Aggregation'!AD:AD,'EPA Export Aggregation'!$A:$A,$B20,'EPA Export Aggregation'!$D:$D,$A$1)*IF($A20="CH4",About!$D$58,IF($A20="N2O",About!$D$59,1))</f>
        <v>5.9537013832400003E-2</v>
      </c>
      <c r="AB20">
        <f>SUMIFS('EPA Export Aggregation'!AE:AE,'EPA Export Aggregation'!$A:$A,$B20,'EPA Export Aggregation'!$D:$D,$A$1)*IF($A20="CH4",About!$D$58,IF($A20="N2O",About!$D$59,1))</f>
        <v>9.9753948258899994E-2</v>
      </c>
      <c r="AC20">
        <f>SUMIFS('EPA Export Aggregation'!AF:AF,'EPA Export Aggregation'!$A:$A,$B20,'EPA Export Aggregation'!$D:$D,$A$1)*IF($A20="CH4",About!$D$58,IF($A20="N2O",About!$D$59,1))</f>
        <v>5.6810677756899998E-2</v>
      </c>
      <c r="AD20">
        <f>SUMIFS('EPA Export Aggregation'!AG:AG,'EPA Export Aggregation'!$A:$A,$B20,'EPA Export Aggregation'!$D:$D,$A$1)*IF($A20="CH4",About!$D$58,IF($A20="N2O",About!$D$59,1))</f>
        <v>6.5174023089600006E-2</v>
      </c>
      <c r="AE20">
        <f>SUMIFS('EPA Export Aggregation'!AH:AH,'EPA Export Aggregation'!$A:$A,$B20,'EPA Export Aggregation'!$D:$D,$A$1)*IF($A20="CH4",About!$D$58,IF($A20="N2O",About!$D$59,1))</f>
        <v>3.7971647766800003E-2</v>
      </c>
      <c r="AF20">
        <f>SUMIFS('EPA Export Aggregation'!AI:AI,'EPA Export Aggregation'!$A:$A,$B20,'EPA Export Aggregation'!$D:$D,$A$1)*IF($A20="CH4",About!$D$58,IF($A20="N2O",About!$D$59,1))</f>
        <v>5.5459748830299999E-2</v>
      </c>
      <c r="AG20">
        <f>SUMIFS('EPA Export Aggregation'!AJ:AJ,'EPA Export Aggregation'!$A:$A,$B20,'EPA Export Aggregation'!$D:$D,$A$1)*IF($A20="CH4",About!$D$58,IF($A20="N2O",About!$D$59,1))</f>
        <v>0.1611105942145</v>
      </c>
      <c r="AH20">
        <f>SUMIFS('EPA Export Aggregation'!AK:AK,'EPA Export Aggregation'!$A:$A,$B20,'EPA Export Aggregation'!$D:$D,$A$1)*IF($A20="CH4",About!$D$58,IF($A20="N2O",About!$D$59,1))</f>
        <v>0.14693116780189999</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5.2267343635999997E-2</v>
      </c>
      <c r="D23">
        <f>SUMIFS('EPA Export Aggregation'!G:G,'EPA Export Aggregation'!$A:$A,$B23,'EPA Export Aggregation'!$D:$D,$A$1)*IF($A23="CH4",About!$D$58,IF($A23="N2O",About!$D$59,1))</f>
        <v>4.86635685188E-2</v>
      </c>
      <c r="E23">
        <f>SUMIFS('EPA Export Aggregation'!H:H,'EPA Export Aggregation'!$A:$A,$B23,'EPA Export Aggregation'!$D:$D,$A$1)*IF($A23="CH4",About!$D$58,IF($A23="N2O",About!$D$59,1))</f>
        <v>5.3698743523300001E-2</v>
      </c>
      <c r="F23">
        <f>SUMIFS('EPA Export Aggregation'!I:I,'EPA Export Aggregation'!$A:$A,$B23,'EPA Export Aggregation'!$D:$D,$A$1)*IF($A23="CH4",About!$D$58,IF($A23="N2O",About!$D$59,1))</f>
        <v>6.34236019781E-2</v>
      </c>
      <c r="G23">
        <f>SUMIFS('EPA Export Aggregation'!J:J,'EPA Export Aggregation'!$A:$A,$B23,'EPA Export Aggregation'!$D:$D,$A$1)*IF($A23="CH4",About!$D$58,IF($A23="N2O",About!$D$59,1))</f>
        <v>5.9208280927500002E-2</v>
      </c>
      <c r="H23">
        <f>SUMIFS('EPA Export Aggregation'!K:K,'EPA Export Aggregation'!$A:$A,$B23,'EPA Export Aggregation'!$D:$D,$A$1)*IF($A23="CH4",About!$D$58,IF($A23="N2O",About!$D$59,1))</f>
        <v>5.9003819349099998E-2</v>
      </c>
      <c r="I23">
        <f>SUMIFS('EPA Export Aggregation'!L:L,'EPA Export Aggregation'!$A:$A,$B23,'EPA Export Aggregation'!$D:$D,$A$1)*IF($A23="CH4",About!$D$58,IF($A23="N2O",About!$D$59,1))</f>
        <v>5.35769768417E-2</v>
      </c>
      <c r="J23">
        <f>SUMIFS('EPA Export Aggregation'!M:M,'EPA Export Aggregation'!$A:$A,$B23,'EPA Export Aggregation'!$D:$D,$A$1)*IF($A23="CH4",About!$D$58,IF($A23="N2O",About!$D$59,1))</f>
        <v>5.48285038248E-2</v>
      </c>
      <c r="K23">
        <f>SUMIFS('EPA Export Aggregation'!N:N,'EPA Export Aggregation'!$A:$A,$B23,'EPA Export Aggregation'!$D:$D,$A$1)*IF($A23="CH4",About!$D$58,IF($A23="N2O",About!$D$59,1))</f>
        <v>6.78058803849E-2</v>
      </c>
      <c r="L23">
        <f>SUMIFS('EPA Export Aggregation'!O:O,'EPA Export Aggregation'!$A:$A,$B23,'EPA Export Aggregation'!$D:$D,$A$1)*IF($A23="CH4",About!$D$58,IF($A23="N2O",About!$D$59,1))</f>
        <v>6.5261851567500001E-2</v>
      </c>
      <c r="M23">
        <f>SUMIFS('EPA Export Aggregation'!P:P,'EPA Export Aggregation'!$A:$A,$B23,'EPA Export Aggregation'!$D:$D,$A$1)*IF($A23="CH4",About!$D$58,IF($A23="N2O",About!$D$59,1))</f>
        <v>5.9452274155500001E-2</v>
      </c>
      <c r="N23">
        <f>SUMIFS('EPA Export Aggregation'!Q:Q,'EPA Export Aggregation'!$A:$A,$B23,'EPA Export Aggregation'!$D:$D,$A$1)*IF($A23="CH4",About!$D$58,IF($A23="N2O",About!$D$59,1))</f>
        <v>5.7237869093700003E-2</v>
      </c>
      <c r="O23">
        <f>SUMIFS('EPA Export Aggregation'!R:R,'EPA Export Aggregation'!$A:$A,$B23,'EPA Export Aggregation'!$D:$D,$A$1)*IF($A23="CH4",About!$D$58,IF($A23="N2O",About!$D$59,1))</f>
        <v>5.2078891757700002E-2</v>
      </c>
      <c r="P23">
        <f>SUMIFS('EPA Export Aggregation'!S:S,'EPA Export Aggregation'!$A:$A,$B23,'EPA Export Aggregation'!$D:$D,$A$1)*IF($A23="CH4",About!$D$58,IF($A23="N2O",About!$D$59,1))</f>
        <v>5.0166847001300002E-2</v>
      </c>
      <c r="Q23">
        <f>SUMIFS('EPA Export Aggregation'!T:T,'EPA Export Aggregation'!$A:$A,$B23,'EPA Export Aggregation'!$D:$D,$A$1)*IF($A23="CH4",About!$D$58,IF($A23="N2O",About!$D$59,1))</f>
        <v>5.2072685190499998E-2</v>
      </c>
      <c r="R23">
        <f>SUMIFS('EPA Export Aggregation'!U:U,'EPA Export Aggregation'!$A:$A,$B23,'EPA Export Aggregation'!$D:$D,$A$1)*IF($A23="CH4",About!$D$58,IF($A23="N2O",About!$D$59,1))</f>
        <v>5.2042075852500001E-2</v>
      </c>
      <c r="S23">
        <f>SUMIFS('EPA Export Aggregation'!V:V,'EPA Export Aggregation'!$A:$A,$B23,'EPA Export Aggregation'!$D:$D,$A$1)*IF($A23="CH4",About!$D$58,IF($A23="N2O",About!$D$59,1))</f>
        <v>5.0683913887799997E-2</v>
      </c>
      <c r="T23">
        <f>SUMIFS('EPA Export Aggregation'!W:W,'EPA Export Aggregation'!$A:$A,$B23,'EPA Export Aggregation'!$D:$D,$A$1)*IF($A23="CH4",About!$D$58,IF($A23="N2O",About!$D$59,1))</f>
        <v>7.1937253102399998E-2</v>
      </c>
      <c r="U23">
        <f>SUMIFS('EPA Export Aggregation'!X:X,'EPA Export Aggregation'!$A:$A,$B23,'EPA Export Aggregation'!$D:$D,$A$1)*IF($A23="CH4",About!$D$58,IF($A23="N2O",About!$D$59,1))</f>
        <v>5.9724248041800002E-2</v>
      </c>
      <c r="V23">
        <f>SUMIFS('EPA Export Aggregation'!Y:Y,'EPA Export Aggregation'!$A:$A,$B23,'EPA Export Aggregation'!$D:$D,$A$1)*IF($A23="CH4",About!$D$58,IF($A23="N2O",About!$D$59,1))</f>
        <v>5.0594499006500003E-2</v>
      </c>
      <c r="W23">
        <f>SUMIFS('EPA Export Aggregation'!Z:Z,'EPA Export Aggregation'!$A:$A,$B23,'EPA Export Aggregation'!$D:$D,$A$1)*IF($A23="CH4",About!$D$58,IF($A23="N2O",About!$D$59,1))</f>
        <v>6.9960204748700003E-2</v>
      </c>
      <c r="X23">
        <f>SUMIFS('EPA Export Aggregation'!AA:AA,'EPA Export Aggregation'!$A:$A,$B23,'EPA Export Aggregation'!$D:$D,$A$1)*IF($A23="CH4",About!$D$58,IF($A23="N2O",About!$D$59,1))</f>
        <v>7.5397185900399996E-2</v>
      </c>
      <c r="Y23">
        <f>SUMIFS('EPA Export Aggregation'!AB:AB,'EPA Export Aggregation'!$A:$A,$B23,'EPA Export Aggregation'!$D:$D,$A$1)*IF($A23="CH4",About!$D$58,IF($A23="N2O",About!$D$59,1))</f>
        <v>7.15468157232E-2</v>
      </c>
      <c r="Z23">
        <f>SUMIFS('EPA Export Aggregation'!AC:AC,'EPA Export Aggregation'!$A:$A,$B23,'EPA Export Aggregation'!$D:$D,$A$1)*IF($A23="CH4",About!$D$58,IF($A23="N2O",About!$D$59,1))</f>
        <v>6.7861567255800004E-2</v>
      </c>
      <c r="AA23">
        <f>SUMIFS('EPA Export Aggregation'!AD:AD,'EPA Export Aggregation'!$A:$A,$B23,'EPA Export Aggregation'!$D:$D,$A$1)*IF($A23="CH4",About!$D$58,IF($A23="N2O",About!$D$59,1))</f>
        <v>2.7089029567099999E-2</v>
      </c>
      <c r="AB23">
        <f>SUMIFS('EPA Export Aggregation'!AE:AE,'EPA Export Aggregation'!$A:$A,$B23,'EPA Export Aggregation'!$D:$D,$A$1)*IF($A23="CH4",About!$D$58,IF($A23="N2O",About!$D$59,1))</f>
        <v>6.9784679182699996E-2</v>
      </c>
      <c r="AC23">
        <f>SUMIFS('EPA Export Aggregation'!AF:AF,'EPA Export Aggregation'!$A:$A,$B23,'EPA Export Aggregation'!$D:$D,$A$1)*IF($A23="CH4",About!$D$58,IF($A23="N2O",About!$D$59,1))</f>
        <v>8.0311652882500001E-2</v>
      </c>
      <c r="AD23">
        <f>SUMIFS('EPA Export Aggregation'!AG:AG,'EPA Export Aggregation'!$A:$A,$B23,'EPA Export Aggregation'!$D:$D,$A$1)*IF($A23="CH4",About!$D$58,IF($A23="N2O",About!$D$59,1))</f>
        <v>7.8901070277700006E-2</v>
      </c>
      <c r="AE23">
        <f>SUMIFS('EPA Export Aggregation'!AH:AH,'EPA Export Aggregation'!$A:$A,$B23,'EPA Export Aggregation'!$D:$D,$A$1)*IF($A23="CH4",About!$D$58,IF($A23="N2O",About!$D$59,1))</f>
        <v>9.4166355932600004E-2</v>
      </c>
      <c r="AF23">
        <f>SUMIFS('EPA Export Aggregation'!AI:AI,'EPA Export Aggregation'!$A:$A,$B23,'EPA Export Aggregation'!$D:$D,$A$1)*IF($A23="CH4",About!$D$58,IF($A23="N2O",About!$D$59,1))</f>
        <v>9.5630467794900004E-2</v>
      </c>
      <c r="AG23">
        <f>SUMIFS('EPA Export Aggregation'!AJ:AJ,'EPA Export Aggregation'!$A:$A,$B23,'EPA Export Aggregation'!$D:$D,$A$1)*IF($A23="CH4",About!$D$58,IF($A23="N2O",About!$D$59,1))</f>
        <v>8.9007550017900006E-2</v>
      </c>
      <c r="AH23">
        <f>SUMIFS('EPA Export Aggregation'!AK:AK,'EPA Export Aggregation'!$A:$A,$B23,'EPA Export Aggregation'!$D:$D,$A$1)*IF($A23="CH4",About!$D$58,IF($A23="N2O",About!$D$59,1))</f>
        <v>7.7184564461699995E-2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1.0061021291E-3</v>
      </c>
      <c r="D26">
        <f>SUMIFS('EPA Export Aggregation'!G:G,'EPA Export Aggregation'!$A:$A,$B26,'EPA Export Aggregation'!$D:$D,$A$1)*IF($A26="CH4",About!$D$58,IF($A26="N2O",About!$D$59,1))</f>
        <v>7.5479361389999998E-4</v>
      </c>
      <c r="E26">
        <f>SUMIFS('EPA Export Aggregation'!H:H,'EPA Export Aggregation'!$A:$A,$B26,'EPA Export Aggregation'!$D:$D,$A$1)*IF($A26="CH4",About!$D$58,IF($A26="N2O",About!$D$59,1))</f>
        <v>9.219498112E-4</v>
      </c>
      <c r="F26">
        <f>SUMIFS('EPA Export Aggregation'!I:I,'EPA Export Aggregation'!$A:$A,$B26,'EPA Export Aggregation'!$D:$D,$A$1)*IF($A26="CH4",About!$D$58,IF($A26="N2O",About!$D$59,1))</f>
        <v>1.0200065660999999E-3</v>
      </c>
      <c r="G26">
        <f>SUMIFS('EPA Export Aggregation'!J:J,'EPA Export Aggregation'!$A:$A,$B26,'EPA Export Aggregation'!$D:$D,$A$1)*IF($A26="CH4",About!$D$58,IF($A26="N2O",About!$D$59,1))</f>
        <v>1.0630559723000001E-3</v>
      </c>
      <c r="H26">
        <f>SUMIFS('EPA Export Aggregation'!K:K,'EPA Export Aggregation'!$A:$A,$B26,'EPA Export Aggregation'!$D:$D,$A$1)*IF($A26="CH4",About!$D$58,IF($A26="N2O",About!$D$59,1))</f>
        <v>1.4337249912999999E-3</v>
      </c>
      <c r="I26">
        <f>SUMIFS('EPA Export Aggregation'!L:L,'EPA Export Aggregation'!$A:$A,$B26,'EPA Export Aggregation'!$D:$D,$A$1)*IF($A26="CH4",About!$D$58,IF($A26="N2O",About!$D$59,1))</f>
        <v>1.6006851589999999E-3</v>
      </c>
      <c r="J26">
        <f>SUMIFS('EPA Export Aggregation'!M:M,'EPA Export Aggregation'!$A:$A,$B26,'EPA Export Aggregation'!$D:$D,$A$1)*IF($A26="CH4",About!$D$58,IF($A26="N2O",About!$D$59,1))</f>
        <v>2.0007720688E-3</v>
      </c>
      <c r="K26">
        <f>SUMIFS('EPA Export Aggregation'!N:N,'EPA Export Aggregation'!$A:$A,$B26,'EPA Export Aggregation'!$D:$D,$A$1)*IF($A26="CH4",About!$D$58,IF($A26="N2O",About!$D$59,1))</f>
        <v>2.2884590466999998E-3</v>
      </c>
      <c r="L26">
        <f>SUMIFS('EPA Export Aggregation'!O:O,'EPA Export Aggregation'!$A:$A,$B26,'EPA Export Aggregation'!$D:$D,$A$1)*IF($A26="CH4",About!$D$58,IF($A26="N2O",About!$D$59,1))</f>
        <v>1.4935162326000001E-3</v>
      </c>
      <c r="M26">
        <f>SUMIFS('EPA Export Aggregation'!P:P,'EPA Export Aggregation'!$A:$A,$B26,'EPA Export Aggregation'!$D:$D,$A$1)*IF($A26="CH4",About!$D$58,IF($A26="N2O",About!$D$59,1))</f>
        <v>1.6388724077E-3</v>
      </c>
      <c r="N26">
        <f>SUMIFS('EPA Export Aggregation'!Q:Q,'EPA Export Aggregation'!$A:$A,$B26,'EPA Export Aggregation'!$D:$D,$A$1)*IF($A26="CH4",About!$D$58,IF($A26="N2O",About!$D$59,1))</f>
        <v>1.1949338333E-3</v>
      </c>
      <c r="O26">
        <f>SUMIFS('EPA Export Aggregation'!R:R,'EPA Export Aggregation'!$A:$A,$B26,'EPA Export Aggregation'!$D:$D,$A$1)*IF($A26="CH4",About!$D$58,IF($A26="N2O",About!$D$59,1))</f>
        <v>1.4024468943000001E-3</v>
      </c>
      <c r="P26">
        <f>SUMIFS('EPA Export Aggregation'!S:S,'EPA Export Aggregation'!$A:$A,$B26,'EPA Export Aggregation'!$D:$D,$A$1)*IF($A26="CH4",About!$D$58,IF($A26="N2O",About!$D$59,1))</f>
        <v>1.4798282770000001E-3</v>
      </c>
      <c r="Q26">
        <f>SUMIFS('EPA Export Aggregation'!T:T,'EPA Export Aggregation'!$A:$A,$B26,'EPA Export Aggregation'!$D:$D,$A$1)*IF($A26="CH4",About!$D$58,IF($A26="N2O",About!$D$59,1))</f>
        <v>1.7906541424E-3</v>
      </c>
      <c r="R26">
        <f>SUMIFS('EPA Export Aggregation'!U:U,'EPA Export Aggregation'!$A:$A,$B26,'EPA Export Aggregation'!$D:$D,$A$1)*IF($A26="CH4",About!$D$58,IF($A26="N2O",About!$D$59,1))</f>
        <v>1.7246763961000001E-3</v>
      </c>
      <c r="S26">
        <f>SUMIFS('EPA Export Aggregation'!V:V,'EPA Export Aggregation'!$A:$A,$B26,'EPA Export Aggregation'!$D:$D,$A$1)*IF($A26="CH4",About!$D$58,IF($A26="N2O",About!$D$59,1))</f>
        <v>1.5834346569E-3</v>
      </c>
      <c r="T26">
        <f>SUMIFS('EPA Export Aggregation'!W:W,'EPA Export Aggregation'!$A:$A,$B26,'EPA Export Aggregation'!$D:$D,$A$1)*IF($A26="CH4",About!$D$58,IF($A26="N2O",About!$D$59,1))</f>
        <v>1.4382017286999999E-3</v>
      </c>
      <c r="U26">
        <f>SUMIFS('EPA Export Aggregation'!X:X,'EPA Export Aggregation'!$A:$A,$B26,'EPA Export Aggregation'!$D:$D,$A$1)*IF($A26="CH4",About!$D$58,IF($A26="N2O",About!$D$59,1))</f>
        <v>1.1708901988000001E-3</v>
      </c>
      <c r="V26">
        <f>SUMIFS('EPA Export Aggregation'!Y:Y,'EPA Export Aggregation'!$A:$A,$B26,'EPA Export Aggregation'!$D:$D,$A$1)*IF($A26="CH4",About!$D$58,IF($A26="N2O",About!$D$59,1))</f>
        <v>7.4909668810000003E-4</v>
      </c>
      <c r="W26">
        <f>SUMIFS('EPA Export Aggregation'!Z:Z,'EPA Export Aggregation'!$A:$A,$B26,'EPA Export Aggregation'!$D:$D,$A$1)*IF($A26="CH4",About!$D$58,IF($A26="N2O",About!$D$59,1))</f>
        <v>1.2568017287E-3</v>
      </c>
      <c r="X26">
        <f>SUMIFS('EPA Export Aggregation'!AA:AA,'EPA Export Aggregation'!$A:$A,$B26,'EPA Export Aggregation'!$D:$D,$A$1)*IF($A26="CH4",About!$D$58,IF($A26="N2O",About!$D$59,1))</f>
        <v>1.1087860932999999E-3</v>
      </c>
      <c r="Y26">
        <f>SUMIFS('EPA Export Aggregation'!AB:AB,'EPA Export Aggregation'!$A:$A,$B26,'EPA Export Aggregation'!$D:$D,$A$1)*IF($A26="CH4",About!$D$58,IF($A26="N2O",About!$D$59,1))</f>
        <v>9.3264145619999998E-4</v>
      </c>
      <c r="Z26">
        <f>SUMIFS('EPA Export Aggregation'!AC:AC,'EPA Export Aggregation'!$A:$A,$B26,'EPA Export Aggregation'!$D:$D,$A$1)*IF($A26="CH4",About!$D$58,IF($A26="N2O",About!$D$59,1))</f>
        <v>1.0977657926999999E-3</v>
      </c>
      <c r="AA26">
        <f>SUMIFS('EPA Export Aggregation'!AD:AD,'EPA Export Aggregation'!$A:$A,$B26,'EPA Export Aggregation'!$D:$D,$A$1)*IF($A26="CH4",About!$D$58,IF($A26="N2O",About!$D$59,1))</f>
        <v>1.1588296736000001E-3</v>
      </c>
      <c r="AB26">
        <f>SUMIFS('EPA Export Aggregation'!AE:AE,'EPA Export Aggregation'!$A:$A,$B26,'EPA Export Aggregation'!$D:$D,$A$1)*IF($A26="CH4",About!$D$58,IF($A26="N2O",About!$D$59,1))</f>
        <v>1.2727880433E-3</v>
      </c>
      <c r="AC26">
        <f>SUMIFS('EPA Export Aggregation'!AF:AF,'EPA Export Aggregation'!$A:$A,$B26,'EPA Export Aggregation'!$D:$D,$A$1)*IF($A26="CH4",About!$D$58,IF($A26="N2O",About!$D$59,1))</f>
        <v>1.1863354893E-3</v>
      </c>
      <c r="AD26">
        <f>SUMIFS('EPA Export Aggregation'!AG:AG,'EPA Export Aggregation'!$A:$A,$B26,'EPA Export Aggregation'!$D:$D,$A$1)*IF($A26="CH4",About!$D$58,IF($A26="N2O",About!$D$59,1))</f>
        <v>1.3742258934E-3</v>
      </c>
      <c r="AE26">
        <f>SUMIFS('EPA Export Aggregation'!AH:AH,'EPA Export Aggregation'!$A:$A,$B26,'EPA Export Aggregation'!$D:$D,$A$1)*IF($A26="CH4",About!$D$58,IF($A26="N2O",About!$D$59,1))</f>
        <v>1.427850073E-3</v>
      </c>
      <c r="AF26">
        <f>SUMIFS('EPA Export Aggregation'!AI:AI,'EPA Export Aggregation'!$A:$A,$B26,'EPA Export Aggregation'!$D:$D,$A$1)*IF($A26="CH4",About!$D$58,IF($A26="N2O",About!$D$59,1))</f>
        <v>1.3021801239999999E-3</v>
      </c>
      <c r="AG26">
        <f>SUMIFS('EPA Export Aggregation'!AJ:AJ,'EPA Export Aggregation'!$A:$A,$B26,'EPA Export Aggregation'!$D:$D,$A$1)*IF($A26="CH4",About!$D$58,IF($A26="N2O",About!$D$59,1))</f>
        <v>9.5741400860000002E-4</v>
      </c>
      <c r="AH26">
        <f>SUMIFS('EPA Export Aggregation'!AK:AK,'EPA Export Aggregation'!$A:$A,$B26,'EPA Export Aggregation'!$D:$D,$A$1)*IF($A26="CH4",About!$D$58,IF($A26="N2O",About!$D$59,1))</f>
        <v>1.2444191700999999E-3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1.1624041851500001E-2</v>
      </c>
      <c r="AA27">
        <f>SUMIFS('EPA Export Aggregation'!AD:AD,'EPA Export Aggregation'!$A:$A,$B27,'EPA Export Aggregation'!$D:$D,$A$1)*IF($A27="CH4",About!$D$58,IF($A27="N2O",About!$D$59,1))</f>
        <v>1.51864530167E-2</v>
      </c>
      <c r="AB27">
        <f>SUMIFS('EPA Export Aggregation'!AE:AE,'EPA Export Aggregation'!$A:$A,$B27,'EPA Export Aggregation'!$D:$D,$A$1)*IF($A27="CH4",About!$D$58,IF($A27="N2O",About!$D$59,1))</f>
        <v>1.56157677383E-2</v>
      </c>
      <c r="AC27">
        <f>SUMIFS('EPA Export Aggregation'!AF:AF,'EPA Export Aggregation'!$A:$A,$B27,'EPA Export Aggregation'!$D:$D,$A$1)*IF($A27="CH4",About!$D$58,IF($A27="N2O",About!$D$59,1))</f>
        <v>2.1106189423000001E-2</v>
      </c>
      <c r="AD27">
        <f>SUMIFS('EPA Export Aggregation'!AG:AG,'EPA Export Aggregation'!$A:$A,$B27,'EPA Export Aggregation'!$D:$D,$A$1)*IF($A27="CH4",About!$D$58,IF($A27="N2O",About!$D$59,1))</f>
        <v>2.1634149624299999E-2</v>
      </c>
      <c r="AE27">
        <f>SUMIFS('EPA Export Aggregation'!AH:AH,'EPA Export Aggregation'!$A:$A,$B27,'EPA Export Aggregation'!$D:$D,$A$1)*IF($A27="CH4",About!$D$58,IF($A27="N2O",About!$D$59,1))</f>
        <v>2.41167305336E-2</v>
      </c>
      <c r="AF27">
        <f>SUMIFS('EPA Export Aggregation'!AI:AI,'EPA Export Aggregation'!$A:$A,$B27,'EPA Export Aggregation'!$D:$D,$A$1)*IF($A27="CH4",About!$D$58,IF($A27="N2O",About!$D$59,1))</f>
        <v>2.4321922349700001E-2</v>
      </c>
      <c r="AG27">
        <f>SUMIFS('EPA Export Aggregation'!AJ:AJ,'EPA Export Aggregation'!$A:$A,$B27,'EPA Export Aggregation'!$D:$D,$A$1)*IF($A27="CH4",About!$D$58,IF($A27="N2O",About!$D$59,1))</f>
        <v>2.58060186696E-2</v>
      </c>
      <c r="AH27">
        <f>SUMIFS('EPA Export Aggregation'!AK:AK,'EPA Export Aggregation'!$A:$A,$B27,'EPA Export Aggregation'!$D:$D,$A$1)*IF($A27="CH4",About!$D$58,IF($A27="N2O",About!$D$59,1))</f>
        <v>4.4955909699000004E-3</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6.3773105638499999E-2</v>
      </c>
      <c r="X28">
        <f>SUMIFS('EPA Export Aggregation'!AA:AA,'EPA Export Aggregation'!$A:$A,$B28,'EPA Export Aggregation'!$D:$D,$A$1)*IF($A28="CH4",About!$D$58,IF($A28="N2O",About!$D$59,1))</f>
        <v>0.1813999877785</v>
      </c>
      <c r="Y28">
        <f>SUMIFS('EPA Export Aggregation'!AB:AB,'EPA Export Aggregation'!$A:$A,$B28,'EPA Export Aggregation'!$D:$D,$A$1)*IF($A28="CH4",About!$D$58,IF($A28="N2O",About!$D$59,1))</f>
        <v>0.20254854986029999</v>
      </c>
      <c r="Z28">
        <f>SUMIFS('EPA Export Aggregation'!AC:AC,'EPA Export Aggregation'!$A:$A,$B28,'EPA Export Aggregation'!$D:$D,$A$1)*IF($A28="CH4",About!$D$58,IF($A28="N2O",About!$D$59,1))</f>
        <v>0.1805417534073</v>
      </c>
      <c r="AA28">
        <f>SUMIFS('EPA Export Aggregation'!AD:AD,'EPA Export Aggregation'!$A:$A,$B28,'EPA Export Aggregation'!$D:$D,$A$1)*IF($A28="CH4",About!$D$58,IF($A28="N2O",About!$D$59,1))</f>
        <v>0.1537174331001</v>
      </c>
      <c r="AB28">
        <f>SUMIFS('EPA Export Aggregation'!AE:AE,'EPA Export Aggregation'!$A:$A,$B28,'EPA Export Aggregation'!$D:$D,$A$1)*IF($A28="CH4",About!$D$58,IF($A28="N2O",About!$D$59,1))</f>
        <v>0.1603038150493</v>
      </c>
      <c r="AC28">
        <f>SUMIFS('EPA Export Aggregation'!AF:AF,'EPA Export Aggregation'!$A:$A,$B28,'EPA Export Aggregation'!$D:$D,$A$1)*IF($A28="CH4",About!$D$58,IF($A28="N2O",About!$D$59,1))</f>
        <v>0.1635959509246</v>
      </c>
      <c r="AD28">
        <f>SUMIFS('EPA Export Aggregation'!AG:AG,'EPA Export Aggregation'!$A:$A,$B28,'EPA Export Aggregation'!$D:$D,$A$1)*IF($A28="CH4",About!$D$58,IF($A28="N2O",About!$D$59,1))</f>
        <v>0.1832939017097</v>
      </c>
      <c r="AE28">
        <f>SUMIFS('EPA Export Aggregation'!AH:AH,'EPA Export Aggregation'!$A:$A,$B28,'EPA Export Aggregation'!$D:$D,$A$1)*IF($A28="CH4",About!$D$58,IF($A28="N2O",About!$D$59,1))</f>
        <v>0.2147225857225</v>
      </c>
      <c r="AF28">
        <f>SUMIFS('EPA Export Aggregation'!AI:AI,'EPA Export Aggregation'!$A:$A,$B28,'EPA Export Aggregation'!$D:$D,$A$1)*IF($A28="CH4",About!$D$58,IF($A28="N2O",About!$D$59,1))</f>
        <v>0.18666995400620001</v>
      </c>
      <c r="AG28">
        <f>SUMIFS('EPA Export Aggregation'!AJ:AJ,'EPA Export Aggregation'!$A:$A,$B28,'EPA Export Aggregation'!$D:$D,$A$1)*IF($A28="CH4",About!$D$58,IF($A28="N2O",About!$D$59,1))</f>
        <v>0.1733311979602</v>
      </c>
      <c r="AH28">
        <f>SUMIFS('EPA Export Aggregation'!AK:AK,'EPA Export Aggregation'!$A:$A,$B28,'EPA Export Aggregation'!$D:$D,$A$1)*IF($A28="CH4",About!$D$58,IF($A28="N2O",About!$D$59,1))</f>
        <v>0.1822441285153</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5.06459324926E-2</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9.1796867612E-3</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1.3457271325000001E-2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3.7437016905999998E-3</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4.0687073693999997E-3</v>
      </c>
      <c r="D34">
        <f>SUMIFS('EPA Export Aggregation'!G:G,'EPA Export Aggregation'!$A:$A,$B34,'EPA Export Aggregation'!$D:$D,$A$1)*IF($A34="CH4",About!$D$58,IF($A34="N2O",About!$D$59,1))</f>
        <v>1.6775257794000001E-3</v>
      </c>
      <c r="E34">
        <f>SUMIFS('EPA Export Aggregation'!H:H,'EPA Export Aggregation'!$A:$A,$B34,'EPA Export Aggregation'!$D:$D,$A$1)*IF($A34="CH4",About!$D$58,IF($A34="N2O",About!$D$59,1))</f>
        <v>1.4344832925E-3</v>
      </c>
      <c r="F34">
        <f>SUMIFS('EPA Export Aggregation'!I:I,'EPA Export Aggregation'!$A:$A,$B34,'EPA Export Aggregation'!$D:$D,$A$1)*IF($A34="CH4",About!$D$58,IF($A34="N2O",About!$D$59,1))</f>
        <v>1.7496177084000001E-3</v>
      </c>
      <c r="G34">
        <f>SUMIFS('EPA Export Aggregation'!J:J,'EPA Export Aggregation'!$A:$A,$B34,'EPA Export Aggregation'!$D:$D,$A$1)*IF($A34="CH4",About!$D$58,IF($A34="N2O",About!$D$59,1))</f>
        <v>2.8243106231999999E-3</v>
      </c>
      <c r="H34">
        <f>SUMIFS('EPA Export Aggregation'!K:K,'EPA Export Aggregation'!$A:$A,$B34,'EPA Export Aggregation'!$D:$D,$A$1)*IF($A34="CH4",About!$D$58,IF($A34="N2O",About!$D$59,1))</f>
        <v>4.0336047658000003E-3</v>
      </c>
      <c r="I34">
        <f>SUMIFS('EPA Export Aggregation'!L:L,'EPA Export Aggregation'!$A:$A,$B34,'EPA Export Aggregation'!$D:$D,$A$1)*IF($A34="CH4",About!$D$58,IF($A34="N2O",About!$D$59,1))</f>
        <v>3.2128395778999999E-3</v>
      </c>
      <c r="J34">
        <f>SUMIFS('EPA Export Aggregation'!M:M,'EPA Export Aggregation'!$A:$A,$B34,'EPA Export Aggregation'!$D:$D,$A$1)*IF($A34="CH4",About!$D$58,IF($A34="N2O",About!$D$59,1))</f>
        <v>3.9799090387E-3</v>
      </c>
      <c r="K34">
        <f>SUMIFS('EPA Export Aggregation'!N:N,'EPA Export Aggregation'!$A:$A,$B34,'EPA Export Aggregation'!$D:$D,$A$1)*IF($A34="CH4",About!$D$58,IF($A34="N2O",About!$D$59,1))</f>
        <v>6.0419774410999999E-3</v>
      </c>
      <c r="L34">
        <f>SUMIFS('EPA Export Aggregation'!O:O,'EPA Export Aggregation'!$A:$A,$B34,'EPA Export Aggregation'!$D:$D,$A$1)*IF($A34="CH4",About!$D$58,IF($A34="N2O",About!$D$59,1))</f>
        <v>1.0006265807900001E-2</v>
      </c>
      <c r="M34">
        <f>SUMIFS('EPA Export Aggregation'!P:P,'EPA Export Aggregation'!$A:$A,$B34,'EPA Export Aggregation'!$D:$D,$A$1)*IF($A34="CH4",About!$D$58,IF($A34="N2O",About!$D$59,1))</f>
        <v>1.11002211134E-2</v>
      </c>
      <c r="N34">
        <f>SUMIFS('EPA Export Aggregation'!Q:Q,'EPA Export Aggregation'!$A:$A,$B34,'EPA Export Aggregation'!$D:$D,$A$1)*IF($A34="CH4",About!$D$58,IF($A34="N2O",About!$D$59,1))</f>
        <v>9.7349743869000003E-3</v>
      </c>
      <c r="O34">
        <f>SUMIFS('EPA Export Aggregation'!R:R,'EPA Export Aggregation'!$A:$A,$B34,'EPA Export Aggregation'!$D:$D,$A$1)*IF($A34="CH4",About!$D$58,IF($A34="N2O",About!$D$59,1))</f>
        <v>8.2892120111999999E-3</v>
      </c>
      <c r="P34">
        <f>SUMIFS('EPA Export Aggregation'!S:S,'EPA Export Aggregation'!$A:$A,$B34,'EPA Export Aggregation'!$D:$D,$A$1)*IF($A34="CH4",About!$D$58,IF($A34="N2O",About!$D$59,1))</f>
        <v>8.5312645679999997E-3</v>
      </c>
      <c r="Q34">
        <f>SUMIFS('EPA Export Aggregation'!T:T,'EPA Export Aggregation'!$A:$A,$B34,'EPA Export Aggregation'!$D:$D,$A$1)*IF($A34="CH4",About!$D$58,IF($A34="N2O",About!$D$59,1))</f>
        <v>6.3214637273999999E-3</v>
      </c>
      <c r="R34">
        <f>SUMIFS('EPA Export Aggregation'!U:U,'EPA Export Aggregation'!$A:$A,$B34,'EPA Export Aggregation'!$D:$D,$A$1)*IF($A34="CH4",About!$D$58,IF($A34="N2O",About!$D$59,1))</f>
        <v>6.4554369348999996E-3</v>
      </c>
      <c r="S34">
        <f>SUMIFS('EPA Export Aggregation'!V:V,'EPA Export Aggregation'!$A:$A,$B34,'EPA Export Aggregation'!$D:$D,$A$1)*IF($A34="CH4",About!$D$58,IF($A34="N2O",About!$D$59,1))</f>
        <v>6.6197826362999999E-3</v>
      </c>
      <c r="T34">
        <f>SUMIFS('EPA Export Aggregation'!W:W,'EPA Export Aggregation'!$A:$A,$B34,'EPA Export Aggregation'!$D:$D,$A$1)*IF($A34="CH4",About!$D$58,IF($A34="N2O",About!$D$59,1))</f>
        <v>6.8282653844999996E-3</v>
      </c>
      <c r="U34">
        <f>SUMIFS('EPA Export Aggregation'!X:X,'EPA Export Aggregation'!$A:$A,$B34,'EPA Export Aggregation'!$D:$D,$A$1)*IF($A34="CH4",About!$D$58,IF($A34="N2O",About!$D$59,1))</f>
        <v>4.5563238077999998E-3</v>
      </c>
      <c r="V34">
        <f>SUMIFS('EPA Export Aggregation'!Y:Y,'EPA Export Aggregation'!$A:$A,$B34,'EPA Export Aggregation'!$D:$D,$A$1)*IF($A34="CH4",About!$D$58,IF($A34="N2O",About!$D$59,1))</f>
        <v>3.2475816020999999E-3</v>
      </c>
      <c r="W34">
        <f>SUMIFS('EPA Export Aggregation'!Z:Z,'EPA Export Aggregation'!$A:$A,$B34,'EPA Export Aggregation'!$D:$D,$A$1)*IF($A34="CH4",About!$D$58,IF($A34="N2O",About!$D$59,1))</f>
        <v>4.4427798845000002E-3</v>
      </c>
      <c r="X34">
        <f>SUMIFS('EPA Export Aggregation'!AA:AA,'EPA Export Aggregation'!$A:$A,$B34,'EPA Export Aggregation'!$D:$D,$A$1)*IF($A34="CH4",About!$D$58,IF($A34="N2O",About!$D$59,1))</f>
        <v>4.1922011552E-3</v>
      </c>
      <c r="Y34">
        <f>SUMIFS('EPA Export Aggregation'!AB:AB,'EPA Export Aggregation'!$A:$A,$B34,'EPA Export Aggregation'!$D:$D,$A$1)*IF($A34="CH4",About!$D$58,IF($A34="N2O",About!$D$59,1))</f>
        <v>3.5794410475000001E-3</v>
      </c>
      <c r="Z34">
        <f>SUMIFS('EPA Export Aggregation'!AC:AC,'EPA Export Aggregation'!$A:$A,$B34,'EPA Export Aggregation'!$D:$D,$A$1)*IF($A34="CH4",About!$D$58,IF($A34="N2O",About!$D$59,1))</f>
        <v>4.8707517009999998E-3</v>
      </c>
      <c r="AA34">
        <f>SUMIFS('EPA Export Aggregation'!AD:AD,'EPA Export Aggregation'!$A:$A,$B34,'EPA Export Aggregation'!$D:$D,$A$1)*IF($A34="CH4",About!$D$58,IF($A34="N2O",About!$D$59,1))</f>
        <v>4.6746177991000004E-3</v>
      </c>
      <c r="AB34">
        <f>SUMIFS('EPA Export Aggregation'!AE:AE,'EPA Export Aggregation'!$A:$A,$B34,'EPA Export Aggregation'!$D:$D,$A$1)*IF($A34="CH4",About!$D$58,IF($A34="N2O",About!$D$59,1))</f>
        <v>7.8536959690000008E-3</v>
      </c>
      <c r="AC34">
        <f>SUMIFS('EPA Export Aggregation'!AF:AF,'EPA Export Aggregation'!$A:$A,$B34,'EPA Export Aggregation'!$D:$D,$A$1)*IF($A34="CH4",About!$D$58,IF($A34="N2O",About!$D$59,1))</f>
        <v>1.2110958420299999E-2</v>
      </c>
      <c r="AD34">
        <f>SUMIFS('EPA Export Aggregation'!AG:AG,'EPA Export Aggregation'!$A:$A,$B34,'EPA Export Aggregation'!$D:$D,$A$1)*IF($A34="CH4",About!$D$58,IF($A34="N2O",About!$D$59,1))</f>
        <v>1.2681132548999999E-2</v>
      </c>
      <c r="AE34">
        <f>SUMIFS('EPA Export Aggregation'!AH:AH,'EPA Export Aggregation'!$A:$A,$B34,'EPA Export Aggregation'!$D:$D,$A$1)*IF($A34="CH4",About!$D$58,IF($A34="N2O",About!$D$59,1))</f>
        <v>1.4781916467900001E-2</v>
      </c>
      <c r="AF34">
        <f>SUMIFS('EPA Export Aggregation'!AI:AI,'EPA Export Aggregation'!$A:$A,$B34,'EPA Export Aggregation'!$D:$D,$A$1)*IF($A34="CH4",About!$D$58,IF($A34="N2O",About!$D$59,1))</f>
        <v>1.7036640637999999E-2</v>
      </c>
      <c r="AG34">
        <f>SUMIFS('EPA Export Aggregation'!AJ:AJ,'EPA Export Aggregation'!$A:$A,$B34,'EPA Export Aggregation'!$D:$D,$A$1)*IF($A34="CH4",About!$D$58,IF($A34="N2O",About!$D$59,1))</f>
        <v>1.9291364808099998E-2</v>
      </c>
      <c r="AH34">
        <f>SUMIFS('EPA Export Aggregation'!AK:AK,'EPA Export Aggregation'!$A:$A,$B34,'EPA Export Aggregation'!$D:$D,$A$1)*IF($A34="CH4",About!$D$58,IF($A34="N2O",About!$D$59,1))</f>
        <v>2.1546088978200002E-2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3.4936004296E-3</v>
      </c>
      <c r="D74">
        <f>SUMIFS('EPA Export Aggregation'!G:G,'EPA Export Aggregation'!$A:$A,$B74,'EPA Export Aggregation'!$D:$D,$A$1)*IF($A74="CH4",About!$D$58,IF($A74="N2O",About!$D$59,1))</f>
        <v>7.3981435856000002E-3</v>
      </c>
      <c r="E74">
        <f>SUMIFS('EPA Export Aggregation'!H:H,'EPA Export Aggregation'!$A:$A,$B74,'EPA Export Aggregation'!$D:$D,$A$1)*IF($A74="CH4",About!$D$58,IF($A74="N2O",About!$D$59,1))</f>
        <v>2.5166287336200001E-2</v>
      </c>
      <c r="F74">
        <f>SUMIFS('EPA Export Aggregation'!I:I,'EPA Export Aggregation'!$A:$A,$B74,'EPA Export Aggregation'!$D:$D,$A$1)*IF($A74="CH4",About!$D$58,IF($A74="N2O",About!$D$59,1))</f>
        <v>8.7731709335600011E-2</v>
      </c>
      <c r="G74">
        <f>SUMIFS('EPA Export Aggregation'!J:J,'EPA Export Aggregation'!$A:$A,$B74,'EPA Export Aggregation'!$D:$D,$A$1)*IF($A74="CH4",About!$D$58,IF($A74="N2O",About!$D$59,1))</f>
        <v>0.21400569710079997</v>
      </c>
      <c r="H74">
        <f>SUMIFS('EPA Export Aggregation'!K:K,'EPA Export Aggregation'!$A:$A,$B74,'EPA Export Aggregation'!$D:$D,$A$1)*IF($A74="CH4",About!$D$58,IF($A74="N2O",About!$D$59,1))</f>
        <v>0.46373782253439993</v>
      </c>
      <c r="I74">
        <f>SUMIFS('EPA Export Aggregation'!L:L,'EPA Export Aggregation'!$A:$A,$B74,'EPA Export Aggregation'!$D:$D,$A$1)*IF($A74="CH4",About!$D$58,IF($A74="N2O",About!$D$59,1))</f>
        <v>0.64303326851179987</v>
      </c>
      <c r="J74">
        <f>SUMIFS('EPA Export Aggregation'!M:M,'EPA Export Aggregation'!$A:$A,$B74,'EPA Export Aggregation'!$D:$D,$A$1)*IF($A74="CH4",About!$D$58,IF($A74="N2O",About!$D$59,1))</f>
        <v>0.81453640245830006</v>
      </c>
      <c r="K74">
        <f>SUMIFS('EPA Export Aggregation'!N:N,'EPA Export Aggregation'!$A:$A,$B74,'EPA Export Aggregation'!$D:$D,$A$1)*IF($A74="CH4",About!$D$58,IF($A74="N2O",About!$D$59,1))</f>
        <v>0.93590093730899993</v>
      </c>
      <c r="L74">
        <f>SUMIFS('EPA Export Aggregation'!O:O,'EPA Export Aggregation'!$A:$A,$B74,'EPA Export Aggregation'!$D:$D,$A$1)*IF($A74="CH4",About!$D$58,IF($A74="N2O",About!$D$59,1))</f>
        <v>1.0634447853565001</v>
      </c>
      <c r="M74">
        <f>SUMIFS('EPA Export Aggregation'!P:P,'EPA Export Aggregation'!$A:$A,$B74,'EPA Export Aggregation'!$D:$D,$A$1)*IF($A74="CH4",About!$D$58,IF($A74="N2O",About!$D$59,1))</f>
        <v>1.1685015902237001</v>
      </c>
      <c r="N74">
        <f>SUMIFS('EPA Export Aggregation'!Q:Q,'EPA Export Aggregation'!$A:$A,$B74,'EPA Export Aggregation'!$D:$D,$A$1)*IF($A74="CH4",About!$D$58,IF($A74="N2O",About!$D$59,1))</f>
        <v>1.2671092743427999</v>
      </c>
      <c r="O74">
        <f>SUMIFS('EPA Export Aggregation'!R:R,'EPA Export Aggregation'!$A:$A,$B74,'EPA Export Aggregation'!$D:$D,$A$1)*IF($A74="CH4",About!$D$58,IF($A74="N2O",About!$D$59,1))</f>
        <v>1.3381376800968998</v>
      </c>
      <c r="P74">
        <f>SUMIFS('EPA Export Aggregation'!S:S,'EPA Export Aggregation'!$A:$A,$B74,'EPA Export Aggregation'!$D:$D,$A$1)*IF($A74="CH4",About!$D$58,IF($A74="N2O",About!$D$59,1))</f>
        <v>1.4048915568986999</v>
      </c>
      <c r="Q74">
        <f>SUMIFS('EPA Export Aggregation'!T:T,'EPA Export Aggregation'!$A:$A,$B74,'EPA Export Aggregation'!$D:$D,$A$1)*IF($A74="CH4",About!$D$58,IF($A74="N2O",About!$D$59,1))</f>
        <v>1.4619689031461001</v>
      </c>
      <c r="R74">
        <f>SUMIFS('EPA Export Aggregation'!U:U,'EPA Export Aggregation'!$A:$A,$B74,'EPA Export Aggregation'!$D:$D,$A$1)*IF($A74="CH4",About!$D$58,IF($A74="N2O",About!$D$59,1))</f>
        <v>1.5310240866741998</v>
      </c>
      <c r="S74">
        <f>SUMIFS('EPA Export Aggregation'!V:V,'EPA Export Aggregation'!$A:$A,$B74,'EPA Export Aggregation'!$D:$D,$A$1)*IF($A74="CH4",About!$D$58,IF($A74="N2O",About!$D$59,1))</f>
        <v>1.6385561285520998</v>
      </c>
      <c r="T74">
        <f>SUMIFS('EPA Export Aggregation'!W:W,'EPA Export Aggregation'!$A:$A,$B74,'EPA Export Aggregation'!$D:$D,$A$1)*IF($A74="CH4",About!$D$58,IF($A74="N2O",About!$D$59,1))</f>
        <v>1.7678986789251003</v>
      </c>
      <c r="U74">
        <f>SUMIFS('EPA Export Aggregation'!X:X,'EPA Export Aggregation'!$A:$A,$B74,'EPA Export Aggregation'!$D:$D,$A$1)*IF($A74="CH4",About!$D$58,IF($A74="N2O",About!$D$59,1))</f>
        <v>1.9141735367312001</v>
      </c>
      <c r="V74">
        <f>SUMIFS('EPA Export Aggregation'!Y:Y,'EPA Export Aggregation'!$A:$A,$B74,'EPA Export Aggregation'!$D:$D,$A$1)*IF($A74="CH4",About!$D$58,IF($A74="N2O",About!$D$59,1))</f>
        <v>2.3527221104274001</v>
      </c>
      <c r="W74">
        <f>SUMIFS('EPA Export Aggregation'!Z:Z,'EPA Export Aggregation'!$A:$A,$B74,'EPA Export Aggregation'!$D:$D,$A$1)*IF($A74="CH4",About!$D$58,IF($A74="N2O",About!$D$59,1))</f>
        <v>2.4431175907211005</v>
      </c>
      <c r="X74">
        <f>SUMIFS('EPA Export Aggregation'!AA:AA,'EPA Export Aggregation'!$A:$A,$B74,'EPA Export Aggregation'!$D:$D,$A$1)*IF($A74="CH4",About!$D$58,IF($A74="N2O",About!$D$59,1))</f>
        <v>2.2378005461727009</v>
      </c>
      <c r="Y74">
        <f>SUMIFS('EPA Export Aggregation'!AB:AB,'EPA Export Aggregation'!$A:$A,$B74,'EPA Export Aggregation'!$D:$D,$A$1)*IF($A74="CH4",About!$D$58,IF($A74="N2O",About!$D$59,1))</f>
        <v>2.7371676986400999</v>
      </c>
      <c r="Z74">
        <f>SUMIFS('EPA Export Aggregation'!AC:AC,'EPA Export Aggregation'!$A:$A,$B74,'EPA Export Aggregation'!$D:$D,$A$1)*IF($A74="CH4",About!$D$58,IF($A74="N2O",About!$D$59,1))</f>
        <v>2.5325233387264001</v>
      </c>
      <c r="AA74">
        <f>SUMIFS('EPA Export Aggregation'!AD:AD,'EPA Export Aggregation'!$A:$A,$B74,'EPA Export Aggregation'!$D:$D,$A$1)*IF($A74="CH4",About!$D$58,IF($A74="N2O",About!$D$59,1))</f>
        <v>2.7134571930612008</v>
      </c>
      <c r="AB74">
        <f>SUMIFS('EPA Export Aggregation'!AE:AE,'EPA Export Aggregation'!$A:$A,$B74,'EPA Export Aggregation'!$D:$D,$A$1)*IF($A74="CH4",About!$D$58,IF($A74="N2O",About!$D$59,1))</f>
        <v>2.8814954274895004</v>
      </c>
      <c r="AC74">
        <f>SUMIFS('EPA Export Aggregation'!AF:AF,'EPA Export Aggregation'!$A:$A,$B74,'EPA Export Aggregation'!$D:$D,$A$1)*IF($A74="CH4",About!$D$58,IF($A74="N2O",About!$D$59,1))</f>
        <v>3.3000455992203008</v>
      </c>
      <c r="AD74">
        <f>SUMIFS('EPA Export Aggregation'!AG:AG,'EPA Export Aggregation'!$A:$A,$B74,'EPA Export Aggregation'!$D:$D,$A$1)*IF($A74="CH4",About!$D$58,IF($A74="N2O",About!$D$59,1))</f>
        <v>3.2941744300049005</v>
      </c>
      <c r="AE74">
        <f>SUMIFS('EPA Export Aggregation'!AH:AH,'EPA Export Aggregation'!$A:$A,$B74,'EPA Export Aggregation'!$D:$D,$A$1)*IF($A74="CH4",About!$D$58,IF($A74="N2O",About!$D$59,1))</f>
        <v>3.6196147772295006</v>
      </c>
      <c r="AF74">
        <f>SUMIFS('EPA Export Aggregation'!AI:AI,'EPA Export Aggregation'!$A:$A,$B74,'EPA Export Aggregation'!$D:$D,$A$1)*IF($A74="CH4",About!$D$58,IF($A74="N2O",About!$D$59,1))</f>
        <v>4.2288444310910993</v>
      </c>
      <c r="AG74">
        <f>SUMIFS('EPA Export Aggregation'!AJ:AJ,'EPA Export Aggregation'!$A:$A,$B74,'EPA Export Aggregation'!$D:$D,$A$1)*IF($A74="CH4",About!$D$58,IF($A74="N2O",About!$D$59,1))</f>
        <v>3.5794203026197007</v>
      </c>
      <c r="AH74">
        <f>SUMIFS('EPA Export Aggregation'!AK:AK,'EPA Export Aggregation'!$A:$A,$B74,'EPA Export Aggregation'!$D:$D,$A$1)*IF($A74="CH4",About!$D$58,IF($A74="N2O",About!$D$59,1))</f>
        <v>3.7694529320169994</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3.157408759E-4</v>
      </c>
      <c r="Y76" s="415">
        <f>SUMIFS('EPA Export Aggregation'!AB:AB,'EPA Export Aggregation'!$A:$A,$B76,'EPA Export Aggregation'!$D:$D,$A$1)*IF($A76="CH4",About!$D$58,IF($A76="N2O",About!$D$59,1))</f>
        <v>3.4359379630000001E-4</v>
      </c>
      <c r="Z76" s="415">
        <f>SUMIFS('EPA Export Aggregation'!AC:AC,'EPA Export Aggregation'!$A:$A,$B76,'EPA Export Aggregation'!$D:$D,$A$1)*IF($A76="CH4",About!$D$58,IF($A76="N2O",About!$D$59,1))</f>
        <v>1.27077672E-5</v>
      </c>
      <c r="AA76" s="415">
        <f>SUMIFS('EPA Export Aggregation'!AD:AD,'EPA Export Aggregation'!$A:$A,$B76,'EPA Export Aggregation'!$D:$D,$A$1)*IF($A76="CH4",About!$D$58,IF($A76="N2O",About!$D$59,1))</f>
        <v>2.4630232899999999E-5</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0.20215721799299999</v>
      </c>
      <c r="D79" s="415">
        <f>SUMIFS('EPA Export Aggregation'!G:G,'EPA Export Aggregation'!$A:$A,$B79,'EPA Export Aggregation'!$D:$D,$A$1)*IF($A79="CH4",About!$D$58,IF($A79="N2O",About!$D$59,1))</f>
        <v>0.18756665753400001</v>
      </c>
      <c r="E79" s="415">
        <f>SUMIFS('EPA Export Aggregation'!H:H,'EPA Export Aggregation'!$A:$A,$B79,'EPA Export Aggregation'!$D:$D,$A$1)*IF($A79="CH4",About!$D$58,IF($A79="N2O",About!$D$59,1))</f>
        <v>0.16846902683699999</v>
      </c>
      <c r="F79" s="415">
        <f>SUMIFS('EPA Export Aggregation'!I:I,'EPA Export Aggregation'!$A:$A,$B79,'EPA Export Aggregation'!$D:$D,$A$1)*IF($A79="CH4",About!$D$58,IF($A79="N2O",About!$D$59,1))</f>
        <v>0.128010165195</v>
      </c>
      <c r="G79" s="415">
        <f>SUMIFS('EPA Export Aggregation'!J:J,'EPA Export Aggregation'!$A:$A,$B79,'EPA Export Aggregation'!$D:$D,$A$1)*IF($A79="CH4",About!$D$58,IF($A79="N2O",About!$D$59,1))</f>
        <v>7.4485483355999998E-2</v>
      </c>
      <c r="H79" s="415">
        <f>SUMIFS('EPA Export Aggregation'!K:K,'EPA Export Aggregation'!$A:$A,$B79,'EPA Export Aggregation'!$D:$D,$A$1)*IF($A79="CH4",About!$D$58,IF($A79="N2O",About!$D$59,1))</f>
        <v>8.4168959055000006E-2</v>
      </c>
      <c r="I79" s="415">
        <f>SUMIFS('EPA Export Aggregation'!L:L,'EPA Export Aggregation'!$A:$A,$B79,'EPA Export Aggregation'!$D:$D,$A$1)*IF($A79="CH4",About!$D$58,IF($A79="N2O",About!$D$59,1))</f>
        <v>5.6346503036999999E-2</v>
      </c>
      <c r="J79" s="415">
        <f>SUMIFS('EPA Export Aggregation'!M:M,'EPA Export Aggregation'!$A:$A,$B79,'EPA Export Aggregation'!$D:$D,$A$1)*IF($A79="CH4",About!$D$58,IF($A79="N2O",About!$D$59,1))</f>
        <v>6.8574474279E-2</v>
      </c>
      <c r="K79" s="415">
        <f>SUMIFS('EPA Export Aggregation'!N:N,'EPA Export Aggregation'!$A:$A,$B79,'EPA Export Aggregation'!$D:$D,$A$1)*IF($A79="CH4",About!$D$58,IF($A79="N2O",About!$D$59,1))</f>
        <v>7.5337661333999995E-2</v>
      </c>
      <c r="L79" s="415">
        <f>SUMIFS('EPA Export Aggregation'!O:O,'EPA Export Aggregation'!$A:$A,$B79,'EPA Export Aggregation'!$D:$D,$A$1)*IF($A79="CH4",About!$D$58,IF($A79="N2O",About!$D$59,1))</f>
        <v>5.1324714675000001E-2</v>
      </c>
      <c r="M79" s="415">
        <f>SUMIFS('EPA Export Aggregation'!P:P,'EPA Export Aggregation'!$A:$A,$B79,'EPA Export Aggregation'!$D:$D,$A$1)*IF($A79="CH4",About!$D$58,IF($A79="N2O",About!$D$59,1))</f>
        <v>5.2827087564000001E-2</v>
      </c>
      <c r="N79" s="415">
        <f>SUMIFS('EPA Export Aggregation'!Q:Q,'EPA Export Aggregation'!$A:$A,$B79,'EPA Export Aggregation'!$D:$D,$A$1)*IF($A79="CH4",About!$D$58,IF($A79="N2O",About!$D$59,1))</f>
        <v>5.8174087731000003E-2</v>
      </c>
      <c r="O79" s="415">
        <f>SUMIFS('EPA Export Aggregation'!R:R,'EPA Export Aggregation'!$A:$A,$B79,'EPA Export Aggregation'!$D:$D,$A$1)*IF($A79="CH4",About!$D$58,IF($A79="N2O",About!$D$59,1))</f>
        <v>4.6353300053999999E-2</v>
      </c>
      <c r="P79" s="415">
        <f>SUMIFS('EPA Export Aggregation'!S:S,'EPA Export Aggregation'!$A:$A,$B79,'EPA Export Aggregation'!$D:$D,$A$1)*IF($A79="CH4",About!$D$58,IF($A79="N2O",About!$D$59,1))</f>
        <v>2.8954394769E-2</v>
      </c>
      <c r="Q79" s="415">
        <f>SUMIFS('EPA Export Aggregation'!T:T,'EPA Export Aggregation'!$A:$A,$B79,'EPA Export Aggregation'!$D:$D,$A$1)*IF($A79="CH4",About!$D$58,IF($A79="N2O",About!$D$59,1))</f>
        <v>2.3606289345E-2</v>
      </c>
      <c r="R79" s="415">
        <f>SUMIFS('EPA Export Aggregation'!U:U,'EPA Export Aggregation'!$A:$A,$B79,'EPA Export Aggregation'!$D:$D,$A$1)*IF($A79="CH4",About!$D$58,IF($A79="N2O",About!$D$59,1))</f>
        <v>2.7152224581000001E-2</v>
      </c>
      <c r="S79" s="415">
        <f>SUMIFS('EPA Export Aggregation'!V:V,'EPA Export Aggregation'!$A:$A,$B79,'EPA Export Aggregation'!$D:$D,$A$1)*IF($A79="CH4",About!$D$58,IF($A79="N2O",About!$D$59,1))</f>
        <v>0.119754990726</v>
      </c>
      <c r="T79" s="415">
        <f>SUMIFS('EPA Export Aggregation'!W:W,'EPA Export Aggregation'!$A:$A,$B79,'EPA Export Aggregation'!$D:$D,$A$1)*IF($A79="CH4",About!$D$58,IF($A79="N2O",About!$D$59,1))</f>
        <v>6.8068190585999999E-2</v>
      </c>
      <c r="U79" s="415">
        <f>SUMIFS('EPA Export Aggregation'!X:X,'EPA Export Aggregation'!$A:$A,$B79,'EPA Export Aggregation'!$D:$D,$A$1)*IF($A79="CH4",About!$D$58,IF($A79="N2O",About!$D$59,1))</f>
        <v>3.2260373789999998E-2</v>
      </c>
      <c r="V79" s="415">
        <f>SUMIFS('EPA Export Aggregation'!Y:Y,'EPA Export Aggregation'!$A:$A,$B79,'EPA Export Aggregation'!$D:$D,$A$1)*IF($A79="CH4",About!$D$58,IF($A79="N2O",About!$D$59,1))</f>
        <v>1.9195292316E-2</v>
      </c>
      <c r="W79" s="415">
        <f>SUMIFS('EPA Export Aggregation'!Z:Z,'EPA Export Aggregation'!$A:$A,$B79,'EPA Export Aggregation'!$D:$D,$A$1)*IF($A79="CH4",About!$D$58,IF($A79="N2O",About!$D$59,1))</f>
        <v>4.1505125979000003E-2</v>
      </c>
      <c r="X79" s="415">
        <f>SUMIFS('EPA Export Aggregation'!AA:AA,'EPA Export Aggregation'!$A:$A,$B79,'EPA Export Aggregation'!$D:$D,$A$1)*IF($A79="CH4",About!$D$58,IF($A79="N2O",About!$D$59,1))</f>
        <v>5.8481862365999997E-2</v>
      </c>
      <c r="Y79" s="415">
        <f>SUMIFS('EPA Export Aggregation'!AB:AB,'EPA Export Aggregation'!$A:$A,$B79,'EPA Export Aggregation'!$D:$D,$A$1)*IF($A79="CH4",About!$D$58,IF($A79="N2O",About!$D$59,1))</f>
        <v>6.1940693076000003E-2</v>
      </c>
      <c r="Z79" s="415">
        <f>SUMIFS('EPA Export Aggregation'!AC:AC,'EPA Export Aggregation'!$A:$A,$B79,'EPA Export Aggregation'!$D:$D,$A$1)*IF($A79="CH4",About!$D$58,IF($A79="N2O",About!$D$59,1))</f>
        <v>6.3431098404000005E-2</v>
      </c>
      <c r="AA79" s="415">
        <f>SUMIFS('EPA Export Aggregation'!AD:AD,'EPA Export Aggregation'!$A:$A,$B79,'EPA Export Aggregation'!$D:$D,$A$1)*IF($A79="CH4",About!$D$58,IF($A79="N2O",About!$D$59,1))</f>
        <v>7.8628877175E-2</v>
      </c>
      <c r="AB79" s="415">
        <f>SUMIFS('EPA Export Aggregation'!AE:AE,'EPA Export Aggregation'!$A:$A,$B79,'EPA Export Aggregation'!$D:$D,$A$1)*IF($A79="CH4",About!$D$58,IF($A79="N2O",About!$D$59,1))</f>
        <v>0.111023134839</v>
      </c>
      <c r="AC79" s="415">
        <f>SUMIFS('EPA Export Aggregation'!AF:AF,'EPA Export Aggregation'!$A:$A,$B79,'EPA Export Aggregation'!$D:$D,$A$1)*IF($A79="CH4",About!$D$58,IF($A79="N2O",About!$D$59,1))</f>
        <v>4.9146879801E-2</v>
      </c>
      <c r="AD79" s="415">
        <f>SUMIFS('EPA Export Aggregation'!AG:AG,'EPA Export Aggregation'!$A:$A,$B79,'EPA Export Aggregation'!$D:$D,$A$1)*IF($A79="CH4",About!$D$58,IF($A79="N2O",About!$D$59,1))</f>
        <v>4.3329552197999999E-2</v>
      </c>
      <c r="AE79" s="415">
        <f>SUMIFS('EPA Export Aggregation'!AH:AH,'EPA Export Aggregation'!$A:$A,$B79,'EPA Export Aggregation'!$D:$D,$A$1)*IF($A79="CH4",About!$D$58,IF($A79="N2O",About!$D$59,1))</f>
        <v>5.5699512297000001E-2</v>
      </c>
      <c r="AF79" s="415">
        <f>SUMIFS('EPA Export Aggregation'!AI:AI,'EPA Export Aggregation'!$A:$A,$B79,'EPA Export Aggregation'!$D:$D,$A$1)*IF($A79="CH4",About!$D$58,IF($A79="N2O",About!$D$59,1))</f>
        <v>4.1270871197999999E-2</v>
      </c>
      <c r="AG79" s="415">
        <f>SUMIFS('EPA Export Aggregation'!AJ:AJ,'EPA Export Aggregation'!$A:$A,$B79,'EPA Export Aggregation'!$D:$D,$A$1)*IF($A79="CH4",About!$D$58,IF($A79="N2O",About!$D$59,1))</f>
        <v>5.5063595994E-2</v>
      </c>
      <c r="AH79" s="415">
        <f>SUMIFS('EPA Export Aggregation'!AK:AK,'EPA Export Aggregation'!$A:$A,$B79,'EPA Export Aggregation'!$D:$D,$A$1)*IF($A79="CH4",About!$D$58,IF($A79="N2O",About!$D$59,1))</f>
        <v>6.7249542428999998E-2</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2.6076514982619999E-4</v>
      </c>
      <c r="Y80" s="415">
        <f>SUMIFS('EPA Export Aggregation'!AB:AB,'EPA Export Aggregation'!$A:$A,$B80,'EPA Export Aggregation'!$D:$D,$A$1)*IF($A80="CH4",About!$D$58,IF($A80="N2O",About!$D$59,1))</f>
        <v>2.552702700544E-4</v>
      </c>
      <c r="Z80" s="415">
        <f>SUMIFS('EPA Export Aggregation'!AC:AC,'EPA Export Aggregation'!$A:$A,$B80,'EPA Export Aggregation'!$D:$D,$A$1)*IF($A80="CH4",About!$D$58,IF($A80="N2O",About!$D$59,1))</f>
        <v>1.381321641632E-4</v>
      </c>
      <c r="AA80" s="415">
        <f>SUMIFS('EPA Export Aggregation'!AD:AD,'EPA Export Aggregation'!$A:$A,$B80,'EPA Export Aggregation'!$D:$D,$A$1)*IF($A80="CH4",About!$D$58,IF($A80="N2O",About!$D$59,1))</f>
        <v>2.6605415362980001E-4</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2.9175250000000002E-5</v>
      </c>
      <c r="Y84" s="415">
        <f>SUMIFS('EPA Export Aggregation'!AB:AB,'EPA Export Aggregation'!$A:$A,$B84,'EPA Export Aggregation'!$D:$D,$A$1)*IF($A84="CH4",About!$D$58,IF($A84="N2O",About!$D$59,1))</f>
        <v>3.070745E-5</v>
      </c>
      <c r="Z84" s="415">
        <f>SUMIFS('EPA Export Aggregation'!AC:AC,'EPA Export Aggregation'!$A:$A,$B84,'EPA Export Aggregation'!$D:$D,$A$1)*IF($A84="CH4",About!$D$58,IF($A84="N2O",About!$D$59,1))</f>
        <v>3.553435E-5</v>
      </c>
      <c r="AA84" s="415">
        <f>SUMIFS('EPA Export Aggregation'!AD:AD,'EPA Export Aggregation'!$A:$A,$B84,'EPA Export Aggregation'!$D:$D,$A$1)*IF($A84="CH4",About!$D$58,IF($A84="N2O",About!$D$59,1))</f>
        <v>7.1009949999999996E-5</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2026-09-29T17:53:50Z</dcterms:modified>
</cp:coreProperties>
</file>