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C\webappdata\"/>
    </mc:Choice>
  </mc:AlternateContent>
  <xr:revisionPtr revIDLastSave="0" documentId="8_{59720151-A707-43FD-BB96-2271B30178EF}"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<sst xmlns="http://schemas.openxmlformats.org/spreadsheetml/2006/main" count="39514" uniqueCount="4472">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</sst>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4078</v>
      </c>
      <c r="C1" s="391">
        <v>46273</v>
      </c>
      <c r="G1" s="392" t="s">
        <v>3999</v>
      </c>
      <c r="H1" s="392" t="s">
        <v>4000</v>
      </c>
    </row>
    <row r="2" spans="1:8" x14ac:dyDescent="0.25">
      <c r="B2" t="str">
        <f>_xlfn.XLOOKUP(B1,H:H,G:G,0,0,1)</f>
        <v>SC</v>
      </c>
      <c r="C2" t="str">
        <f>_xlfn.XLOOKUP(B2,G:G, H:H, 0,0,1)</f>
        <v>South Carolina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SC</v>
      </c>
      <c r="C1" s="431">
        <f>SUM(C4:C87)</f>
        <v>65.038017656172315</v>
      </c>
      <c r="D1" s="431">
        <f t="shared" ref="D1:AG1" si="0">SUM(D4:D87)</f>
        <v>64.209491396326925</v>
      </c>
      <c r="E1" s="431">
        <f t="shared" si="0"/>
        <v>64.668362329521898</v>
      </c>
      <c r="F1" s="431">
        <f t="shared" si="0"/>
        <v>69.244961338538886</v>
      </c>
      <c r="G1" s="431">
        <f t="shared" si="0"/>
        <v>70.320980591168407</v>
      </c>
      <c r="H1" s="431">
        <f t="shared" si="0"/>
        <v>69.312668416083866</v>
      </c>
      <c r="I1" s="431">
        <f t="shared" si="0"/>
        <v>73.844666243452394</v>
      </c>
      <c r="J1" s="431">
        <f t="shared" si="0"/>
        <v>75.873409558948211</v>
      </c>
      <c r="K1" s="431">
        <f t="shared" si="0"/>
        <v>79.98252539013049</v>
      </c>
      <c r="L1" s="431">
        <f t="shared" si="0"/>
        <v>83.834325611840882</v>
      </c>
      <c r="M1" s="431">
        <f t="shared" si="0"/>
        <v>87.077752896642195</v>
      </c>
      <c r="N1" s="431">
        <f t="shared" si="0"/>
        <v>85.151286092862719</v>
      </c>
      <c r="O1" s="431">
        <f t="shared" si="0"/>
        <v>85.989651308694107</v>
      </c>
      <c r="P1" s="431">
        <f t="shared" si="0"/>
        <v>87.285414450798726</v>
      </c>
      <c r="Q1" s="431">
        <f t="shared" si="0"/>
        <v>94.212482670314387</v>
      </c>
      <c r="R1" s="431">
        <f t="shared" si="0"/>
        <v>93.206774213656274</v>
      </c>
      <c r="S1" s="431">
        <f t="shared" si="0"/>
        <v>94.362495507894991</v>
      </c>
      <c r="T1" s="431">
        <f t="shared" si="0"/>
        <v>94.709501778598721</v>
      </c>
      <c r="U1" s="431">
        <f t="shared" si="0"/>
        <v>92.526650461694288</v>
      </c>
      <c r="V1" s="431">
        <f t="shared" si="0"/>
        <v>86.716225775943201</v>
      </c>
      <c r="W1" s="431">
        <f t="shared" si="0"/>
        <v>88.721711157623915</v>
      </c>
      <c r="X1" s="431">
        <f t="shared" si="0"/>
        <v>84.881849477843332</v>
      </c>
      <c r="Y1" s="431">
        <f t="shared" si="0"/>
        <v>79.140838148962473</v>
      </c>
      <c r="Z1" s="431">
        <f t="shared" si="0"/>
        <v>74.758451707098288</v>
      </c>
      <c r="AA1" s="431">
        <f t="shared" si="0"/>
        <v>78.937519330666831</v>
      </c>
      <c r="AB1" s="431">
        <f t="shared" si="0"/>
        <v>77.998910164895079</v>
      </c>
      <c r="AC1" s="431">
        <f t="shared" si="0"/>
        <v>77.072009125950984</v>
      </c>
      <c r="AD1" s="431">
        <f t="shared" si="0"/>
        <v>74.581268864198407</v>
      </c>
      <c r="AE1" s="431">
        <f t="shared" si="0"/>
        <v>78.784780382848069</v>
      </c>
      <c r="AF1" s="431">
        <f t="shared" si="0"/>
        <v>75.248414753826125</v>
      </c>
      <c r="AG1" s="431">
        <f t="shared" si="0"/>
        <v>68.705572331244881</v>
      </c>
      <c r="AH1" s="431">
        <f>SUM(AH4:AH87)</f>
        <v>75.067427142250864</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25">
      <c r="A5" s="435" t="s">
        <v>2216</v>
      </c>
      <c r="B5" s="436" t="s">
        <v>4213</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25">
      <c r="A6" s="435" t="s">
        <v>2216</v>
      </c>
      <c r="B6" s="436" t="s">
        <v>4217</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25">
      <c r="A7" s="435" t="s">
        <v>2216</v>
      </c>
      <c r="B7" s="436" t="s">
        <v>4219</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25">
      <c r="A8" s="435" t="s">
        <v>2216</v>
      </c>
      <c r="B8" s="436" t="s">
        <v>4221</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25">
      <c r="A9" s="435" t="s">
        <v>2216</v>
      </c>
      <c r="B9" s="436" t="s">
        <v>4231</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25">
      <c r="A10" s="435" t="s">
        <v>2216</v>
      </c>
      <c r="B10" s="436" t="s">
        <v>4240</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25">
      <c r="A11" s="435" t="s">
        <v>2216</v>
      </c>
      <c r="B11" s="436" t="s">
        <v>4235</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25">
      <c r="A14" s="435" t="s">
        <v>2216</v>
      </c>
      <c r="B14" s="436"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25">
      <c r="A17" s="435" t="s">
        <v>2216</v>
      </c>
      <c r="B17" s="436" t="s">
        <v>4248</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0.31193250934450001</v>
      </c>
      <c r="D19" s="437">
        <f>SUMIFS('EPA Export Aggregation'!G:G,'EPA Export Aggregation'!$A:$A,$B19,'EPA Export Aggregation'!$D:$D,$A$1)*IF($A19="CH4",About!$D$58,IF($A19="N2O",About!$D$59,1))</f>
        <v>0.31429455517560001</v>
      </c>
      <c r="E19" s="437">
        <f>SUMIFS('EPA Export Aggregation'!H:H,'EPA Export Aggregation'!$A:$A,$B19,'EPA Export Aggregation'!$D:$D,$A$1)*IF($A19="CH4",About!$D$58,IF($A19="N2O",About!$D$59,1))</f>
        <v>0.29852689320659997</v>
      </c>
      <c r="F19" s="437">
        <f>SUMIFS('EPA Export Aggregation'!I:I,'EPA Export Aggregation'!$A:$A,$B19,'EPA Export Aggregation'!$D:$D,$A$1)*IF($A19="CH4",About!$D$58,IF($A19="N2O",About!$D$59,1))</f>
        <v>0.3344013412497</v>
      </c>
      <c r="G19" s="437">
        <f>SUMIFS('EPA Export Aggregation'!J:J,'EPA Export Aggregation'!$A:$A,$B19,'EPA Export Aggregation'!$D:$D,$A$1)*IF($A19="CH4",About!$D$58,IF($A19="N2O",About!$D$59,1))</f>
        <v>0.29341920674330002</v>
      </c>
      <c r="H19" s="437">
        <f>SUMIFS('EPA Export Aggregation'!K:K,'EPA Export Aggregation'!$A:$A,$B19,'EPA Export Aggregation'!$D:$D,$A$1)*IF($A19="CH4",About!$D$58,IF($A19="N2O",About!$D$59,1))</f>
        <v>0.30018090815350001</v>
      </c>
      <c r="I19" s="437">
        <f>SUMIFS('EPA Export Aggregation'!L:L,'EPA Export Aggregation'!$A:$A,$B19,'EPA Export Aggregation'!$D:$D,$A$1)*IF($A19="CH4",About!$D$58,IF($A19="N2O",About!$D$59,1))</f>
        <v>0.32114131261470003</v>
      </c>
      <c r="J19" s="437">
        <f>SUMIFS('EPA Export Aggregation'!M:M,'EPA Export Aggregation'!$A:$A,$B19,'EPA Export Aggregation'!$D:$D,$A$1)*IF($A19="CH4",About!$D$58,IF($A19="N2O",About!$D$59,1))</f>
        <v>0.32455015469990001</v>
      </c>
      <c r="K19" s="437">
        <f>SUMIFS('EPA Export Aggregation'!N:N,'EPA Export Aggregation'!$A:$A,$B19,'EPA Export Aggregation'!$D:$D,$A$1)*IF($A19="CH4",About!$D$58,IF($A19="N2O",About!$D$59,1))</f>
        <v>0.32876267756119998</v>
      </c>
      <c r="L19" s="437">
        <f>SUMIFS('EPA Export Aggregation'!O:O,'EPA Export Aggregation'!$A:$A,$B19,'EPA Export Aggregation'!$D:$D,$A$1)*IF($A19="CH4",About!$D$58,IF($A19="N2O",About!$D$59,1))</f>
        <v>0.34107355759680003</v>
      </c>
      <c r="M19" s="437">
        <f>SUMIFS('EPA Export Aggregation'!P:P,'EPA Export Aggregation'!$A:$A,$B19,'EPA Export Aggregation'!$D:$D,$A$1)*IF($A19="CH4",About!$D$58,IF($A19="N2O",About!$D$59,1))</f>
        <v>0.34545275137260001</v>
      </c>
      <c r="N19" s="437">
        <f>SUMIFS('EPA Export Aggregation'!Q:Q,'EPA Export Aggregation'!$A:$A,$B19,'EPA Export Aggregation'!$D:$D,$A$1)*IF($A19="CH4",About!$D$58,IF($A19="N2O",About!$D$59,1))</f>
        <v>0.2761662080094</v>
      </c>
      <c r="O19" s="437">
        <f>SUMIFS('EPA Export Aggregation'!R:R,'EPA Export Aggregation'!$A:$A,$B19,'EPA Export Aggregation'!$D:$D,$A$1)*IF($A19="CH4",About!$D$58,IF($A19="N2O",About!$D$59,1))</f>
        <v>0.29720652804570002</v>
      </c>
      <c r="P19" s="437">
        <f>SUMIFS('EPA Export Aggregation'!S:S,'EPA Export Aggregation'!$A:$A,$B19,'EPA Export Aggregation'!$D:$D,$A$1)*IF($A19="CH4",About!$D$58,IF($A19="N2O",About!$D$59,1))</f>
        <v>0.29987904035439999</v>
      </c>
      <c r="Q19" s="437">
        <f>SUMIFS('EPA Export Aggregation'!T:T,'EPA Export Aggregation'!$A:$A,$B19,'EPA Export Aggregation'!$D:$D,$A$1)*IF($A19="CH4",About!$D$58,IF($A19="N2O",About!$D$59,1))</f>
        <v>0.29429985614589999</v>
      </c>
      <c r="R19" s="437">
        <f>SUMIFS('EPA Export Aggregation'!U:U,'EPA Export Aggregation'!$A:$A,$B19,'EPA Export Aggregation'!$D:$D,$A$1)*IF($A19="CH4",About!$D$58,IF($A19="N2O",About!$D$59,1))</f>
        <v>0.31825443844189999</v>
      </c>
      <c r="S19" s="437">
        <f>SUMIFS('EPA Export Aggregation'!V:V,'EPA Export Aggregation'!$A:$A,$B19,'EPA Export Aggregation'!$D:$D,$A$1)*IF($A19="CH4",About!$D$58,IF($A19="N2O",About!$D$59,1))</f>
        <v>0.37530815903260001</v>
      </c>
      <c r="T19" s="437">
        <f>SUMIFS('EPA Export Aggregation'!W:W,'EPA Export Aggregation'!$A:$A,$B19,'EPA Export Aggregation'!$D:$D,$A$1)*IF($A19="CH4",About!$D$58,IF($A19="N2O",About!$D$59,1))</f>
        <v>0.38571804819630001</v>
      </c>
      <c r="U19" s="437">
        <f>SUMIFS('EPA Export Aggregation'!X:X,'EPA Export Aggregation'!$A:$A,$B19,'EPA Export Aggregation'!$D:$D,$A$1)*IF($A19="CH4",About!$D$58,IF($A19="N2O",About!$D$59,1))</f>
        <v>0.39566975770469998</v>
      </c>
      <c r="V19" s="437">
        <f>SUMIFS('EPA Export Aggregation'!Y:Y,'EPA Export Aggregation'!$A:$A,$B19,'EPA Export Aggregation'!$D:$D,$A$1)*IF($A19="CH4",About!$D$58,IF($A19="N2O",About!$D$59,1))</f>
        <v>0.32143232287239998</v>
      </c>
      <c r="W19" s="437">
        <f>SUMIFS('EPA Export Aggregation'!Z:Z,'EPA Export Aggregation'!$A:$A,$B19,'EPA Export Aggregation'!$D:$D,$A$1)*IF($A19="CH4",About!$D$58,IF($A19="N2O",About!$D$59,1))</f>
        <v>0.3603401</v>
      </c>
      <c r="X19" s="437">
        <f>SUMIFS('EPA Export Aggregation'!AA:AA,'EPA Export Aggregation'!$A:$A,$B19,'EPA Export Aggregation'!$D:$D,$A$1)*IF($A19="CH4",About!$D$58,IF($A19="N2O",About!$D$59,1))</f>
        <v>0.35649619999999999</v>
      </c>
      <c r="Y19" s="437">
        <f>SUMIFS('EPA Export Aggregation'!AB:AB,'EPA Export Aggregation'!$A:$A,$B19,'EPA Export Aggregation'!$D:$D,$A$1)*IF($A19="CH4",About!$D$58,IF($A19="N2O",About!$D$59,1))</f>
        <v>0.34998760000000001</v>
      </c>
      <c r="Z19" s="437">
        <f>SUMIFS('EPA Export Aggregation'!AC:AC,'EPA Export Aggregation'!$A:$A,$B19,'EPA Export Aggregation'!$D:$D,$A$1)*IF($A19="CH4",About!$D$58,IF($A19="N2O",About!$D$59,1))</f>
        <v>0.35638560000000002</v>
      </c>
      <c r="AA19" s="437">
        <f>SUMIFS('EPA Export Aggregation'!AD:AD,'EPA Export Aggregation'!$A:$A,$B19,'EPA Export Aggregation'!$D:$D,$A$1)*IF($A19="CH4",About!$D$58,IF($A19="N2O",About!$D$59,1))</f>
        <v>0.3500238</v>
      </c>
      <c r="AB19" s="437">
        <f>SUMIFS('EPA Export Aggregation'!AE:AE,'EPA Export Aggregation'!$A:$A,$B19,'EPA Export Aggregation'!$D:$D,$A$1)*IF($A19="CH4",About!$D$58,IF($A19="N2O",About!$D$59,1))</f>
        <v>0.3373082</v>
      </c>
      <c r="AC19" s="437">
        <f>SUMIFS('EPA Export Aggregation'!AF:AF,'EPA Export Aggregation'!$A:$A,$B19,'EPA Export Aggregation'!$D:$D,$A$1)*IF($A19="CH4",About!$D$58,IF($A19="N2O",About!$D$59,1))</f>
        <v>0.17428260000000001</v>
      </c>
      <c r="AD19" s="437">
        <f>SUMIFS('EPA Export Aggregation'!AG:AG,'EPA Export Aggregation'!$A:$A,$B19,'EPA Export Aggregation'!$D:$D,$A$1)*IF($A19="CH4",About!$D$58,IF($A19="N2O",About!$D$59,1))</f>
        <v>0.19361700000000001</v>
      </c>
      <c r="AE19" s="437">
        <f>SUMIFS('EPA Export Aggregation'!AH:AH,'EPA Export Aggregation'!$A:$A,$B19,'EPA Export Aggregation'!$D:$D,$A$1)*IF($A19="CH4",About!$D$58,IF($A19="N2O",About!$D$59,1))</f>
        <v>0.17942440000000001</v>
      </c>
      <c r="AF19" s="437">
        <f>SUMIFS('EPA Export Aggregation'!AI:AI,'EPA Export Aggregation'!$A:$A,$B19,'EPA Export Aggregation'!$D:$D,$A$1)*IF($A19="CH4",About!$D$58,IF($A19="N2O",About!$D$59,1))</f>
        <v>0.1835098</v>
      </c>
      <c r="AG19" s="437">
        <f>SUMIFS('EPA Export Aggregation'!AJ:AJ,'EPA Export Aggregation'!$A:$A,$B19,'EPA Export Aggregation'!$D:$D,$A$1)*IF($A19="CH4",About!$D$58,IF($A19="N2O",About!$D$59,1))</f>
        <v>0.17602519999999999</v>
      </c>
      <c r="AH19" s="437">
        <f>SUMIFS('EPA Export Aggregation'!AK:AK,'EPA Export Aggregation'!$A:$A,$B19,'EPA Export Aggregation'!$D:$D,$A$1)*IF($A19="CH4",About!$D$58,IF($A19="N2O",About!$D$59,1))</f>
        <v>0.1500446</v>
      </c>
    </row>
    <row r="20" spans="1:34" x14ac:dyDescent="0.25">
      <c r="A20" s="435" t="s">
        <v>2216</v>
      </c>
      <c r="B20" s="436" t="s">
        <v>4233</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1.3457271325000001E-2</v>
      </c>
      <c r="AD33" s="437">
        <f>SUMIFS('EPA Export Aggregation'!AG:AG,'EPA Export Aggregation'!$A:$A,$B33,'EPA Export Aggregation'!$D:$D,$A$1)*IF($A33="CH4",About!$D$58,IF($A33="N2O",About!$D$59,1))</f>
        <v>0</v>
      </c>
      <c r="AE33" s="437">
        <f>SUMIFS('EPA Export Aggregation'!AH:AH,'EPA Export Aggregation'!$A:$A,$B33,'EPA Export Aggregation'!$D:$D,$A$1)*IF($A33="CH4",About!$D$58,IF($A33="N2O",About!$D$59,1))</f>
        <v>3.7437016905999998E-3</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3.157408759E-4</v>
      </c>
      <c r="Y76" s="437">
        <f>SUMIFS('EPA Export Aggregation'!AB:AB,'EPA Export Aggregation'!$A:$A,$B76,'EPA Export Aggregation'!$D:$D,$A$1)*IF($A76="CH4",About!$D$58,IF($A76="N2O",About!$D$59,1))</f>
        <v>3.4359379630000001E-4</v>
      </c>
      <c r="Z76" s="437">
        <f>SUMIFS('EPA Export Aggregation'!AC:AC,'EPA Export Aggregation'!$A:$A,$B76,'EPA Export Aggregation'!$D:$D,$A$1)*IF($A76="CH4",About!$D$58,IF($A76="N2O",About!$D$59,1))</f>
        <v>1.27077672E-5</v>
      </c>
      <c r="AA76" s="437">
        <f>SUMIFS('EPA Export Aggregation'!AD:AD,'EPA Export Aggregation'!$A:$A,$B76,'EPA Export Aggregation'!$D:$D,$A$1)*IF($A76="CH4",About!$D$58,IF($A76="N2O",About!$D$59,1))</f>
        <v>2.4630232899999999E-5</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0.20215721799299999</v>
      </c>
      <c r="D79" s="437">
        <f>SUMIFS('EPA Export Aggregation'!G:G,'EPA Export Aggregation'!$A:$A,$B79,'EPA Export Aggregation'!$D:$D,$A$1)*IF($A79="CH4",About!$D$58,IF($A79="N2O",About!$D$59,1))</f>
        <v>0.18756665753400001</v>
      </c>
      <c r="E79" s="437">
        <f>SUMIFS('EPA Export Aggregation'!H:H,'EPA Export Aggregation'!$A:$A,$B79,'EPA Export Aggregation'!$D:$D,$A$1)*IF($A79="CH4",About!$D$58,IF($A79="N2O",About!$D$59,1))</f>
        <v>0.16846902683699999</v>
      </c>
      <c r="F79" s="437">
        <f>SUMIFS('EPA Export Aggregation'!I:I,'EPA Export Aggregation'!$A:$A,$B79,'EPA Export Aggregation'!$D:$D,$A$1)*IF($A79="CH4",About!$D$58,IF($A79="N2O",About!$D$59,1))</f>
        <v>0.128010165195</v>
      </c>
      <c r="G79" s="437">
        <f>SUMIFS('EPA Export Aggregation'!J:J,'EPA Export Aggregation'!$A:$A,$B79,'EPA Export Aggregation'!$D:$D,$A$1)*IF($A79="CH4",About!$D$58,IF($A79="N2O",About!$D$59,1))</f>
        <v>7.4485483355999998E-2</v>
      </c>
      <c r="H79" s="437">
        <f>SUMIFS('EPA Export Aggregation'!K:K,'EPA Export Aggregation'!$A:$A,$B79,'EPA Export Aggregation'!$D:$D,$A$1)*IF($A79="CH4",About!$D$58,IF($A79="N2O",About!$D$59,1))</f>
        <v>8.4168959055000006E-2</v>
      </c>
      <c r="I79" s="437">
        <f>SUMIFS('EPA Export Aggregation'!L:L,'EPA Export Aggregation'!$A:$A,$B79,'EPA Export Aggregation'!$D:$D,$A$1)*IF($A79="CH4",About!$D$58,IF($A79="N2O",About!$D$59,1))</f>
        <v>5.6346503036999999E-2</v>
      </c>
      <c r="J79" s="437">
        <f>SUMIFS('EPA Export Aggregation'!M:M,'EPA Export Aggregation'!$A:$A,$B79,'EPA Export Aggregation'!$D:$D,$A$1)*IF($A79="CH4",About!$D$58,IF($A79="N2O",About!$D$59,1))</f>
        <v>6.8574474279E-2</v>
      </c>
      <c r="K79" s="437">
        <f>SUMIFS('EPA Export Aggregation'!N:N,'EPA Export Aggregation'!$A:$A,$B79,'EPA Export Aggregation'!$D:$D,$A$1)*IF($A79="CH4",About!$D$58,IF($A79="N2O",About!$D$59,1))</f>
        <v>7.5337661333999995E-2</v>
      </c>
      <c r="L79" s="437">
        <f>SUMIFS('EPA Export Aggregation'!O:O,'EPA Export Aggregation'!$A:$A,$B79,'EPA Export Aggregation'!$D:$D,$A$1)*IF($A79="CH4",About!$D$58,IF($A79="N2O",About!$D$59,1))</f>
        <v>5.1324714675000001E-2</v>
      </c>
      <c r="M79" s="437">
        <f>SUMIFS('EPA Export Aggregation'!P:P,'EPA Export Aggregation'!$A:$A,$B79,'EPA Export Aggregation'!$D:$D,$A$1)*IF($A79="CH4",About!$D$58,IF($A79="N2O",About!$D$59,1))</f>
        <v>5.2827087564000001E-2</v>
      </c>
      <c r="N79" s="437">
        <f>SUMIFS('EPA Export Aggregation'!Q:Q,'EPA Export Aggregation'!$A:$A,$B79,'EPA Export Aggregation'!$D:$D,$A$1)*IF($A79="CH4",About!$D$58,IF($A79="N2O",About!$D$59,1))</f>
        <v>5.8174087731000003E-2</v>
      </c>
      <c r="O79" s="437">
        <f>SUMIFS('EPA Export Aggregation'!R:R,'EPA Export Aggregation'!$A:$A,$B79,'EPA Export Aggregation'!$D:$D,$A$1)*IF($A79="CH4",About!$D$58,IF($A79="N2O",About!$D$59,1))</f>
        <v>4.6353300053999999E-2</v>
      </c>
      <c r="P79" s="437">
        <f>SUMIFS('EPA Export Aggregation'!S:S,'EPA Export Aggregation'!$A:$A,$B79,'EPA Export Aggregation'!$D:$D,$A$1)*IF($A79="CH4",About!$D$58,IF($A79="N2O",About!$D$59,1))</f>
        <v>2.8954394769E-2</v>
      </c>
      <c r="Q79" s="437">
        <f>SUMIFS('EPA Export Aggregation'!T:T,'EPA Export Aggregation'!$A:$A,$B79,'EPA Export Aggregation'!$D:$D,$A$1)*IF($A79="CH4",About!$D$58,IF($A79="N2O",About!$D$59,1))</f>
        <v>2.3606289345E-2</v>
      </c>
      <c r="R79" s="437">
        <f>SUMIFS('EPA Export Aggregation'!U:U,'EPA Export Aggregation'!$A:$A,$B79,'EPA Export Aggregation'!$D:$D,$A$1)*IF($A79="CH4",About!$D$58,IF($A79="N2O",About!$D$59,1))</f>
        <v>2.7152224581000001E-2</v>
      </c>
      <c r="S79" s="437">
        <f>SUMIFS('EPA Export Aggregation'!V:V,'EPA Export Aggregation'!$A:$A,$B79,'EPA Export Aggregation'!$D:$D,$A$1)*IF($A79="CH4",About!$D$58,IF($A79="N2O",About!$D$59,1))</f>
        <v>0.119754990726</v>
      </c>
      <c r="T79" s="437">
        <f>SUMIFS('EPA Export Aggregation'!W:W,'EPA Export Aggregation'!$A:$A,$B79,'EPA Export Aggregation'!$D:$D,$A$1)*IF($A79="CH4",About!$D$58,IF($A79="N2O",About!$D$59,1))</f>
        <v>6.8068190585999999E-2</v>
      </c>
      <c r="U79" s="437">
        <f>SUMIFS('EPA Export Aggregation'!X:X,'EPA Export Aggregation'!$A:$A,$B79,'EPA Export Aggregation'!$D:$D,$A$1)*IF($A79="CH4",About!$D$58,IF($A79="N2O",About!$D$59,1))</f>
        <v>3.2260373789999998E-2</v>
      </c>
      <c r="V79" s="437">
        <f>SUMIFS('EPA Export Aggregation'!Y:Y,'EPA Export Aggregation'!$A:$A,$B79,'EPA Export Aggregation'!$D:$D,$A$1)*IF($A79="CH4",About!$D$58,IF($A79="N2O",About!$D$59,1))</f>
        <v>1.9195292316E-2</v>
      </c>
      <c r="W79" s="437">
        <f>SUMIFS('EPA Export Aggregation'!Z:Z,'EPA Export Aggregation'!$A:$A,$B79,'EPA Export Aggregation'!$D:$D,$A$1)*IF($A79="CH4",About!$D$58,IF($A79="N2O",About!$D$59,1))</f>
        <v>4.1505125979000003E-2</v>
      </c>
      <c r="X79" s="437">
        <f>SUMIFS('EPA Export Aggregation'!AA:AA,'EPA Export Aggregation'!$A:$A,$B79,'EPA Export Aggregation'!$D:$D,$A$1)*IF($A79="CH4",About!$D$58,IF($A79="N2O",About!$D$59,1))</f>
        <v>5.8481862365999997E-2</v>
      </c>
      <c r="Y79" s="437">
        <f>SUMIFS('EPA Export Aggregation'!AB:AB,'EPA Export Aggregation'!$A:$A,$B79,'EPA Export Aggregation'!$D:$D,$A$1)*IF($A79="CH4",About!$D$58,IF($A79="N2O",About!$D$59,1))</f>
        <v>6.1940693076000003E-2</v>
      </c>
      <c r="Z79" s="437">
        <f>SUMIFS('EPA Export Aggregation'!AC:AC,'EPA Export Aggregation'!$A:$A,$B79,'EPA Export Aggregation'!$D:$D,$A$1)*IF($A79="CH4",About!$D$58,IF($A79="N2O",About!$D$59,1))</f>
        <v>6.3431098404000005E-2</v>
      </c>
      <c r="AA79" s="437">
        <f>SUMIFS('EPA Export Aggregation'!AD:AD,'EPA Export Aggregation'!$A:$A,$B79,'EPA Export Aggregation'!$D:$D,$A$1)*IF($A79="CH4",About!$D$58,IF($A79="N2O",About!$D$59,1))</f>
        <v>7.8628877175E-2</v>
      </c>
      <c r="AB79" s="437">
        <f>SUMIFS('EPA Export Aggregation'!AE:AE,'EPA Export Aggregation'!$A:$A,$B79,'EPA Export Aggregation'!$D:$D,$A$1)*IF($A79="CH4",About!$D$58,IF($A79="N2O",About!$D$59,1))</f>
        <v>0.111023134839</v>
      </c>
      <c r="AC79" s="437">
        <f>SUMIFS('EPA Export Aggregation'!AF:AF,'EPA Export Aggregation'!$A:$A,$B79,'EPA Export Aggregation'!$D:$D,$A$1)*IF($A79="CH4",About!$D$58,IF($A79="N2O",About!$D$59,1))</f>
        <v>4.9146879801E-2</v>
      </c>
      <c r="AD79" s="437">
        <f>SUMIFS('EPA Export Aggregation'!AG:AG,'EPA Export Aggregation'!$A:$A,$B79,'EPA Export Aggregation'!$D:$D,$A$1)*IF($A79="CH4",About!$D$58,IF($A79="N2O",About!$D$59,1))</f>
        <v>4.3329552197999999E-2</v>
      </c>
      <c r="AE79" s="437">
        <f>SUMIFS('EPA Export Aggregation'!AH:AH,'EPA Export Aggregation'!$A:$A,$B79,'EPA Export Aggregation'!$D:$D,$A$1)*IF($A79="CH4",About!$D$58,IF($A79="N2O",About!$D$59,1))</f>
        <v>5.5699512297000001E-2</v>
      </c>
      <c r="AF79" s="437">
        <f>SUMIFS('EPA Export Aggregation'!AI:AI,'EPA Export Aggregation'!$A:$A,$B79,'EPA Export Aggregation'!$D:$D,$A$1)*IF($A79="CH4",About!$D$58,IF($A79="N2O",About!$D$59,1))</f>
        <v>4.1270871197999999E-2</v>
      </c>
      <c r="AG79" s="437">
        <f>SUMIFS('EPA Export Aggregation'!AJ:AJ,'EPA Export Aggregation'!$A:$A,$B79,'EPA Export Aggregation'!$D:$D,$A$1)*IF($A79="CH4",About!$D$58,IF($A79="N2O",About!$D$59,1))</f>
        <v>5.5063595994E-2</v>
      </c>
      <c r="AH79" s="437">
        <f>SUMIFS('EPA Export Aggregation'!AK:AK,'EPA Export Aggregation'!$A:$A,$B79,'EPA Export Aggregation'!$D:$D,$A$1)*IF($A79="CH4",About!$D$58,IF($A79="N2O",About!$D$59,1))</f>
        <v>6.7249542428999998E-2</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2.6076514982619999E-4</v>
      </c>
      <c r="Y80" s="437">
        <f>SUMIFS('EPA Export Aggregation'!AB:AB,'EPA Export Aggregation'!$A:$A,$B80,'EPA Export Aggregation'!$D:$D,$A$1)*IF($A80="CH4",About!$D$58,IF($A80="N2O",About!$D$59,1))</f>
        <v>2.552702700544E-4</v>
      </c>
      <c r="Z80" s="437">
        <f>SUMIFS('EPA Export Aggregation'!AC:AC,'EPA Export Aggregation'!$A:$A,$B80,'EPA Export Aggregation'!$D:$D,$A$1)*IF($A80="CH4",About!$D$58,IF($A80="N2O",About!$D$59,1))</f>
        <v>1.381321641632E-4</v>
      </c>
      <c r="AA80" s="437">
        <f>SUMIFS('EPA Export Aggregation'!AD:AD,'EPA Export Aggregation'!$A:$A,$B80,'EPA Export Aggregation'!$D:$D,$A$1)*IF($A80="CH4",About!$D$58,IF($A80="N2O",About!$D$59,1))</f>
        <v>2.6605415362980001E-4</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2.9175250000000002E-5</v>
      </c>
      <c r="Y84" s="437">
        <f>SUMIFS('EPA Export Aggregation'!AB:AB,'EPA Export Aggregation'!$A:$A,$B84,'EPA Export Aggregation'!$D:$D,$A$1)*IF($A84="CH4",About!$D$58,IF($A84="N2O",About!$D$59,1))</f>
        <v>3.070745E-5</v>
      </c>
      <c r="Z84" s="437">
        <f>SUMIFS('EPA Export Aggregation'!AC:AC,'EPA Export Aggregation'!$A:$A,$B84,'EPA Export Aggregation'!$D:$D,$A$1)*IF($A84="CH4",About!$D$58,IF($A84="N2O",About!$D$59,1))</f>
        <v>3.553435E-5</v>
      </c>
      <c r="AA84" s="437">
        <f>SUMIFS('EPA Export Aggregation'!AD:AD,'EPA Export Aggregation'!$A:$A,$B84,'EPA Export Aggregation'!$D:$D,$A$1)*IF($A84="CH4",About!$D$58,IF($A84="N2O",About!$D$59,1))</f>
        <v>7.1009949999999996E-5</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2026-09-08T17:41:27Z</dcterms:modified>
</cp:coreProperties>
</file>