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CE623224-5069-4C1E-9030-61DD747D843F}"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8" i="26"/>
  <c r="AC15" i="26"/>
  <c r="E10" i="26"/>
  <c r="E11" i="26"/>
  <c r="L13" i="22"/>
  <c r="J64" i="19" s="1"/>
  <c r="L11" i="26"/>
  <c r="L19" i="26"/>
  <c r="V5" i="26"/>
  <c r="N8" i="26"/>
  <c r="V12" i="26"/>
  <c r="V14" i="26"/>
  <c r="V19" i="26"/>
  <c r="V21" i="26"/>
  <c r="AE46" i="26"/>
  <c r="AE47" i="26"/>
  <c r="O10" i="24"/>
  <c r="P10" i="24" s="1"/>
  <c r="O6" i="26"/>
  <c r="O12" i="26"/>
  <c r="W12" i="26"/>
  <c r="O17" i="26"/>
  <c r="W19" i="26"/>
  <c r="AF22" i="26"/>
  <c r="AF30" i="26"/>
  <c r="AF39" i="26"/>
  <c r="AF47" i="26"/>
  <c r="K62" i="26"/>
  <c r="O24" i="24"/>
  <c r="P24" i="24" s="1"/>
  <c r="P6" i="26"/>
  <c r="X8" i="26"/>
  <c r="X10" i="26"/>
  <c r="P13" i="26"/>
  <c r="P15" i="26"/>
  <c r="X17" i="26"/>
  <c r="P19" i="26"/>
  <c r="X19" i="26"/>
  <c r="G23" i="26"/>
  <c r="G32" i="26"/>
  <c r="G40" i="26"/>
  <c r="G48" i="26"/>
  <c r="G51" i="26"/>
  <c r="W62" i="26"/>
  <c r="O36" i="24"/>
  <c r="P36" i="24" s="1"/>
  <c r="Q4" i="26"/>
  <c r="AG5" i="26"/>
  <c r="Y7" i="26"/>
  <c r="AG7" i="26"/>
  <c r="AG9" i="26"/>
  <c r="Y11" i="26"/>
  <c r="Y13" i="26"/>
  <c r="Y14" i="26"/>
  <c r="Q15" i="26"/>
  <c r="Q17" i="26"/>
  <c r="Y18" i="26"/>
  <c r="Y20" i="26"/>
  <c r="AG21" i="26"/>
  <c r="H23" i="26"/>
  <c r="H29" i="26"/>
  <c r="H36" i="26"/>
  <c r="H43" i="26"/>
  <c r="H44" i="26"/>
  <c r="H47" i="26"/>
  <c r="H48" i="26"/>
  <c r="K56"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P10" i="26" l="1"/>
  <c r="R57" i="26"/>
  <c r="O21" i="26"/>
  <c r="W10" i="26"/>
  <c r="AE30" i="26"/>
  <c r="N10" i="26"/>
  <c r="W44" i="26"/>
  <c r="Q21" i="26"/>
  <c r="AG13" i="26"/>
  <c r="Y6" i="26"/>
  <c r="G43" i="26"/>
  <c r="P18" i="26"/>
  <c r="P9" i="26"/>
  <c r="AF50" i="26"/>
  <c r="O20" i="26"/>
  <c r="W7" i="26"/>
  <c r="AE27" i="26"/>
  <c r="V9" i="26"/>
  <c r="X37" i="26"/>
  <c r="U12" i="26"/>
  <c r="H35" i="26"/>
  <c r="Q18" i="26"/>
  <c r="Q11" i="26"/>
  <c r="G28" i="26"/>
  <c r="X14" i="26"/>
  <c r="X5" i="26"/>
  <c r="AF38" i="26"/>
  <c r="W16" i="26"/>
  <c r="U82" i="26"/>
  <c r="V18" i="26"/>
  <c r="N5" i="26"/>
  <c r="D8" i="26"/>
  <c r="J21" i="24"/>
  <c r="K21" i="24" s="1"/>
  <c r="AE57" i="26"/>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AD1" i="26" l="1"/>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<sst xmlns="http://schemas.openxmlformats.org/spreadsheetml/2006/main" count="28264" uniqueCount="2481">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</sst>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1995</v>
      </c>
      <c r="C1" s="260">
        <v>45369</v>
      </c>
      <c r="G1" s="147" t="s">
        <v>1914</v>
      </c>
      <c r="H1" s="147" t="s">
        <v>1915</v>
      </c>
    </row>
    <row r="2" spans="1:8" x14ac:dyDescent="0.25">
      <c r="B2" t="str">
        <f>B1</f>
        <v>South Dakota</v>
      </c>
      <c r="C2" t="str">
        <f>INDEX(G:G,MATCH(B1,H:H,0))</f>
        <v>SD</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South Dakota.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South Dakota.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South Dakota.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South Dakota,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South Dakota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PV:**South Dakota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Wind:**South Dakota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South Dakota will retire 0 MW of coal by 2050. South Dakota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South Dakota will retire 3950 MW of natural gas by 2050. South Dakota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South Dakota will retire 2000 MW of nuclear by 2050. South Dakota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South Dakota will retire 100 MW of natural gas by 2050. South Dakota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South Dakota will retire 0 MW of lignite by 2050. South Dakota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13% to 22% through 2050.//**Urban Residential Appliances:** In the BAU case, in South Dakota,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13% to 22% through 2050.//**Rural Residential Appliances:** In the BAU case, in South Dakota,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9% to 10% through 2050.//**Comercial Appliances:** In the BAU case, in South Dakota, the share of electricity among fuels used for appliances in commercial buildings will fall from 39% to 37% through 2050.//**Comercial Other Components:** In the BAU case, in South Dakota,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South Dakota.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0 MW of coal capacity.//**Natural gas non-peaker:** The EIA projects that South Dakota will retire 3950 MW of natural gas by 2050. South Dakota currently has 18863 MW of natural gas non-peaker capacity.//**Nuclear:** The EIA projects that South Dakota will retire 2000 MW of nuclear by 2050. South Dakota currently has 2240 MW of nuclear capacity.//**Natural gas peaker:** The EIA projects that South Dakota will retire 100 MW of natural gas by 2050. South Dakota currently has 15301 MW of natural gas peaker capacity.//**Lignite:** The EIA projects that South Dakota will retire 0 MW of lignite by 2050. South Dakota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for conventional nuclear. However, the Investment Tax Credit, a similar program for solar power, covers 30% of system costs through 2019, with declining amounts thereafter.//**Solar PV:**South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Dakota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SD</v>
      </c>
      <c r="C1" s="223">
        <f>SUM(C4:C87)</f>
        <v>12.695357486583895</v>
      </c>
      <c r="D1" s="223">
        <f t="shared" ref="D1:AH1" si="0">SUM(D4:D87)</f>
        <v>12.728800139363701</v>
      </c>
      <c r="E1" s="223">
        <f t="shared" si="0"/>
        <v>12.646051637403199</v>
      </c>
      <c r="F1" s="223">
        <f t="shared" si="0"/>
        <v>13.506268957264503</v>
      </c>
      <c r="G1" s="223">
        <f t="shared" si="0"/>
        <v>14.320088662575401</v>
      </c>
      <c r="H1" s="223">
        <f t="shared" si="0"/>
        <v>14.183397939533398</v>
      </c>
      <c r="I1" s="223">
        <f t="shared" si="0"/>
        <v>14.285382620160801</v>
      </c>
      <c r="J1" s="223">
        <f t="shared" si="0"/>
        <v>14.837887785286101</v>
      </c>
      <c r="K1" s="223">
        <f t="shared" si="0"/>
        <v>14.55343946757</v>
      </c>
      <c r="L1" s="223">
        <f t="shared" si="0"/>
        <v>15.107303605054401</v>
      </c>
      <c r="M1" s="223">
        <f t="shared" si="0"/>
        <v>16.050819229407598</v>
      </c>
      <c r="N1" s="223">
        <f t="shared" si="0"/>
        <v>15.342121011820499</v>
      </c>
      <c r="O1" s="223">
        <f t="shared" si="0"/>
        <v>15.230219332743404</v>
      </c>
      <c r="P1" s="223">
        <f t="shared" si="0"/>
        <v>15.722085934398498</v>
      </c>
      <c r="Q1" s="223">
        <f t="shared" si="0"/>
        <v>15.764201801269703</v>
      </c>
      <c r="R1" s="223">
        <f t="shared" si="0"/>
        <v>15.3521402783322</v>
      </c>
      <c r="S1" s="223">
        <f t="shared" si="0"/>
        <v>15.688012246016102</v>
      </c>
      <c r="T1" s="223">
        <f t="shared" si="0"/>
        <v>16.098046364902999</v>
      </c>
      <c r="U1" s="223">
        <f t="shared" si="0"/>
        <v>16.989042023716099</v>
      </c>
      <c r="V1" s="223">
        <f t="shared" si="0"/>
        <v>16.478228623162103</v>
      </c>
      <c r="W1" s="223">
        <f t="shared" si="0"/>
        <v>16.6872766698866</v>
      </c>
      <c r="X1" s="223">
        <f t="shared" si="0"/>
        <v>16.300365865729201</v>
      </c>
      <c r="Y1" s="223">
        <f t="shared" si="0"/>
        <v>16.555127467709703</v>
      </c>
      <c r="Z1" s="223">
        <f t="shared" si="0"/>
        <v>17.059862976013804</v>
      </c>
      <c r="AA1" s="223">
        <f t="shared" si="0"/>
        <v>17.019188737365301</v>
      </c>
      <c r="AB1" s="223">
        <f t="shared" si="0"/>
        <v>15.646090684840905</v>
      </c>
      <c r="AC1" s="223">
        <f t="shared" si="0"/>
        <v>16.322085407001996</v>
      </c>
      <c r="AD1" s="223">
        <f t="shared" si="0"/>
        <v>16.314778735193396</v>
      </c>
      <c r="AE1" s="223">
        <f t="shared" si="0"/>
        <v>16.956944880347599</v>
      </c>
      <c r="AF1" s="223">
        <f t="shared" si="0"/>
        <v>17.534124013125393</v>
      </c>
      <c r="AG1" s="223">
        <f t="shared" si="0"/>
        <v>16.266144250130004</v>
      </c>
      <c r="AH1" s="223">
        <f t="shared" si="0"/>
        <v>16.632294880751299</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25">
      <c r="A5" s="227" t="s">
        <v>479</v>
      </c>
      <c r="B5" s="199" t="s">
        <v>2259</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25">
      <c r="A6" s="227" t="s">
        <v>479</v>
      </c>
      <c r="B6" s="199" t="s">
        <v>2263</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25">
      <c r="A7" s="227" t="s">
        <v>479</v>
      </c>
      <c r="B7" s="199" t="s">
        <v>2265</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25">
      <c r="A8" s="227" t="s">
        <v>479</v>
      </c>
      <c r="B8" s="199" t="s">
        <v>2267</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25">
      <c r="A9" s="227" t="s">
        <v>479</v>
      </c>
      <c r="B9" s="199" t="s">
        <v>2277</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25">
      <c r="A10" s="227" t="s">
        <v>479</v>
      </c>
      <c r="B10" s="199" t="s">
        <v>2286</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25">
      <c r="A11" s="227" t="s">
        <v>479</v>
      </c>
      <c r="B11" s="199" t="s">
        <v>2281</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25">
      <c r="A12" s="227" t="s">
        <v>479</v>
      </c>
      <c r="B12" s="199" t="s">
        <v>2292</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25">
      <c r="A13" s="227" t="s">
        <v>479</v>
      </c>
      <c r="B13" s="199" t="s">
        <v>2296</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2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25">
      <c r="A30" s="227" t="s">
        <v>479</v>
      </c>
      <c r="B30" s="199" t="s">
        <v>2327</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5.1577483826199998E-2</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2024-03-18T21:14:32Z</dcterms:modified>
</cp:coreProperties>
</file>