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SD\webappdata\"/>
    </mc:Choice>
  </mc:AlternateContent>
  <xr:revisionPtr revIDLastSave="0" documentId="8_{F0898E83-A543-40CF-906C-968EAB81B58C}"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<sst xmlns="http://schemas.openxmlformats.org/spreadsheetml/2006/main" count="43096" uniqueCount="4487">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</sst>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4066</v>
      </c>
      <c r="C1" s="380">
        <v>46294</v>
      </c>
      <c r="G1" s="381" t="s">
        <v>3985</v>
      </c>
      <c r="H1" s="381" t="s">
        <v>3986</v>
      </c>
    </row>
    <row r="2" spans="1:8" x14ac:dyDescent="0.25">
      <c r="B2" t="str">
        <f>_xlfn.XLOOKUP(B1,H:H,G:G,0,0,1)</f>
        <v>SD</v>
      </c>
      <c r="C2" t="str">
        <f>_xlfn.XLOOKUP(B2,G:G, H:H, 0,0,1)</f>
        <v>South Dakota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42.758930749999998</v>
      </c>
      <c r="E2" s="436">
        <f>SUMIFS('frozen policy trendline'!E:E,'frozen policy trendline'!$A:$A,About!$B$2)-SUMIFS('frozen policy trendline'!E:E,'frozen policy trendline'!$A:$A,About!$B$2,'frozen policy trendline'!$B:$B,"Output Total CO2e Emissions by Sector[LULUCF sector]")</f>
        <v>43.519825690000005</v>
      </c>
      <c r="F2" s="436">
        <f>SUMIFS('frozen policy trendline'!F:F,'frozen policy trendline'!$A:$A,About!$B$2)-SUMIFS('frozen policy trendline'!F:F,'frozen policy trendline'!$A:$A,About!$B$2,'frozen policy trendline'!$B:$B,"Output Total CO2e Emissions by Sector[LULUCF sector]")</f>
        <v>43.430059360000001</v>
      </c>
      <c r="G2" s="436">
        <f>SUMIFS('frozen policy trendline'!G:G,'frozen policy trendline'!$A:$A,About!$B$2)-SUMIFS('frozen policy trendline'!G:G,'frozen policy trendline'!$A:$A,About!$B$2,'frozen policy trendline'!$B:$B,"Output Total CO2e Emissions by Sector[LULUCF sector]")</f>
        <v>42.818627620000001</v>
      </c>
      <c r="H2" s="436">
        <f>SUMIFS('frozen policy trendline'!H:H,'frozen policy trendline'!$A:$A,About!$B$2)-SUMIFS('frozen policy trendline'!H:H,'frozen policy trendline'!$A:$A,About!$B$2,'frozen policy trendline'!$B:$B,"Output Total CO2e Emissions by Sector[LULUCF sector]")</f>
        <v>42.679327280000003</v>
      </c>
      <c r="I2" s="436">
        <f>SUMIFS('frozen policy trendline'!I:I,'frozen policy trendline'!$A:$A,About!$B$2)-SUMIFS('frozen policy trendline'!I:I,'frozen policy trendline'!$A:$A,About!$B$2,'frozen policy trendline'!$B:$B,"Output Total CO2e Emissions by Sector[LULUCF sector]")</f>
        <v>42.40450220000001</v>
      </c>
      <c r="J2" s="436">
        <f>SUMIFS('frozen policy trendline'!J:J,'frozen policy trendline'!$A:$A,About!$B$2)-SUMIFS('frozen policy trendline'!J:J,'frozen policy trendline'!$A:$A,About!$B$2,'frozen policy trendline'!$B:$B,"Output Total CO2e Emissions by Sector[LULUCF sector]")</f>
        <v>42.398703650000002</v>
      </c>
      <c r="K2" s="436">
        <f>SUMIFS('frozen policy trendline'!K:K,'frozen policy trendline'!$A:$A,About!$B$2)-SUMIFS('frozen policy trendline'!K:K,'frozen policy trendline'!$A:$A,About!$B$2,'frozen policy trendline'!$B:$B,"Output Total CO2e Emissions by Sector[LULUCF sector]")</f>
        <v>42.394512160000005</v>
      </c>
      <c r="L2" s="436">
        <f>SUMIFS('frozen policy trendline'!L:L,'frozen policy trendline'!$A:$A,About!$B$2)-SUMIFS('frozen policy trendline'!L:L,'frozen policy trendline'!$A:$A,About!$B$2,'frozen policy trendline'!$B:$B,"Output Total CO2e Emissions by Sector[LULUCF sector]")</f>
        <v>42.415371110000002</v>
      </c>
      <c r="M2" s="436">
        <f>SUMIFS('frozen policy trendline'!M:M,'frozen policy trendline'!$A:$A,About!$B$2)-SUMIFS('frozen policy trendline'!M:M,'frozen policy trendline'!$A:$A,About!$B$2,'frozen policy trendline'!$B:$B,"Output Total CO2e Emissions by Sector[LULUCF sector]")</f>
        <v>42.539067200000005</v>
      </c>
      <c r="N2" s="436">
        <f>SUMIFS('frozen policy trendline'!N:N,'frozen policy trendline'!$A:$A,About!$B$2)-SUMIFS('frozen policy trendline'!N:N,'frozen policy trendline'!$A:$A,About!$B$2,'frozen policy trendline'!$B:$B,"Output Total CO2e Emissions by Sector[LULUCF sector]")</f>
        <v>41.553121359999999</v>
      </c>
      <c r="O2" s="436">
        <f>SUMIFS('frozen policy trendline'!O:O,'frozen policy trendline'!$A:$A,About!$B$2)-SUMIFS('frozen policy trendline'!O:O,'frozen policy trendline'!$A:$A,About!$B$2,'frozen policy trendline'!$B:$B,"Output Total CO2e Emissions by Sector[LULUCF sector]")</f>
        <v>41.426662480000005</v>
      </c>
      <c r="P2" s="436">
        <f>SUMIFS('frozen policy trendline'!P:P,'frozen policy trendline'!$A:$A,About!$B$2)-SUMIFS('frozen policy trendline'!P:P,'frozen policy trendline'!$A:$A,About!$B$2,'frozen policy trendline'!$B:$B,"Output Total CO2e Emissions by Sector[LULUCF sector]")</f>
        <v>41.381982200000003</v>
      </c>
      <c r="Q2" s="436">
        <f>SUMIFS('frozen policy trendline'!Q:Q,'frozen policy trendline'!$A:$A,About!$B$2)-SUMIFS('frozen policy trendline'!Q:Q,'frozen policy trendline'!$A:$A,About!$B$2,'frozen policy trendline'!$B:$B,"Output Total CO2e Emissions by Sector[LULUCF sector]")</f>
        <v>41.45933643</v>
      </c>
      <c r="R2" s="436">
        <f>SUMIFS('frozen policy trendline'!R:R,'frozen policy trendline'!$A:$A,About!$B$2)-SUMIFS('frozen policy trendline'!R:R,'frozen policy trendline'!$A:$A,About!$B$2,'frozen policy trendline'!$B:$B,"Output Total CO2e Emissions by Sector[LULUCF sector]")</f>
        <v>41.612709110000004</v>
      </c>
      <c r="S2" s="436">
        <f>SUMIFS('frozen policy trendline'!S:S,'frozen policy trendline'!$A:$A,About!$B$2)-SUMIFS('frozen policy trendline'!S:S,'frozen policy trendline'!$A:$A,About!$B$2,'frozen policy trendline'!$B:$B,"Output Total CO2e Emissions by Sector[LULUCF sector]")</f>
        <v>41.644117680000001</v>
      </c>
      <c r="T2" s="436">
        <f>SUMIFS('frozen policy trendline'!T:T,'frozen policy trendline'!$A:$A,About!$B$2)-SUMIFS('frozen policy trendline'!T:T,'frozen policy trendline'!$A:$A,About!$B$2,'frozen policy trendline'!$B:$B,"Output Total CO2e Emissions by Sector[LULUCF sector]")</f>
        <v>41.685422020000004</v>
      </c>
      <c r="U2" s="436">
        <f>SUMIFS('frozen policy trendline'!U:U,'frozen policy trendline'!$A:$A,About!$B$2)-SUMIFS('frozen policy trendline'!U:U,'frozen policy trendline'!$A:$A,About!$B$2,'frozen policy trendline'!$B:$B,"Output Total CO2e Emissions by Sector[LULUCF sector]")</f>
        <v>41.692685699999998</v>
      </c>
      <c r="V2" s="436">
        <f>SUMIFS('frozen policy trendline'!V:V,'frozen policy trendline'!$A:$A,About!$B$2)-SUMIFS('frozen policy trendline'!V:V,'frozen policy trendline'!$A:$A,About!$B$2,'frozen policy trendline'!$B:$B,"Output Total CO2e Emissions by Sector[LULUCF sector]")</f>
        <v>41.645149340000003</v>
      </c>
      <c r="W2" s="436">
        <f>SUMIFS('frozen policy trendline'!W:W,'frozen policy trendline'!$A:$A,About!$B$2)-SUMIFS('frozen policy trendline'!W:W,'frozen policy trendline'!$A:$A,About!$B$2,'frozen policy trendline'!$B:$B,"Output Total CO2e Emissions by Sector[LULUCF sector]")</f>
        <v>41.639942079999997</v>
      </c>
      <c r="X2" s="436">
        <f>SUMIFS('frozen policy trendline'!X:X,'frozen policy trendline'!$A:$A,About!$B$2)-SUMIFS('frozen policy trendline'!X:X,'frozen policy trendline'!$A:$A,About!$B$2,'frozen policy trendline'!$B:$B,"Output Total CO2e Emissions by Sector[LULUCF sector]")</f>
        <v>41.689299880000007</v>
      </c>
      <c r="Y2" s="436">
        <f>SUMIFS('frozen policy trendline'!Y:Y,'frozen policy trendline'!$A:$A,About!$B$2)-SUMIFS('frozen policy trendline'!Y:Y,'frozen policy trendline'!$A:$A,About!$B$2,'frozen policy trendline'!$B:$B,"Output Total CO2e Emissions by Sector[LULUCF sector]")</f>
        <v>41.768019780000003</v>
      </c>
      <c r="Z2" s="436">
        <f>SUMIFS('frozen policy trendline'!Z:Z,'frozen policy trendline'!$A:$A,About!$B$2)-SUMIFS('frozen policy trendline'!Z:Z,'frozen policy trendline'!$A:$A,About!$B$2,'frozen policy trendline'!$B:$B,"Output Total CO2e Emissions by Sector[LULUCF sector]")</f>
        <v>41.872554610000002</v>
      </c>
      <c r="AA2" s="436">
        <f>SUMIFS('frozen policy trendline'!AA:AA,'frozen policy trendline'!$A:$A,About!$B$2)-SUMIFS('frozen policy trendline'!AA:AA,'frozen policy trendline'!$A:$A,About!$B$2,'frozen policy trendline'!$B:$B,"Output Total CO2e Emissions by Sector[LULUCF sector]")</f>
        <v>42.027764490000003</v>
      </c>
      <c r="AB2" s="436">
        <f>SUMIFS('frozen policy trendline'!AB:AB,'frozen policy trendline'!$A:$A,About!$B$2)-SUMIFS('frozen policy trendline'!AB:AB,'frozen policy trendline'!$A:$A,About!$B$2,'frozen policy trendline'!$B:$B,"Output Total CO2e Emissions by Sector[LULUCF sector]")</f>
        <v>42.169998479999997</v>
      </c>
      <c r="AC2" s="436">
        <f>SUMIFS('frozen policy trendline'!AC:AC,'frozen policy trendline'!$A:$A,About!$B$2)-SUMIFS('frozen policy trendline'!AC:AC,'frozen policy trendline'!$A:$A,About!$B$2,'frozen policy trendline'!$B:$B,"Output Total CO2e Emissions by Sector[LULUCF sector]")</f>
        <v>42.366692490000005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SD</v>
      </c>
      <c r="C1" s="409">
        <f>SUM(C4:C87)</f>
        <v>12.695357486583895</v>
      </c>
      <c r="D1" s="409">
        <f t="shared" ref="D1:AG1" si="0">SUM(D4:D87)</f>
        <v>12.728800139363701</v>
      </c>
      <c r="E1" s="409">
        <f t="shared" si="0"/>
        <v>12.646051637403199</v>
      </c>
      <c r="F1" s="409">
        <f t="shared" si="0"/>
        <v>13.506268957264503</v>
      </c>
      <c r="G1" s="409">
        <f t="shared" si="0"/>
        <v>14.320088662575401</v>
      </c>
      <c r="H1" s="409">
        <f t="shared" si="0"/>
        <v>14.183397939533398</v>
      </c>
      <c r="I1" s="409">
        <f t="shared" si="0"/>
        <v>14.285382620160801</v>
      </c>
      <c r="J1" s="409">
        <f t="shared" si="0"/>
        <v>14.837887785286101</v>
      </c>
      <c r="K1" s="409">
        <f t="shared" si="0"/>
        <v>14.55343946757</v>
      </c>
      <c r="L1" s="409">
        <f t="shared" si="0"/>
        <v>15.107303605054401</v>
      </c>
      <c r="M1" s="409">
        <f t="shared" si="0"/>
        <v>16.050819229407598</v>
      </c>
      <c r="N1" s="409">
        <f t="shared" si="0"/>
        <v>15.342121011820499</v>
      </c>
      <c r="O1" s="409">
        <f t="shared" si="0"/>
        <v>15.230219332743404</v>
      </c>
      <c r="P1" s="409">
        <f t="shared" si="0"/>
        <v>15.722085934398498</v>
      </c>
      <c r="Q1" s="409">
        <f t="shared" si="0"/>
        <v>15.764201801269703</v>
      </c>
      <c r="R1" s="409">
        <f t="shared" si="0"/>
        <v>15.3521402783322</v>
      </c>
      <c r="S1" s="409">
        <f t="shared" si="0"/>
        <v>15.688012246016102</v>
      </c>
      <c r="T1" s="409">
        <f t="shared" si="0"/>
        <v>16.098046364902999</v>
      </c>
      <c r="U1" s="409">
        <f t="shared" si="0"/>
        <v>16.989042023716099</v>
      </c>
      <c r="V1" s="409">
        <f t="shared" si="0"/>
        <v>16.478228623162103</v>
      </c>
      <c r="W1" s="409">
        <f t="shared" si="0"/>
        <v>16.6872766698866</v>
      </c>
      <c r="X1" s="409">
        <f t="shared" si="0"/>
        <v>16.300365865729201</v>
      </c>
      <c r="Y1" s="409">
        <f t="shared" si="0"/>
        <v>16.555127467709703</v>
      </c>
      <c r="Z1" s="409">
        <f t="shared" si="0"/>
        <v>17.059862976013804</v>
      </c>
      <c r="AA1" s="409">
        <f t="shared" si="0"/>
        <v>17.019188737365301</v>
      </c>
      <c r="AB1" s="409">
        <f t="shared" si="0"/>
        <v>15.646090684840905</v>
      </c>
      <c r="AC1" s="409">
        <f t="shared" si="0"/>
        <v>16.322085407001996</v>
      </c>
      <c r="AD1" s="409">
        <f t="shared" si="0"/>
        <v>16.314778735193396</v>
      </c>
      <c r="AE1" s="409">
        <f t="shared" si="0"/>
        <v>16.956944880347599</v>
      </c>
      <c r="AF1" s="409">
        <f t="shared" si="0"/>
        <v>17.534124013125393</v>
      </c>
      <c r="AG1" s="409">
        <f t="shared" si="0"/>
        <v>16.266144250130004</v>
      </c>
      <c r="AH1" s="409">
        <f>SUM(AH4:AH87)</f>
        <v>16.632294880751299</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2.9720059468523998</v>
      </c>
      <c r="D4">
        <f>SUMIFS('EPA Export Aggregation'!G:G,'EPA Export Aggregation'!$A:$A,$B4,'EPA Export Aggregation'!$D:$D,$A$1)*IF($A4="CH4",About!$D$58,IF($A4="N2O",About!$D$59,1))</f>
        <v>3.2202148218270001</v>
      </c>
      <c r="E4">
        <f>SUMIFS('EPA Export Aggregation'!H:H,'EPA Export Aggregation'!$A:$A,$B4,'EPA Export Aggregation'!$D:$D,$A$1)*IF($A4="CH4",About!$D$58,IF($A4="N2O",About!$D$59,1))</f>
        <v>3.0030235516379</v>
      </c>
      <c r="F4">
        <f>SUMIFS('EPA Export Aggregation'!I:I,'EPA Export Aggregation'!$A:$A,$B4,'EPA Export Aggregation'!$D:$D,$A$1)*IF($A4="CH4",About!$D$58,IF($A4="N2O",About!$D$59,1))</f>
        <v>2.9242726205888001</v>
      </c>
      <c r="G4">
        <f>SUMIFS('EPA Export Aggregation'!J:J,'EPA Export Aggregation'!$A:$A,$B4,'EPA Export Aggregation'!$D:$D,$A$1)*IF($A4="CH4",About!$D$58,IF($A4="N2O",About!$D$59,1))</f>
        <v>3.1869075547887</v>
      </c>
      <c r="H4">
        <f>SUMIFS('EPA Export Aggregation'!K:K,'EPA Export Aggregation'!$A:$A,$B4,'EPA Export Aggregation'!$D:$D,$A$1)*IF($A4="CH4",About!$D$58,IF($A4="N2O",About!$D$59,1))</f>
        <v>2.9711491556049001</v>
      </c>
      <c r="I4">
        <f>SUMIFS('EPA Export Aggregation'!L:L,'EPA Export Aggregation'!$A:$A,$B4,'EPA Export Aggregation'!$D:$D,$A$1)*IF($A4="CH4",About!$D$58,IF($A4="N2O",About!$D$59,1))</f>
        <v>2.5844808358251998</v>
      </c>
      <c r="J4">
        <f>SUMIFS('EPA Export Aggregation'!M:M,'EPA Export Aggregation'!$A:$A,$B4,'EPA Export Aggregation'!$D:$D,$A$1)*IF($A4="CH4",About!$D$58,IF($A4="N2O",About!$D$59,1))</f>
        <v>3.4614039309423998</v>
      </c>
      <c r="K4">
        <f>SUMIFS('EPA Export Aggregation'!N:N,'EPA Export Aggregation'!$A:$A,$B4,'EPA Export Aggregation'!$D:$D,$A$1)*IF($A4="CH4",About!$D$58,IF($A4="N2O",About!$D$59,1))</f>
        <v>3.3345972581193002</v>
      </c>
      <c r="L4">
        <f>SUMIFS('EPA Export Aggregation'!O:O,'EPA Export Aggregation'!$A:$A,$B4,'EPA Export Aggregation'!$D:$D,$A$1)*IF($A4="CH4",About!$D$58,IF($A4="N2O",About!$D$59,1))</f>
        <v>3.7531135262570001</v>
      </c>
      <c r="M4">
        <f>SUMIFS('EPA Export Aggregation'!P:P,'EPA Export Aggregation'!$A:$A,$B4,'EPA Export Aggregation'!$D:$D,$A$1)*IF($A4="CH4",About!$D$58,IF($A4="N2O",About!$D$59,1))</f>
        <v>3.8757945879439002</v>
      </c>
      <c r="N4">
        <f>SUMIFS('EPA Export Aggregation'!Q:Q,'EPA Export Aggregation'!$A:$A,$B4,'EPA Export Aggregation'!$D:$D,$A$1)*IF($A4="CH4",About!$D$58,IF($A4="N2O",About!$D$59,1))</f>
        <v>3.8907649672239</v>
      </c>
      <c r="O4">
        <f>SUMIFS('EPA Export Aggregation'!R:R,'EPA Export Aggregation'!$A:$A,$B4,'EPA Export Aggregation'!$D:$D,$A$1)*IF($A4="CH4",About!$D$58,IF($A4="N2O",About!$D$59,1))</f>
        <v>3.3948948243218</v>
      </c>
      <c r="P4">
        <f>SUMIFS('EPA Export Aggregation'!S:S,'EPA Export Aggregation'!$A:$A,$B4,'EPA Export Aggregation'!$D:$D,$A$1)*IF($A4="CH4",About!$D$58,IF($A4="N2O",About!$D$59,1))</f>
        <v>3.6567082213318001</v>
      </c>
      <c r="Q4">
        <f>SUMIFS('EPA Export Aggregation'!T:T,'EPA Export Aggregation'!$A:$A,$B4,'EPA Export Aggregation'!$D:$D,$A$1)*IF($A4="CH4",About!$D$58,IF($A4="N2O",About!$D$59,1))</f>
        <v>3.8889525290789</v>
      </c>
      <c r="R4">
        <f>SUMIFS('EPA Export Aggregation'!U:U,'EPA Export Aggregation'!$A:$A,$B4,'EPA Export Aggregation'!$D:$D,$A$1)*IF($A4="CH4",About!$D$58,IF($A4="N2O",About!$D$59,1))</f>
        <v>3.3063045413785002</v>
      </c>
      <c r="S4">
        <f>SUMIFS('EPA Export Aggregation'!V:V,'EPA Export Aggregation'!$A:$A,$B4,'EPA Export Aggregation'!$D:$D,$A$1)*IF($A4="CH4",About!$D$58,IF($A4="N2O",About!$D$59,1))</f>
        <v>3.5254546907675</v>
      </c>
      <c r="T4">
        <f>SUMIFS('EPA Export Aggregation'!W:W,'EPA Export Aggregation'!$A:$A,$B4,'EPA Export Aggregation'!$D:$D,$A$1)*IF($A4="CH4",About!$D$58,IF($A4="N2O",About!$D$59,1))</f>
        <v>3.0220065000792</v>
      </c>
      <c r="U4">
        <f>SUMIFS('EPA Export Aggregation'!X:X,'EPA Export Aggregation'!$A:$A,$B4,'EPA Export Aggregation'!$D:$D,$A$1)*IF($A4="CH4",About!$D$58,IF($A4="N2O",About!$D$59,1))</f>
        <v>3.9465130478931001</v>
      </c>
      <c r="V4">
        <f>SUMIFS('EPA Export Aggregation'!Y:Y,'EPA Export Aggregation'!$A:$A,$B4,'EPA Export Aggregation'!$D:$D,$A$1)*IF($A4="CH4",About!$D$58,IF($A4="N2O",About!$D$59,1))</f>
        <v>3.4258532016197001</v>
      </c>
      <c r="W4">
        <f>SUMIFS('EPA Export Aggregation'!Z:Z,'EPA Export Aggregation'!$A:$A,$B4,'EPA Export Aggregation'!$D:$D,$A$1)*IF($A4="CH4",About!$D$58,IF($A4="N2O",About!$D$59,1))</f>
        <v>3.5540379943025</v>
      </c>
      <c r="X4">
        <f>SUMIFS('EPA Export Aggregation'!AA:AA,'EPA Export Aggregation'!$A:$A,$B4,'EPA Export Aggregation'!$D:$D,$A$1)*IF($A4="CH4",About!$D$58,IF($A4="N2O",About!$D$59,1))</f>
        <v>2.8666864450523999</v>
      </c>
      <c r="Y4">
        <f>SUMIFS('EPA Export Aggregation'!AB:AB,'EPA Export Aggregation'!$A:$A,$B4,'EPA Export Aggregation'!$D:$D,$A$1)*IF($A4="CH4",About!$D$58,IF($A4="N2O",About!$D$59,1))</f>
        <v>3.2201841690244999</v>
      </c>
      <c r="Z4">
        <f>SUMIFS('EPA Export Aggregation'!AC:AC,'EPA Export Aggregation'!$A:$A,$B4,'EPA Export Aggregation'!$D:$D,$A$1)*IF($A4="CH4",About!$D$58,IF($A4="N2O",About!$D$59,1))</f>
        <v>3.1800286163355</v>
      </c>
      <c r="AA4">
        <f>SUMIFS('EPA Export Aggregation'!AD:AD,'EPA Export Aggregation'!$A:$A,$B4,'EPA Export Aggregation'!$D:$D,$A$1)*IF($A4="CH4",About!$D$58,IF($A4="N2O",About!$D$59,1))</f>
        <v>3.0455649115440999</v>
      </c>
      <c r="AB4">
        <f>SUMIFS('EPA Export Aggregation'!AE:AE,'EPA Export Aggregation'!$A:$A,$B4,'EPA Export Aggregation'!$D:$D,$A$1)*IF($A4="CH4",About!$D$58,IF($A4="N2O",About!$D$59,1))</f>
        <v>1.9170417525864001</v>
      </c>
      <c r="AC4">
        <f>SUMIFS('EPA Export Aggregation'!AF:AF,'EPA Export Aggregation'!$A:$A,$B4,'EPA Export Aggregation'!$D:$D,$A$1)*IF($A4="CH4",About!$D$58,IF($A4="N2O",About!$D$59,1))</f>
        <v>2.6395124982299998</v>
      </c>
      <c r="AD4">
        <f>SUMIFS('EPA Export Aggregation'!AG:AG,'EPA Export Aggregation'!$A:$A,$B4,'EPA Export Aggregation'!$D:$D,$A$1)*IF($A4="CH4",About!$D$58,IF($A4="N2O",About!$D$59,1))</f>
        <v>2.4695202957503999</v>
      </c>
      <c r="AE4">
        <f>SUMIFS('EPA Export Aggregation'!AH:AH,'EPA Export Aggregation'!$A:$A,$B4,'EPA Export Aggregation'!$D:$D,$A$1)*IF($A4="CH4",About!$D$58,IF($A4="N2O",About!$D$59,1))</f>
        <v>2.883428516226</v>
      </c>
      <c r="AF4">
        <f>SUMIFS('EPA Export Aggregation'!AI:AI,'EPA Export Aggregation'!$A:$A,$B4,'EPA Export Aggregation'!$D:$D,$A$1)*IF($A4="CH4",About!$D$58,IF($A4="N2O",About!$D$59,1))</f>
        <v>3.1935270691348001</v>
      </c>
      <c r="AG4">
        <f>SUMIFS('EPA Export Aggregation'!AJ:AJ,'EPA Export Aggregation'!$A:$A,$B4,'EPA Export Aggregation'!$D:$D,$A$1)*IF($A4="CH4",About!$D$58,IF($A4="N2O",About!$D$59,1))</f>
        <v>2.2819795230290998</v>
      </c>
      <c r="AH4">
        <f>SUMIFS('EPA Export Aggregation'!AK:AK,'EPA Export Aggregation'!$A:$A,$B4,'EPA Export Aggregation'!$D:$D,$A$1)*IF($A4="CH4",About!$D$58,IF($A4="N2O",About!$D$59,1))</f>
        <v>2.3989331787603998</v>
      </c>
    </row>
    <row r="5" spans="1:34" x14ac:dyDescent="0.25">
      <c r="A5" s="413" t="s">
        <v>2215</v>
      </c>
      <c r="B5" s="414" t="s">
        <v>4198</v>
      </c>
      <c r="C5">
        <f>SUMIFS('EPA Export Aggregation'!F:F,'EPA Export Aggregation'!$A:$A,$B5,'EPA Export Aggregation'!$D:$D,$A$1)*IF($A5="CH4",About!$D$58,IF($A5="N2O",About!$D$59,1))</f>
        <v>4.8338453617154</v>
      </c>
      <c r="D5">
        <f>SUMIFS('EPA Export Aggregation'!G:G,'EPA Export Aggregation'!$A:$A,$B5,'EPA Export Aggregation'!$D:$D,$A$1)*IF($A5="CH4",About!$D$58,IF($A5="N2O",About!$D$59,1))</f>
        <v>4.6384294749880004</v>
      </c>
      <c r="E5">
        <f>SUMIFS('EPA Export Aggregation'!H:H,'EPA Export Aggregation'!$A:$A,$B5,'EPA Export Aggregation'!$D:$D,$A$1)*IF($A5="CH4",About!$D$58,IF($A5="N2O",About!$D$59,1))</f>
        <v>5.2038999357552997</v>
      </c>
      <c r="F5">
        <f>SUMIFS('EPA Export Aggregation'!I:I,'EPA Export Aggregation'!$A:$A,$B5,'EPA Export Aggregation'!$D:$D,$A$1)*IF($A5="CH4",About!$D$58,IF($A5="N2O",About!$D$59,1))</f>
        <v>5.2823635062802001</v>
      </c>
      <c r="G5">
        <f>SUMIFS('EPA Export Aggregation'!J:J,'EPA Export Aggregation'!$A:$A,$B5,'EPA Export Aggregation'!$D:$D,$A$1)*IF($A5="CH4",About!$D$58,IF($A5="N2O",About!$D$59,1))</f>
        <v>5.7257915580879004</v>
      </c>
      <c r="H5">
        <f>SUMIFS('EPA Export Aggregation'!K:K,'EPA Export Aggregation'!$A:$A,$B5,'EPA Export Aggregation'!$D:$D,$A$1)*IF($A5="CH4",About!$D$58,IF($A5="N2O",About!$D$59,1))</f>
        <v>5.7760796995500998</v>
      </c>
      <c r="I5">
        <f>SUMIFS('EPA Export Aggregation'!L:L,'EPA Export Aggregation'!$A:$A,$B5,'EPA Export Aggregation'!$D:$D,$A$1)*IF($A5="CH4",About!$D$58,IF($A5="N2O",About!$D$59,1))</f>
        <v>5.8347194685580002</v>
      </c>
      <c r="J5">
        <f>SUMIFS('EPA Export Aggregation'!M:M,'EPA Export Aggregation'!$A:$A,$B5,'EPA Export Aggregation'!$D:$D,$A$1)*IF($A5="CH4",About!$D$58,IF($A5="N2O",About!$D$59,1))</f>
        <v>5.6509541961989003</v>
      </c>
      <c r="K5">
        <f>SUMIFS('EPA Export Aggregation'!N:N,'EPA Export Aggregation'!$A:$A,$B5,'EPA Export Aggregation'!$D:$D,$A$1)*IF($A5="CH4",About!$D$58,IF($A5="N2O",About!$D$59,1))</f>
        <v>5.8727871344709</v>
      </c>
      <c r="L5">
        <f>SUMIFS('EPA Export Aggregation'!O:O,'EPA Export Aggregation'!$A:$A,$B5,'EPA Export Aggregation'!$D:$D,$A$1)*IF($A5="CH4",About!$D$58,IF($A5="N2O",About!$D$59,1))</f>
        <v>6.0223544044443003</v>
      </c>
      <c r="M5">
        <f>SUMIFS('EPA Export Aggregation'!P:P,'EPA Export Aggregation'!$A:$A,$B5,'EPA Export Aggregation'!$D:$D,$A$1)*IF($A5="CH4",About!$D$58,IF($A5="N2O",About!$D$59,1))</f>
        <v>6.0970612161651996</v>
      </c>
      <c r="N5">
        <f>SUMIFS('EPA Export Aggregation'!Q:Q,'EPA Export Aggregation'!$A:$A,$B5,'EPA Export Aggregation'!$D:$D,$A$1)*IF($A5="CH4",About!$D$58,IF($A5="N2O",About!$D$59,1))</f>
        <v>5.9367540506056997</v>
      </c>
      <c r="O5">
        <f>SUMIFS('EPA Export Aggregation'!R:R,'EPA Export Aggregation'!$A:$A,$B5,'EPA Export Aggregation'!$D:$D,$A$1)*IF($A5="CH4",About!$D$58,IF($A5="N2O",About!$D$59,1))</f>
        <v>6.1622104224185001</v>
      </c>
      <c r="P5">
        <f>SUMIFS('EPA Export Aggregation'!S:S,'EPA Export Aggregation'!$A:$A,$B5,'EPA Export Aggregation'!$D:$D,$A$1)*IF($A5="CH4",About!$D$58,IF($A5="N2O",About!$D$59,1))</f>
        <v>6.1538347205840003</v>
      </c>
      <c r="Q5">
        <f>SUMIFS('EPA Export Aggregation'!T:T,'EPA Export Aggregation'!$A:$A,$B5,'EPA Export Aggregation'!$D:$D,$A$1)*IF($A5="CH4",About!$D$58,IF($A5="N2O",About!$D$59,1))</f>
        <v>6.1568382121159004</v>
      </c>
      <c r="R5">
        <f>SUMIFS('EPA Export Aggregation'!U:U,'EPA Export Aggregation'!$A:$A,$B5,'EPA Export Aggregation'!$D:$D,$A$1)*IF($A5="CH4",About!$D$58,IF($A5="N2O",About!$D$59,1))</f>
        <v>6.2199135827083998</v>
      </c>
      <c r="S5">
        <f>SUMIFS('EPA Export Aggregation'!V:V,'EPA Export Aggregation'!$A:$A,$B5,'EPA Export Aggregation'!$D:$D,$A$1)*IF($A5="CH4",About!$D$58,IF($A5="N2O",About!$D$59,1))</f>
        <v>6.1554250792609997</v>
      </c>
      <c r="T5">
        <f>SUMIFS('EPA Export Aggregation'!W:W,'EPA Export Aggregation'!$A:$A,$B5,'EPA Export Aggregation'!$D:$D,$A$1)*IF($A5="CH4",About!$D$58,IF($A5="N2O",About!$D$59,1))</f>
        <v>6.4557247707357002</v>
      </c>
      <c r="U5">
        <f>SUMIFS('EPA Export Aggregation'!X:X,'EPA Export Aggregation'!$A:$A,$B5,'EPA Export Aggregation'!$D:$D,$A$1)*IF($A5="CH4",About!$D$58,IF($A5="N2O",About!$D$59,1))</f>
        <v>6.1356549059205996</v>
      </c>
      <c r="V5">
        <f>SUMIFS('EPA Export Aggregation'!Y:Y,'EPA Export Aggregation'!$A:$A,$B5,'EPA Export Aggregation'!$D:$D,$A$1)*IF($A5="CH4",About!$D$58,IF($A5="N2O",About!$D$59,1))</f>
        <v>6.1879067451085001</v>
      </c>
      <c r="W5">
        <f>SUMIFS('EPA Export Aggregation'!Z:Z,'EPA Export Aggregation'!$A:$A,$B5,'EPA Export Aggregation'!$D:$D,$A$1)*IF($A5="CH4",About!$D$58,IF($A5="N2O",About!$D$59,1))</f>
        <v>6.3818739530641002</v>
      </c>
      <c r="X5">
        <f>SUMIFS('EPA Export Aggregation'!AA:AA,'EPA Export Aggregation'!$A:$A,$B5,'EPA Export Aggregation'!$D:$D,$A$1)*IF($A5="CH4",About!$D$58,IF($A5="N2O",About!$D$59,1))</f>
        <v>6.3854510478551001</v>
      </c>
      <c r="Y5">
        <f>SUMIFS('EPA Export Aggregation'!AB:AB,'EPA Export Aggregation'!$A:$A,$B5,'EPA Export Aggregation'!$D:$D,$A$1)*IF($A5="CH4",About!$D$58,IF($A5="N2O",About!$D$59,1))</f>
        <v>6.6740164649205003</v>
      </c>
      <c r="Z5">
        <f>SUMIFS('EPA Export Aggregation'!AC:AC,'EPA Export Aggregation'!$A:$A,$B5,'EPA Export Aggregation'!$D:$D,$A$1)*IF($A5="CH4",About!$D$58,IF($A5="N2O",About!$D$59,1))</f>
        <v>6.3939322894485997</v>
      </c>
      <c r="AA5">
        <f>SUMIFS('EPA Export Aggregation'!AD:AD,'EPA Export Aggregation'!$A:$A,$B5,'EPA Export Aggregation'!$D:$D,$A$1)*IF($A5="CH4",About!$D$58,IF($A5="N2O",About!$D$59,1))</f>
        <v>6.7397694260995999</v>
      </c>
      <c r="AB5">
        <f>SUMIFS('EPA Export Aggregation'!AE:AE,'EPA Export Aggregation'!$A:$A,$B5,'EPA Export Aggregation'!$D:$D,$A$1)*IF($A5="CH4",About!$D$58,IF($A5="N2O",About!$D$59,1))</f>
        <v>6.7324792656778003</v>
      </c>
      <c r="AC5">
        <f>SUMIFS('EPA Export Aggregation'!AF:AF,'EPA Export Aggregation'!$A:$A,$B5,'EPA Export Aggregation'!$D:$D,$A$1)*IF($A5="CH4",About!$D$58,IF($A5="N2O",About!$D$59,1))</f>
        <v>6.8115408548090999</v>
      </c>
      <c r="AD5">
        <f>SUMIFS('EPA Export Aggregation'!AG:AG,'EPA Export Aggregation'!$A:$A,$B5,'EPA Export Aggregation'!$D:$D,$A$1)*IF($A5="CH4",About!$D$58,IF($A5="N2O",About!$D$59,1))</f>
        <v>6.8254881273016998</v>
      </c>
      <c r="AE5">
        <f>SUMIFS('EPA Export Aggregation'!AH:AH,'EPA Export Aggregation'!$A:$A,$B5,'EPA Export Aggregation'!$D:$D,$A$1)*IF($A5="CH4",About!$D$58,IF($A5="N2O",About!$D$59,1))</f>
        <v>6.8775688154276997</v>
      </c>
      <c r="AF5">
        <f>SUMIFS('EPA Export Aggregation'!AI:AI,'EPA Export Aggregation'!$A:$A,$B5,'EPA Export Aggregation'!$D:$D,$A$1)*IF($A5="CH4",About!$D$58,IF($A5="N2O",About!$D$59,1))</f>
        <v>6.7184042126046997</v>
      </c>
      <c r="AG5">
        <f>SUMIFS('EPA Export Aggregation'!AJ:AJ,'EPA Export Aggregation'!$A:$A,$B5,'EPA Export Aggregation'!$D:$D,$A$1)*IF($A5="CH4",About!$D$58,IF($A5="N2O",About!$D$59,1))</f>
        <v>6.6040319221676</v>
      </c>
      <c r="AH5">
        <f>SUMIFS('EPA Export Aggregation'!AK:AK,'EPA Export Aggregation'!$A:$A,$B5,'EPA Export Aggregation'!$D:$D,$A$1)*IF($A5="CH4",About!$D$58,IF($A5="N2O",About!$D$59,1))</f>
        <v>7.1153612334699003</v>
      </c>
    </row>
    <row r="6" spans="1:34" x14ac:dyDescent="0.25">
      <c r="A6" s="413" t="s">
        <v>2215</v>
      </c>
      <c r="B6" s="414" t="s">
        <v>4202</v>
      </c>
      <c r="C6">
        <f>SUMIFS('EPA Export Aggregation'!F:F,'EPA Export Aggregation'!$A:$A,$B6,'EPA Export Aggregation'!$D:$D,$A$1)*IF($A6="CH4",About!$D$58,IF($A6="N2O",About!$D$59,1))</f>
        <v>2.0048268427650999</v>
      </c>
      <c r="D6">
        <f>SUMIFS('EPA Export Aggregation'!G:G,'EPA Export Aggregation'!$A:$A,$B6,'EPA Export Aggregation'!$D:$D,$A$1)*IF($A6="CH4",About!$D$58,IF($A6="N2O",About!$D$59,1))</f>
        <v>2.1240170488826</v>
      </c>
      <c r="E6">
        <f>SUMIFS('EPA Export Aggregation'!H:H,'EPA Export Aggregation'!$A:$A,$B6,'EPA Export Aggregation'!$D:$D,$A$1)*IF($A6="CH4",About!$D$58,IF($A6="N2O",About!$D$59,1))</f>
        <v>1.8577431636734001</v>
      </c>
      <c r="F6">
        <f>SUMIFS('EPA Export Aggregation'!I:I,'EPA Export Aggregation'!$A:$A,$B6,'EPA Export Aggregation'!$D:$D,$A$1)*IF($A6="CH4",About!$D$58,IF($A6="N2O",About!$D$59,1))</f>
        <v>2.1703374079670001</v>
      </c>
      <c r="G6">
        <f>SUMIFS('EPA Export Aggregation'!J:J,'EPA Export Aggregation'!$A:$A,$B6,'EPA Export Aggregation'!$D:$D,$A$1)*IF($A6="CH4",About!$D$58,IF($A6="N2O",About!$D$59,1))</f>
        <v>2.3016570250326001</v>
      </c>
      <c r="H6">
        <f>SUMIFS('EPA Export Aggregation'!K:K,'EPA Export Aggregation'!$A:$A,$B6,'EPA Export Aggregation'!$D:$D,$A$1)*IF($A6="CH4",About!$D$58,IF($A6="N2O",About!$D$59,1))</f>
        <v>2.2309727387479001</v>
      </c>
      <c r="I6">
        <f>SUMIFS('EPA Export Aggregation'!L:L,'EPA Export Aggregation'!$A:$A,$B6,'EPA Export Aggregation'!$D:$D,$A$1)*IF($A6="CH4",About!$D$58,IF($A6="N2O",About!$D$59,1))</f>
        <v>2.2824829933005</v>
      </c>
      <c r="J6">
        <f>SUMIFS('EPA Export Aggregation'!M:M,'EPA Export Aggregation'!$A:$A,$B6,'EPA Export Aggregation'!$D:$D,$A$1)*IF($A6="CH4",About!$D$58,IF($A6="N2O",About!$D$59,1))</f>
        <v>2.2330932244094002</v>
      </c>
      <c r="K6">
        <f>SUMIFS('EPA Export Aggregation'!N:N,'EPA Export Aggregation'!$A:$A,$B6,'EPA Export Aggregation'!$D:$D,$A$1)*IF($A6="CH4",About!$D$58,IF($A6="N2O",About!$D$59,1))</f>
        <v>2.0951656305360999</v>
      </c>
      <c r="L6">
        <f>SUMIFS('EPA Export Aggregation'!O:O,'EPA Export Aggregation'!$A:$A,$B6,'EPA Export Aggregation'!$D:$D,$A$1)*IF($A6="CH4",About!$D$58,IF($A6="N2O",About!$D$59,1))</f>
        <v>2.0737920534844001</v>
      </c>
      <c r="M6">
        <f>SUMIFS('EPA Export Aggregation'!P:P,'EPA Export Aggregation'!$A:$A,$B6,'EPA Export Aggregation'!$D:$D,$A$1)*IF($A6="CH4",About!$D$58,IF($A6="N2O",About!$D$59,1))</f>
        <v>2.4787644918392</v>
      </c>
      <c r="N6">
        <f>SUMIFS('EPA Export Aggregation'!Q:Q,'EPA Export Aggregation'!$A:$A,$B6,'EPA Export Aggregation'!$D:$D,$A$1)*IF($A6="CH4",About!$D$58,IF($A6="N2O",About!$D$59,1))</f>
        <v>1.9854301828162999</v>
      </c>
      <c r="O6">
        <f>SUMIFS('EPA Export Aggregation'!R:R,'EPA Export Aggregation'!$A:$A,$B6,'EPA Export Aggregation'!$D:$D,$A$1)*IF($A6="CH4",About!$D$58,IF($A6="N2O",About!$D$59,1))</f>
        <v>2.1546186419032001</v>
      </c>
      <c r="P6">
        <f>SUMIFS('EPA Export Aggregation'!S:S,'EPA Export Aggregation'!$A:$A,$B6,'EPA Export Aggregation'!$D:$D,$A$1)*IF($A6="CH4",About!$D$58,IF($A6="N2O",About!$D$59,1))</f>
        <v>2.2847230255909001</v>
      </c>
      <c r="Q6">
        <f>SUMIFS('EPA Export Aggregation'!T:T,'EPA Export Aggregation'!$A:$A,$B6,'EPA Export Aggregation'!$D:$D,$A$1)*IF($A6="CH4",About!$D$58,IF($A6="N2O",About!$D$59,1))</f>
        <v>2.2319631312925998</v>
      </c>
      <c r="R6">
        <f>SUMIFS('EPA Export Aggregation'!U:U,'EPA Export Aggregation'!$A:$A,$B6,'EPA Export Aggregation'!$D:$D,$A$1)*IF($A6="CH4",About!$D$58,IF($A6="N2O",About!$D$59,1))</f>
        <v>2.3348342336023999</v>
      </c>
      <c r="S6">
        <f>SUMIFS('EPA Export Aggregation'!V:V,'EPA Export Aggregation'!$A:$A,$B6,'EPA Export Aggregation'!$D:$D,$A$1)*IF($A6="CH4",About!$D$58,IF($A6="N2O",About!$D$59,1))</f>
        <v>2.5072298062227998</v>
      </c>
      <c r="T6">
        <f>SUMIFS('EPA Export Aggregation'!W:W,'EPA Export Aggregation'!$A:$A,$B6,'EPA Export Aggregation'!$D:$D,$A$1)*IF($A6="CH4",About!$D$58,IF($A6="N2O",About!$D$59,1))</f>
        <v>3.0083999295738</v>
      </c>
      <c r="U6">
        <f>SUMIFS('EPA Export Aggregation'!X:X,'EPA Export Aggregation'!$A:$A,$B6,'EPA Export Aggregation'!$D:$D,$A$1)*IF($A6="CH4",About!$D$58,IF($A6="N2O",About!$D$59,1))</f>
        <v>3.1906807229966998</v>
      </c>
      <c r="V6">
        <f>SUMIFS('EPA Export Aggregation'!Y:Y,'EPA Export Aggregation'!$A:$A,$B6,'EPA Export Aggregation'!$D:$D,$A$1)*IF($A6="CH4",About!$D$58,IF($A6="N2O",About!$D$59,1))</f>
        <v>3.3602814890112001</v>
      </c>
      <c r="W6">
        <f>SUMIFS('EPA Export Aggregation'!Z:Z,'EPA Export Aggregation'!$A:$A,$B6,'EPA Export Aggregation'!$D:$D,$A$1)*IF($A6="CH4",About!$D$58,IF($A6="N2O",About!$D$59,1))</f>
        <v>3.4409820903285002</v>
      </c>
      <c r="X6">
        <f>SUMIFS('EPA Export Aggregation'!AA:AA,'EPA Export Aggregation'!$A:$A,$B6,'EPA Export Aggregation'!$D:$D,$A$1)*IF($A6="CH4",About!$D$58,IF($A6="N2O",About!$D$59,1))</f>
        <v>3.6943894303275</v>
      </c>
      <c r="Y6">
        <f>SUMIFS('EPA Export Aggregation'!AB:AB,'EPA Export Aggregation'!$A:$A,$B6,'EPA Export Aggregation'!$D:$D,$A$1)*IF($A6="CH4",About!$D$58,IF($A6="N2O",About!$D$59,1))</f>
        <v>3.4999706266573001</v>
      </c>
      <c r="Z6">
        <f>SUMIFS('EPA Export Aggregation'!AC:AC,'EPA Export Aggregation'!$A:$A,$B6,'EPA Export Aggregation'!$D:$D,$A$1)*IF($A6="CH4",About!$D$58,IF($A6="N2O",About!$D$59,1))</f>
        <v>3.9213140007921998</v>
      </c>
      <c r="AA6">
        <f>SUMIFS('EPA Export Aggregation'!AD:AD,'EPA Export Aggregation'!$A:$A,$B6,'EPA Export Aggregation'!$D:$D,$A$1)*IF($A6="CH4",About!$D$58,IF($A6="N2O",About!$D$59,1))</f>
        <v>3.6880148557074</v>
      </c>
      <c r="AB6">
        <f>SUMIFS('EPA Export Aggregation'!AE:AE,'EPA Export Aggregation'!$A:$A,$B6,'EPA Export Aggregation'!$D:$D,$A$1)*IF($A6="CH4",About!$D$58,IF($A6="N2O",About!$D$59,1))</f>
        <v>3.6844549535126001</v>
      </c>
      <c r="AC6">
        <f>SUMIFS('EPA Export Aggregation'!AF:AF,'EPA Export Aggregation'!$A:$A,$B6,'EPA Export Aggregation'!$D:$D,$A$1)*IF($A6="CH4",About!$D$58,IF($A6="N2O",About!$D$59,1))</f>
        <v>3.603378299794</v>
      </c>
      <c r="AD6">
        <f>SUMIFS('EPA Export Aggregation'!AG:AG,'EPA Export Aggregation'!$A:$A,$B6,'EPA Export Aggregation'!$D:$D,$A$1)*IF($A6="CH4",About!$D$58,IF($A6="N2O",About!$D$59,1))</f>
        <v>3.6039188168969001</v>
      </c>
      <c r="AE6">
        <f>SUMIFS('EPA Export Aggregation'!AH:AH,'EPA Export Aggregation'!$A:$A,$B6,'EPA Export Aggregation'!$D:$D,$A$1)*IF($A6="CH4",About!$D$58,IF($A6="N2O",About!$D$59,1))</f>
        <v>3.7078848816290999</v>
      </c>
      <c r="AF6">
        <f>SUMIFS('EPA Export Aggregation'!AI:AI,'EPA Export Aggregation'!$A:$A,$B6,'EPA Export Aggregation'!$D:$D,$A$1)*IF($A6="CH4",About!$D$58,IF($A6="N2O",About!$D$59,1))</f>
        <v>3.7546328585420001</v>
      </c>
      <c r="AG6">
        <f>SUMIFS('EPA Export Aggregation'!AJ:AJ,'EPA Export Aggregation'!$A:$A,$B6,'EPA Export Aggregation'!$D:$D,$A$1)*IF($A6="CH4",About!$D$58,IF($A6="N2O",About!$D$59,1))</f>
        <v>3.9546596520372002</v>
      </c>
      <c r="AH6">
        <f>SUMIFS('EPA Export Aggregation'!AK:AK,'EPA Export Aggregation'!$A:$A,$B6,'EPA Export Aggregation'!$D:$D,$A$1)*IF($A6="CH4",About!$D$58,IF($A6="N2O",About!$D$59,1))</f>
        <v>3.7607840170767002</v>
      </c>
    </row>
    <row r="7" spans="1:34" x14ac:dyDescent="0.25">
      <c r="A7" s="413" t="s">
        <v>2215</v>
      </c>
      <c r="B7" s="414" t="s">
        <v>4204</v>
      </c>
      <c r="C7">
        <f>SUMIFS('EPA Export Aggregation'!F:F,'EPA Export Aggregation'!$A:$A,$B7,'EPA Export Aggregation'!$D:$D,$A$1)*IF($A7="CH4",About!$D$58,IF($A7="N2O",About!$D$59,1))</f>
        <v>1.3614402035691</v>
      </c>
      <c r="D7">
        <f>SUMIFS('EPA Export Aggregation'!G:G,'EPA Export Aggregation'!$A:$A,$B7,'EPA Export Aggregation'!$D:$D,$A$1)*IF($A7="CH4",About!$D$58,IF($A7="N2O",About!$D$59,1))</f>
        <v>1.2100033778292001</v>
      </c>
      <c r="E7">
        <f>SUMIFS('EPA Export Aggregation'!H:H,'EPA Export Aggregation'!$A:$A,$B7,'EPA Export Aggregation'!$D:$D,$A$1)*IF($A7="CH4",About!$D$58,IF($A7="N2O",About!$D$59,1))</f>
        <v>1.0177237699756001</v>
      </c>
      <c r="F7">
        <f>SUMIFS('EPA Export Aggregation'!I:I,'EPA Export Aggregation'!$A:$A,$B7,'EPA Export Aggregation'!$D:$D,$A$1)*IF($A7="CH4",About!$D$58,IF($A7="N2O",About!$D$59,1))</f>
        <v>1.2256211166286</v>
      </c>
      <c r="G7">
        <f>SUMIFS('EPA Export Aggregation'!J:J,'EPA Export Aggregation'!$A:$A,$B7,'EPA Export Aggregation'!$D:$D,$A$1)*IF($A7="CH4",About!$D$58,IF($A7="N2O",About!$D$59,1))</f>
        <v>1.1445097368348001</v>
      </c>
      <c r="H7">
        <f>SUMIFS('EPA Export Aggregation'!K:K,'EPA Export Aggregation'!$A:$A,$B7,'EPA Export Aggregation'!$D:$D,$A$1)*IF($A7="CH4",About!$D$58,IF($A7="N2O",About!$D$59,1))</f>
        <v>1.2001727745195001</v>
      </c>
      <c r="I7">
        <f>SUMIFS('EPA Export Aggregation'!L:L,'EPA Export Aggregation'!$A:$A,$B7,'EPA Export Aggregation'!$D:$D,$A$1)*IF($A7="CH4",About!$D$58,IF($A7="N2O",About!$D$59,1))</f>
        <v>1.4438864193984999</v>
      </c>
      <c r="J7">
        <f>SUMIFS('EPA Export Aggregation'!M:M,'EPA Export Aggregation'!$A:$A,$B7,'EPA Export Aggregation'!$D:$D,$A$1)*IF($A7="CH4",About!$D$58,IF($A7="N2O",About!$D$59,1))</f>
        <v>1.3226246572307001</v>
      </c>
      <c r="K7">
        <f>SUMIFS('EPA Export Aggregation'!N:N,'EPA Export Aggregation'!$A:$A,$B7,'EPA Export Aggregation'!$D:$D,$A$1)*IF($A7="CH4",About!$D$58,IF($A7="N2O",About!$D$59,1))</f>
        <v>1.1147936198052999</v>
      </c>
      <c r="L7">
        <f>SUMIFS('EPA Export Aggregation'!O:O,'EPA Export Aggregation'!$A:$A,$B7,'EPA Export Aggregation'!$D:$D,$A$1)*IF($A7="CH4",About!$D$58,IF($A7="N2O",About!$D$59,1))</f>
        <v>1.0860798042755999</v>
      </c>
      <c r="M7">
        <f>SUMIFS('EPA Export Aggregation'!P:P,'EPA Export Aggregation'!$A:$A,$B7,'EPA Export Aggregation'!$D:$D,$A$1)*IF($A7="CH4",About!$D$58,IF($A7="N2O",About!$D$59,1))</f>
        <v>1.2045692992321</v>
      </c>
      <c r="N7">
        <f>SUMIFS('EPA Export Aggregation'!Q:Q,'EPA Export Aggregation'!$A:$A,$B7,'EPA Export Aggregation'!$D:$D,$A$1)*IF($A7="CH4",About!$D$58,IF($A7="N2O",About!$D$59,1))</f>
        <v>1.132138905353</v>
      </c>
      <c r="O7">
        <f>SUMIFS('EPA Export Aggregation'!R:R,'EPA Export Aggregation'!$A:$A,$B7,'EPA Export Aggregation'!$D:$D,$A$1)*IF($A7="CH4",About!$D$58,IF($A7="N2O",About!$D$59,1))</f>
        <v>1.1704826682659999</v>
      </c>
      <c r="P7">
        <f>SUMIFS('EPA Export Aggregation'!S:S,'EPA Export Aggregation'!$A:$A,$B7,'EPA Export Aggregation'!$D:$D,$A$1)*IF($A7="CH4",About!$D$58,IF($A7="N2O",About!$D$59,1))</f>
        <v>1.1961904863174</v>
      </c>
      <c r="Q7">
        <f>SUMIFS('EPA Export Aggregation'!T:T,'EPA Export Aggregation'!$A:$A,$B7,'EPA Export Aggregation'!$D:$D,$A$1)*IF($A7="CH4",About!$D$58,IF($A7="N2O",About!$D$59,1))</f>
        <v>1.0592595891658001</v>
      </c>
      <c r="R7">
        <f>SUMIFS('EPA Export Aggregation'!U:U,'EPA Export Aggregation'!$A:$A,$B7,'EPA Export Aggregation'!$D:$D,$A$1)*IF($A7="CH4",About!$D$58,IF($A7="N2O",About!$D$59,1))</f>
        <v>1.0410521330164999</v>
      </c>
      <c r="S7">
        <f>SUMIFS('EPA Export Aggregation'!V:V,'EPA Export Aggregation'!$A:$A,$B7,'EPA Export Aggregation'!$D:$D,$A$1)*IF($A7="CH4",About!$D$58,IF($A7="N2O",About!$D$59,1))</f>
        <v>0.98095896984870001</v>
      </c>
      <c r="T7">
        <f>SUMIFS('EPA Export Aggregation'!W:W,'EPA Export Aggregation'!$A:$A,$B7,'EPA Export Aggregation'!$D:$D,$A$1)*IF($A7="CH4",About!$D$58,IF($A7="N2O",About!$D$59,1))</f>
        <v>1.0397028053980999</v>
      </c>
      <c r="U7">
        <f>SUMIFS('EPA Export Aggregation'!X:X,'EPA Export Aggregation'!$A:$A,$B7,'EPA Export Aggregation'!$D:$D,$A$1)*IF($A7="CH4",About!$D$58,IF($A7="N2O",About!$D$59,1))</f>
        <v>1.2121892477856</v>
      </c>
      <c r="V7">
        <f>SUMIFS('EPA Export Aggregation'!Y:Y,'EPA Export Aggregation'!$A:$A,$B7,'EPA Export Aggregation'!$D:$D,$A$1)*IF($A7="CH4",About!$D$58,IF($A7="N2O",About!$D$59,1))</f>
        <v>1.1536696749036</v>
      </c>
      <c r="W7">
        <f>SUMIFS('EPA Export Aggregation'!Z:Z,'EPA Export Aggregation'!$A:$A,$B7,'EPA Export Aggregation'!$D:$D,$A$1)*IF($A7="CH4",About!$D$58,IF($A7="N2O",About!$D$59,1))</f>
        <v>1.0553895486197</v>
      </c>
      <c r="X7">
        <f>SUMIFS('EPA Export Aggregation'!AA:AA,'EPA Export Aggregation'!$A:$A,$B7,'EPA Export Aggregation'!$D:$D,$A$1)*IF($A7="CH4",About!$D$58,IF($A7="N2O",About!$D$59,1))</f>
        <v>1.0487895294434</v>
      </c>
      <c r="Y7">
        <f>SUMIFS('EPA Export Aggregation'!AB:AB,'EPA Export Aggregation'!$A:$A,$B7,'EPA Export Aggregation'!$D:$D,$A$1)*IF($A7="CH4",About!$D$58,IF($A7="N2O",About!$D$59,1))</f>
        <v>0.87584018932999996</v>
      </c>
      <c r="Z7">
        <f>SUMIFS('EPA Export Aggregation'!AC:AC,'EPA Export Aggregation'!$A:$A,$B7,'EPA Export Aggregation'!$D:$D,$A$1)*IF($A7="CH4",About!$D$58,IF($A7="N2O",About!$D$59,1))</f>
        <v>1.090126384165</v>
      </c>
      <c r="AA7">
        <f>SUMIFS('EPA Export Aggregation'!AD:AD,'EPA Export Aggregation'!$A:$A,$B7,'EPA Export Aggregation'!$D:$D,$A$1)*IF($A7="CH4",About!$D$58,IF($A7="N2O",About!$D$59,1))</f>
        <v>1.0976650118060001</v>
      </c>
      <c r="AB7">
        <f>SUMIFS('EPA Export Aggregation'!AE:AE,'EPA Export Aggregation'!$A:$A,$B7,'EPA Export Aggregation'!$D:$D,$A$1)*IF($A7="CH4",About!$D$58,IF($A7="N2O",About!$D$59,1))</f>
        <v>0.93291501068339999</v>
      </c>
      <c r="AC7">
        <f>SUMIFS('EPA Export Aggregation'!AF:AF,'EPA Export Aggregation'!$A:$A,$B7,'EPA Export Aggregation'!$D:$D,$A$1)*IF($A7="CH4",About!$D$58,IF($A7="N2O",About!$D$59,1))</f>
        <v>0.94899209206299995</v>
      </c>
      <c r="AD7">
        <f>SUMIFS('EPA Export Aggregation'!AG:AG,'EPA Export Aggregation'!$A:$A,$B7,'EPA Export Aggregation'!$D:$D,$A$1)*IF($A7="CH4",About!$D$58,IF($A7="N2O",About!$D$59,1))</f>
        <v>0.95149601335639999</v>
      </c>
      <c r="AE7">
        <f>SUMIFS('EPA Export Aggregation'!AH:AH,'EPA Export Aggregation'!$A:$A,$B7,'EPA Export Aggregation'!$D:$D,$A$1)*IF($A7="CH4",About!$D$58,IF($A7="N2O",About!$D$59,1))</f>
        <v>1.1447325853843999</v>
      </c>
      <c r="AF7">
        <f>SUMIFS('EPA Export Aggregation'!AI:AI,'EPA Export Aggregation'!$A:$A,$B7,'EPA Export Aggregation'!$D:$D,$A$1)*IF($A7="CH4",About!$D$58,IF($A7="N2O",About!$D$59,1))</f>
        <v>1.2497999061716001</v>
      </c>
      <c r="AG7">
        <f>SUMIFS('EPA Export Aggregation'!AJ:AJ,'EPA Export Aggregation'!$A:$A,$B7,'EPA Export Aggregation'!$D:$D,$A$1)*IF($A7="CH4",About!$D$58,IF($A7="N2O",About!$D$59,1))</f>
        <v>1.0472784825421999</v>
      </c>
      <c r="AH7">
        <f>SUMIFS('EPA Export Aggregation'!AK:AK,'EPA Export Aggregation'!$A:$A,$B7,'EPA Export Aggregation'!$D:$D,$A$1)*IF($A7="CH4",About!$D$58,IF($A7="N2O",About!$D$59,1))</f>
        <v>1.0058231365096999</v>
      </c>
    </row>
    <row r="8" spans="1:34" x14ac:dyDescent="0.25">
      <c r="A8" s="413" t="s">
        <v>2215</v>
      </c>
      <c r="B8" s="414" t="s">
        <v>4206</v>
      </c>
      <c r="C8">
        <f>SUMIFS('EPA Export Aggregation'!F:F,'EPA Export Aggregation'!$A:$A,$B8,'EPA Export Aggregation'!$D:$D,$A$1)*IF($A8="CH4",About!$D$58,IF($A8="N2O",About!$D$59,1))</f>
        <v>0.69970191726459996</v>
      </c>
      <c r="D8">
        <f>SUMIFS('EPA Export Aggregation'!G:G,'EPA Export Aggregation'!$A:$A,$B8,'EPA Export Aggregation'!$D:$D,$A$1)*IF($A8="CH4",About!$D$58,IF($A8="N2O",About!$D$59,1))</f>
        <v>0.70519288218050002</v>
      </c>
      <c r="E8">
        <f>SUMIFS('EPA Export Aggregation'!H:H,'EPA Export Aggregation'!$A:$A,$B8,'EPA Export Aggregation'!$D:$D,$A$1)*IF($A8="CH4",About!$D$58,IF($A8="N2O",About!$D$59,1))</f>
        <v>0.68307119784710002</v>
      </c>
      <c r="F8">
        <f>SUMIFS('EPA Export Aggregation'!I:I,'EPA Export Aggregation'!$A:$A,$B8,'EPA Export Aggregation'!$D:$D,$A$1)*IF($A8="CH4",About!$D$58,IF($A8="N2O",About!$D$59,1))</f>
        <v>0.74171304559530005</v>
      </c>
      <c r="G8">
        <f>SUMIFS('EPA Export Aggregation'!J:J,'EPA Export Aggregation'!$A:$A,$B8,'EPA Export Aggregation'!$D:$D,$A$1)*IF($A8="CH4",About!$D$58,IF($A8="N2O",About!$D$59,1))</f>
        <v>0.73551036952089999</v>
      </c>
      <c r="H8">
        <f>SUMIFS('EPA Export Aggregation'!K:K,'EPA Export Aggregation'!$A:$A,$B8,'EPA Export Aggregation'!$D:$D,$A$1)*IF($A8="CH4",About!$D$58,IF($A8="N2O",About!$D$59,1))</f>
        <v>0.77139403532899997</v>
      </c>
      <c r="I8">
        <f>SUMIFS('EPA Export Aggregation'!L:L,'EPA Export Aggregation'!$A:$A,$B8,'EPA Export Aggregation'!$D:$D,$A$1)*IF($A8="CH4",About!$D$58,IF($A8="N2O",About!$D$59,1))</f>
        <v>0.81460129166689998</v>
      </c>
      <c r="J8">
        <f>SUMIFS('EPA Export Aggregation'!M:M,'EPA Export Aggregation'!$A:$A,$B8,'EPA Export Aggregation'!$D:$D,$A$1)*IF($A8="CH4",About!$D$58,IF($A8="N2O",About!$D$59,1))</f>
        <v>0.75744815940840005</v>
      </c>
      <c r="K8">
        <f>SUMIFS('EPA Export Aggregation'!N:N,'EPA Export Aggregation'!$A:$A,$B8,'EPA Export Aggregation'!$D:$D,$A$1)*IF($A8="CH4",About!$D$58,IF($A8="N2O",About!$D$59,1))</f>
        <v>0.66026436122309995</v>
      </c>
      <c r="L8">
        <f>SUMIFS('EPA Export Aggregation'!O:O,'EPA Export Aggregation'!$A:$A,$B8,'EPA Export Aggregation'!$D:$D,$A$1)*IF($A8="CH4",About!$D$58,IF($A8="N2O",About!$D$59,1))</f>
        <v>0.65754223753279994</v>
      </c>
      <c r="M8">
        <f>SUMIFS('EPA Export Aggregation'!P:P,'EPA Export Aggregation'!$A:$A,$B8,'EPA Export Aggregation'!$D:$D,$A$1)*IF($A8="CH4",About!$D$58,IF($A8="N2O",About!$D$59,1))</f>
        <v>0.73106574091169996</v>
      </c>
      <c r="N8">
        <f>SUMIFS('EPA Export Aggregation'!Q:Q,'EPA Export Aggregation'!$A:$A,$B8,'EPA Export Aggregation'!$D:$D,$A$1)*IF($A8="CH4",About!$D$58,IF($A8="N2O",About!$D$59,1))</f>
        <v>0.7140827254737</v>
      </c>
      <c r="O8">
        <f>SUMIFS('EPA Export Aggregation'!R:R,'EPA Export Aggregation'!$A:$A,$B8,'EPA Export Aggregation'!$D:$D,$A$1)*IF($A8="CH4",About!$D$58,IF($A8="N2O",About!$D$59,1))</f>
        <v>0.70477579371809995</v>
      </c>
      <c r="P8">
        <f>SUMIFS('EPA Export Aggregation'!S:S,'EPA Export Aggregation'!$A:$A,$B8,'EPA Export Aggregation'!$D:$D,$A$1)*IF($A8="CH4",About!$D$58,IF($A8="N2O",About!$D$59,1))</f>
        <v>0.70551425155409997</v>
      </c>
      <c r="Q8">
        <f>SUMIFS('EPA Export Aggregation'!T:T,'EPA Export Aggregation'!$A:$A,$B8,'EPA Export Aggregation'!$D:$D,$A$1)*IF($A8="CH4",About!$D$58,IF($A8="N2O",About!$D$59,1))</f>
        <v>0.67078923135080004</v>
      </c>
      <c r="R8">
        <f>SUMIFS('EPA Export Aggregation'!U:U,'EPA Export Aggregation'!$A:$A,$B8,'EPA Export Aggregation'!$D:$D,$A$1)*IF($A8="CH4",About!$D$58,IF($A8="N2O",About!$D$59,1))</f>
        <v>0.66031941311980002</v>
      </c>
      <c r="S8">
        <f>SUMIFS('EPA Export Aggregation'!V:V,'EPA Export Aggregation'!$A:$A,$B8,'EPA Export Aggregation'!$D:$D,$A$1)*IF($A8="CH4",About!$D$58,IF($A8="N2O",About!$D$59,1))</f>
        <v>0.63595648874770005</v>
      </c>
      <c r="T8">
        <f>SUMIFS('EPA Export Aggregation'!W:W,'EPA Export Aggregation'!$A:$A,$B8,'EPA Export Aggregation'!$D:$D,$A$1)*IF($A8="CH4",About!$D$58,IF($A8="N2O",About!$D$59,1))</f>
        <v>0.73007200531009997</v>
      </c>
      <c r="U8">
        <f>SUMIFS('EPA Export Aggregation'!X:X,'EPA Export Aggregation'!$A:$A,$B8,'EPA Export Aggregation'!$D:$D,$A$1)*IF($A8="CH4",About!$D$58,IF($A8="N2O",About!$D$59,1))</f>
        <v>0.78636358226610004</v>
      </c>
      <c r="V8">
        <f>SUMIFS('EPA Export Aggregation'!Y:Y,'EPA Export Aggregation'!$A:$A,$B8,'EPA Export Aggregation'!$D:$D,$A$1)*IF($A8="CH4",About!$D$58,IF($A8="N2O",About!$D$59,1))</f>
        <v>0.81765480391610001</v>
      </c>
      <c r="W8">
        <f>SUMIFS('EPA Export Aggregation'!Z:Z,'EPA Export Aggregation'!$A:$A,$B8,'EPA Export Aggregation'!$D:$D,$A$1)*IF($A8="CH4",About!$D$58,IF($A8="N2O",About!$D$59,1))</f>
        <v>0.78463846259710002</v>
      </c>
      <c r="X8">
        <f>SUMIFS('EPA Export Aggregation'!AA:AA,'EPA Export Aggregation'!$A:$A,$B8,'EPA Export Aggregation'!$D:$D,$A$1)*IF($A8="CH4",About!$D$58,IF($A8="N2O",About!$D$59,1))</f>
        <v>0.75834864319630002</v>
      </c>
      <c r="Y8">
        <f>SUMIFS('EPA Export Aggregation'!AB:AB,'EPA Export Aggregation'!$A:$A,$B8,'EPA Export Aggregation'!$D:$D,$A$1)*IF($A8="CH4",About!$D$58,IF($A8="N2O",About!$D$59,1))</f>
        <v>0.63523686222039999</v>
      </c>
      <c r="Z8">
        <f>SUMIFS('EPA Export Aggregation'!AC:AC,'EPA Export Aggregation'!$A:$A,$B8,'EPA Export Aggregation'!$D:$D,$A$1)*IF($A8="CH4",About!$D$58,IF($A8="N2O",About!$D$59,1))</f>
        <v>0.79231253168430005</v>
      </c>
      <c r="AA8">
        <f>SUMIFS('EPA Export Aggregation'!AD:AD,'EPA Export Aggregation'!$A:$A,$B8,'EPA Export Aggregation'!$D:$D,$A$1)*IF($A8="CH4",About!$D$58,IF($A8="N2O",About!$D$59,1))</f>
        <v>0.81763705536109998</v>
      </c>
      <c r="AB8">
        <f>SUMIFS('EPA Export Aggregation'!AE:AE,'EPA Export Aggregation'!$A:$A,$B8,'EPA Export Aggregation'!$D:$D,$A$1)*IF($A8="CH4",About!$D$58,IF($A8="N2O",About!$D$59,1))</f>
        <v>0.73361803987980001</v>
      </c>
      <c r="AC8">
        <f>SUMIFS('EPA Export Aggregation'!AF:AF,'EPA Export Aggregation'!$A:$A,$B8,'EPA Export Aggregation'!$D:$D,$A$1)*IF($A8="CH4",About!$D$58,IF($A8="N2O",About!$D$59,1))</f>
        <v>0.73132381768690002</v>
      </c>
      <c r="AD8">
        <f>SUMIFS('EPA Export Aggregation'!AG:AG,'EPA Export Aggregation'!$A:$A,$B8,'EPA Export Aggregation'!$D:$D,$A$1)*IF($A8="CH4",About!$D$58,IF($A8="N2O",About!$D$59,1))</f>
        <v>0.7588340002724</v>
      </c>
      <c r="AE8">
        <f>SUMIFS('EPA Export Aggregation'!AH:AH,'EPA Export Aggregation'!$A:$A,$B8,'EPA Export Aggregation'!$D:$D,$A$1)*IF($A8="CH4",About!$D$58,IF($A8="N2O",About!$D$59,1))</f>
        <v>0.84829197850649996</v>
      </c>
      <c r="AF8">
        <f>SUMIFS('EPA Export Aggregation'!AI:AI,'EPA Export Aggregation'!$A:$A,$B8,'EPA Export Aggregation'!$D:$D,$A$1)*IF($A8="CH4",About!$D$58,IF($A8="N2O",About!$D$59,1))</f>
        <v>0.91996861602729996</v>
      </c>
      <c r="AG8">
        <f>SUMIFS('EPA Export Aggregation'!AJ:AJ,'EPA Export Aggregation'!$A:$A,$B8,'EPA Export Aggregation'!$D:$D,$A$1)*IF($A8="CH4",About!$D$58,IF($A8="N2O",About!$D$59,1))</f>
        <v>0.85351235504650003</v>
      </c>
      <c r="AH8">
        <f>SUMIFS('EPA Export Aggregation'!AK:AK,'EPA Export Aggregation'!$A:$A,$B8,'EPA Export Aggregation'!$D:$D,$A$1)*IF($A8="CH4",About!$D$58,IF($A8="N2O",About!$D$59,1))</f>
        <v>0.78029469478390001</v>
      </c>
    </row>
    <row r="9" spans="1:34" x14ac:dyDescent="0.25">
      <c r="A9" s="413" t="s">
        <v>2215</v>
      </c>
      <c r="B9" s="414" t="s">
        <v>4216</v>
      </c>
      <c r="C9">
        <f>SUMIFS('EPA Export Aggregation'!F:F,'EPA Export Aggregation'!$A:$A,$B9,'EPA Export Aggregation'!$D:$D,$A$1)*IF($A9="CH4",About!$D$58,IF($A9="N2O",About!$D$59,1))</f>
        <v>0.1974703116922</v>
      </c>
      <c r="D9">
        <f>SUMIFS('EPA Export Aggregation'!G:G,'EPA Export Aggregation'!$A:$A,$B9,'EPA Export Aggregation'!$D:$D,$A$1)*IF($A9="CH4",About!$D$58,IF($A9="N2O",About!$D$59,1))</f>
        <v>0.1108016844067</v>
      </c>
      <c r="E9">
        <f>SUMIFS('EPA Export Aggregation'!H:H,'EPA Export Aggregation'!$A:$A,$B9,'EPA Export Aggregation'!$D:$D,$A$1)*IF($A9="CH4",About!$D$58,IF($A9="N2O",About!$D$59,1))</f>
        <v>0.12795335221779999</v>
      </c>
      <c r="F9">
        <f>SUMIFS('EPA Export Aggregation'!I:I,'EPA Export Aggregation'!$A:$A,$B9,'EPA Export Aggregation'!$D:$D,$A$1)*IF($A9="CH4",About!$D$58,IF($A9="N2O",About!$D$59,1))</f>
        <v>0.14241411295090001</v>
      </c>
      <c r="G9">
        <f>SUMIFS('EPA Export Aggregation'!J:J,'EPA Export Aggregation'!$A:$A,$B9,'EPA Export Aggregation'!$D:$D,$A$1)*IF($A9="CH4",About!$D$58,IF($A9="N2O",About!$D$59,1))</f>
        <v>0.13346572206179999</v>
      </c>
      <c r="H9">
        <f>SUMIFS('EPA Export Aggregation'!K:K,'EPA Export Aggregation'!$A:$A,$B9,'EPA Export Aggregation'!$D:$D,$A$1)*IF($A9="CH4",About!$D$58,IF($A9="N2O",About!$D$59,1))</f>
        <v>0.120910096129</v>
      </c>
      <c r="I9">
        <f>SUMIFS('EPA Export Aggregation'!L:L,'EPA Export Aggregation'!$A:$A,$B9,'EPA Export Aggregation'!$D:$D,$A$1)*IF($A9="CH4",About!$D$58,IF($A9="N2O",About!$D$59,1))</f>
        <v>0.1213147467702</v>
      </c>
      <c r="J9">
        <f>SUMIFS('EPA Export Aggregation'!M:M,'EPA Export Aggregation'!$A:$A,$B9,'EPA Export Aggregation'!$D:$D,$A$1)*IF($A9="CH4",About!$D$58,IF($A9="N2O",About!$D$59,1))</f>
        <v>0.11340108838930001</v>
      </c>
      <c r="K9">
        <f>SUMIFS('EPA Export Aggregation'!N:N,'EPA Export Aggregation'!$A:$A,$B9,'EPA Export Aggregation'!$D:$D,$A$1)*IF($A9="CH4",About!$D$58,IF($A9="N2O",About!$D$59,1))</f>
        <v>0.110678625919</v>
      </c>
      <c r="L9">
        <f>SUMIFS('EPA Export Aggregation'!O:O,'EPA Export Aggregation'!$A:$A,$B9,'EPA Export Aggregation'!$D:$D,$A$1)*IF($A9="CH4",About!$D$58,IF($A9="N2O",About!$D$59,1))</f>
        <v>0.10836089313570001</v>
      </c>
      <c r="M9">
        <f>SUMIFS('EPA Export Aggregation'!P:P,'EPA Export Aggregation'!$A:$A,$B9,'EPA Export Aggregation'!$D:$D,$A$1)*IF($A9="CH4",About!$D$58,IF($A9="N2O",About!$D$59,1))</f>
        <v>0.1179444924761</v>
      </c>
      <c r="N9">
        <f>SUMIFS('EPA Export Aggregation'!Q:Q,'EPA Export Aggregation'!$A:$A,$B9,'EPA Export Aggregation'!$D:$D,$A$1)*IF($A9="CH4",About!$D$58,IF($A9="N2O",About!$D$59,1))</f>
        <v>0.1036253725681</v>
      </c>
      <c r="O9">
        <f>SUMIFS('EPA Export Aggregation'!R:R,'EPA Export Aggregation'!$A:$A,$B9,'EPA Export Aggregation'!$D:$D,$A$1)*IF($A9="CH4",About!$D$58,IF($A9="N2O",About!$D$59,1))</f>
        <v>0.14691111681589999</v>
      </c>
      <c r="P9">
        <f>SUMIFS('EPA Export Aggregation'!S:S,'EPA Export Aggregation'!$A:$A,$B9,'EPA Export Aggregation'!$D:$D,$A$1)*IF($A9="CH4",About!$D$58,IF($A9="N2O",About!$D$59,1))</f>
        <v>0.1141633464543</v>
      </c>
      <c r="Q9">
        <f>SUMIFS('EPA Export Aggregation'!T:T,'EPA Export Aggregation'!$A:$A,$B9,'EPA Export Aggregation'!$D:$D,$A$1)*IF($A9="CH4",About!$D$58,IF($A9="N2O",About!$D$59,1))</f>
        <v>0.1311593617457</v>
      </c>
      <c r="R9">
        <f>SUMIFS('EPA Export Aggregation'!U:U,'EPA Export Aggregation'!$A:$A,$B9,'EPA Export Aggregation'!$D:$D,$A$1)*IF($A9="CH4",About!$D$58,IF($A9="N2O",About!$D$59,1))</f>
        <v>0.12410762874759999</v>
      </c>
      <c r="S9">
        <f>SUMIFS('EPA Export Aggregation'!V:V,'EPA Export Aggregation'!$A:$A,$B9,'EPA Export Aggregation'!$D:$D,$A$1)*IF($A9="CH4",About!$D$58,IF($A9="N2O",About!$D$59,1))</f>
        <v>0.122386590305</v>
      </c>
      <c r="T9">
        <f>SUMIFS('EPA Export Aggregation'!W:W,'EPA Export Aggregation'!$A:$A,$B9,'EPA Export Aggregation'!$D:$D,$A$1)*IF($A9="CH4",About!$D$58,IF($A9="N2O",About!$D$59,1))</f>
        <v>0.1174580270841</v>
      </c>
      <c r="U9">
        <f>SUMIFS('EPA Export Aggregation'!X:X,'EPA Export Aggregation'!$A:$A,$B9,'EPA Export Aggregation'!$D:$D,$A$1)*IF($A9="CH4",About!$D$58,IF($A9="N2O",About!$D$59,1))</f>
        <v>0.1007303180367</v>
      </c>
      <c r="V9">
        <f>SUMIFS('EPA Export Aggregation'!Y:Y,'EPA Export Aggregation'!$A:$A,$B9,'EPA Export Aggregation'!$D:$D,$A$1)*IF($A9="CH4",About!$D$58,IF($A9="N2O",About!$D$59,1))</f>
        <v>9.8157424532499996E-2</v>
      </c>
      <c r="W9">
        <f>SUMIFS('EPA Export Aggregation'!Z:Z,'EPA Export Aggregation'!$A:$A,$B9,'EPA Export Aggregation'!$D:$D,$A$1)*IF($A9="CH4",About!$D$58,IF($A9="N2O",About!$D$59,1))</f>
        <v>9.0544912815000003E-2</v>
      </c>
      <c r="X9">
        <f>SUMIFS('EPA Export Aggregation'!AA:AA,'EPA Export Aggregation'!$A:$A,$B9,'EPA Export Aggregation'!$D:$D,$A$1)*IF($A9="CH4",About!$D$58,IF($A9="N2O",About!$D$59,1))</f>
        <v>8.1804584570400005E-2</v>
      </c>
      <c r="Y9">
        <f>SUMIFS('EPA Export Aggregation'!AB:AB,'EPA Export Aggregation'!$A:$A,$B9,'EPA Export Aggregation'!$D:$D,$A$1)*IF($A9="CH4",About!$D$58,IF($A9="N2O",About!$D$59,1))</f>
        <v>8.1379845457299996E-2</v>
      </c>
      <c r="Z9">
        <f>SUMIFS('EPA Export Aggregation'!AC:AC,'EPA Export Aggregation'!$A:$A,$B9,'EPA Export Aggregation'!$D:$D,$A$1)*IF($A9="CH4",About!$D$58,IF($A9="N2O",About!$D$59,1))</f>
        <v>9.5150373005200004E-2</v>
      </c>
      <c r="AA9">
        <f>SUMIFS('EPA Export Aggregation'!AD:AD,'EPA Export Aggregation'!$A:$A,$B9,'EPA Export Aggregation'!$D:$D,$A$1)*IF($A9="CH4",About!$D$58,IF($A9="N2O",About!$D$59,1))</f>
        <v>9.0959330962600005E-2</v>
      </c>
      <c r="AB9">
        <f>SUMIFS('EPA Export Aggregation'!AE:AE,'EPA Export Aggregation'!$A:$A,$B9,'EPA Export Aggregation'!$D:$D,$A$1)*IF($A9="CH4",About!$D$58,IF($A9="N2O",About!$D$59,1))</f>
        <v>9.6885219732899999E-2</v>
      </c>
      <c r="AC9">
        <f>SUMIFS('EPA Export Aggregation'!AF:AF,'EPA Export Aggregation'!$A:$A,$B9,'EPA Export Aggregation'!$D:$D,$A$1)*IF($A9="CH4",About!$D$58,IF($A9="N2O",About!$D$59,1))</f>
        <v>9.3989776928800006E-2</v>
      </c>
      <c r="AD9">
        <f>SUMIFS('EPA Export Aggregation'!AG:AG,'EPA Export Aggregation'!$A:$A,$B9,'EPA Export Aggregation'!$D:$D,$A$1)*IF($A9="CH4",About!$D$58,IF($A9="N2O",About!$D$59,1))</f>
        <v>8.82976523411E-2</v>
      </c>
      <c r="AE9">
        <f>SUMIFS('EPA Export Aggregation'!AH:AH,'EPA Export Aggregation'!$A:$A,$B9,'EPA Export Aggregation'!$D:$D,$A$1)*IF($A9="CH4",About!$D$58,IF($A9="N2O",About!$D$59,1))</f>
        <v>9.5941620307500003E-2</v>
      </c>
      <c r="AF9">
        <f>SUMIFS('EPA Export Aggregation'!AI:AI,'EPA Export Aggregation'!$A:$A,$B9,'EPA Export Aggregation'!$D:$D,$A$1)*IF($A9="CH4",About!$D$58,IF($A9="N2O",About!$D$59,1))</f>
        <v>9.8849628207899998E-2</v>
      </c>
      <c r="AG9">
        <f>SUMIFS('EPA Export Aggregation'!AJ:AJ,'EPA Export Aggregation'!$A:$A,$B9,'EPA Export Aggregation'!$D:$D,$A$1)*IF($A9="CH4",About!$D$58,IF($A9="N2O",About!$D$59,1))</f>
        <v>9.8543757044099997E-2</v>
      </c>
      <c r="AH9">
        <f>SUMIFS('EPA Export Aggregation'!AK:AK,'EPA Export Aggregation'!$A:$A,$B9,'EPA Export Aggregation'!$D:$D,$A$1)*IF($A9="CH4",About!$D$58,IF($A9="N2O",About!$D$59,1))</f>
        <v>0.1101582606605</v>
      </c>
    </row>
    <row r="10" spans="1:34" x14ac:dyDescent="0.25">
      <c r="A10" s="413" t="s">
        <v>2215</v>
      </c>
      <c r="B10" s="414" t="s">
        <v>4225</v>
      </c>
      <c r="C10">
        <f>SUMIFS('EPA Export Aggregation'!F:F,'EPA Export Aggregation'!$A:$A,$B10,'EPA Export Aggregation'!$D:$D,$A$1)*IF($A10="CH4",About!$D$58,IF($A10="N2O",About!$D$59,1))</f>
        <v>3.2406636163000001E-3</v>
      </c>
      <c r="D10">
        <f>SUMIFS('EPA Export Aggregation'!G:G,'EPA Export Aggregation'!$A:$A,$B10,'EPA Export Aggregation'!$D:$D,$A$1)*IF($A10="CH4",About!$D$58,IF($A10="N2O",About!$D$59,1))</f>
        <v>3.1781427212E-3</v>
      </c>
      <c r="E10">
        <f>SUMIFS('EPA Export Aggregation'!H:H,'EPA Export Aggregation'!$A:$A,$B10,'EPA Export Aggregation'!$D:$D,$A$1)*IF($A10="CH4",About!$D$58,IF($A10="N2O",About!$D$59,1))</f>
        <v>4.2959707990000004E-3</v>
      </c>
      <c r="F10">
        <f>SUMIFS('EPA Export Aggregation'!I:I,'EPA Export Aggregation'!$A:$A,$B10,'EPA Export Aggregation'!$D:$D,$A$1)*IF($A10="CH4",About!$D$58,IF($A10="N2O",About!$D$59,1))</f>
        <v>4.2473556032999998E-3</v>
      </c>
      <c r="G10">
        <f>SUMIFS('EPA Export Aggregation'!J:J,'EPA Export Aggregation'!$A:$A,$B10,'EPA Export Aggregation'!$D:$D,$A$1)*IF($A10="CH4",About!$D$58,IF($A10="N2O",About!$D$59,1))</f>
        <v>4.7849381350999996E-3</v>
      </c>
      <c r="H10">
        <f>SUMIFS('EPA Export Aggregation'!K:K,'EPA Export Aggregation'!$A:$A,$B10,'EPA Export Aggregation'!$D:$D,$A$1)*IF($A10="CH4",About!$D$58,IF($A10="N2O",About!$D$59,1))</f>
        <v>4.2339694322000004E-3</v>
      </c>
      <c r="I10">
        <f>SUMIFS('EPA Export Aggregation'!L:L,'EPA Export Aggregation'!$A:$A,$B10,'EPA Export Aggregation'!$D:$D,$A$1)*IF($A10="CH4",About!$D$58,IF($A10="N2O",About!$D$59,1))</f>
        <v>3.8113005556000001E-3</v>
      </c>
      <c r="J10">
        <f>SUMIFS('EPA Export Aggregation'!M:M,'EPA Export Aggregation'!$A:$A,$B10,'EPA Export Aggregation'!$D:$D,$A$1)*IF($A10="CH4",About!$D$58,IF($A10="N2O",About!$D$59,1))</f>
        <v>3.8148677390000001E-3</v>
      </c>
      <c r="K10">
        <f>SUMIFS('EPA Export Aggregation'!N:N,'EPA Export Aggregation'!$A:$A,$B10,'EPA Export Aggregation'!$D:$D,$A$1)*IF($A10="CH4",About!$D$58,IF($A10="N2O",About!$D$59,1))</f>
        <v>3.5314383370999998E-3</v>
      </c>
      <c r="L10">
        <f>SUMIFS('EPA Export Aggregation'!O:O,'EPA Export Aggregation'!$A:$A,$B10,'EPA Export Aggregation'!$D:$D,$A$1)*IF($A10="CH4",About!$D$58,IF($A10="N2O",About!$D$59,1))</f>
        <v>3.2832806921000001E-3</v>
      </c>
      <c r="M10">
        <f>SUMIFS('EPA Export Aggregation'!P:P,'EPA Export Aggregation'!$A:$A,$B10,'EPA Export Aggregation'!$D:$D,$A$1)*IF($A10="CH4",About!$D$58,IF($A10="N2O",About!$D$59,1))</f>
        <v>4.0813444186999998E-3</v>
      </c>
      <c r="N10">
        <f>SUMIFS('EPA Export Aggregation'!Q:Q,'EPA Export Aggregation'!$A:$A,$B10,'EPA Export Aggregation'!$D:$D,$A$1)*IF($A10="CH4",About!$D$58,IF($A10="N2O",About!$D$59,1))</f>
        <v>2.6823101271E-3</v>
      </c>
      <c r="O10">
        <f>SUMIFS('EPA Export Aggregation'!R:R,'EPA Export Aggregation'!$A:$A,$B10,'EPA Export Aggregation'!$D:$D,$A$1)*IF($A10="CH4",About!$D$58,IF($A10="N2O",About!$D$59,1))</f>
        <v>2.5789581377E-3</v>
      </c>
      <c r="P10">
        <f>SUMIFS('EPA Export Aggregation'!S:S,'EPA Export Aggregation'!$A:$A,$B10,'EPA Export Aggregation'!$D:$D,$A$1)*IF($A10="CH4",About!$D$58,IF($A10="N2O",About!$D$59,1))</f>
        <v>2.6353439279999998E-3</v>
      </c>
      <c r="Q10">
        <f>SUMIFS('EPA Export Aggregation'!T:T,'EPA Export Aggregation'!$A:$A,$B10,'EPA Export Aggregation'!$D:$D,$A$1)*IF($A10="CH4",About!$D$58,IF($A10="N2O",About!$D$59,1))</f>
        <v>2.5616228011000001E-3</v>
      </c>
      <c r="R10">
        <f>SUMIFS('EPA Export Aggregation'!U:U,'EPA Export Aggregation'!$A:$A,$B10,'EPA Export Aggregation'!$D:$D,$A$1)*IF($A10="CH4",About!$D$58,IF($A10="N2O",About!$D$59,1))</f>
        <v>2.4018027324000002E-3</v>
      </c>
      <c r="S10">
        <f>SUMIFS('EPA Export Aggregation'!V:V,'EPA Export Aggregation'!$A:$A,$B10,'EPA Export Aggregation'!$D:$D,$A$1)*IF($A10="CH4",About!$D$58,IF($A10="N2O",About!$D$59,1))</f>
        <v>2.2995217810999999E-3</v>
      </c>
      <c r="T10">
        <f>SUMIFS('EPA Export Aggregation'!W:W,'EPA Export Aggregation'!$A:$A,$B10,'EPA Export Aggregation'!$D:$D,$A$1)*IF($A10="CH4",About!$D$58,IF($A10="N2O",About!$D$59,1))</f>
        <v>2.5337788182999998E-3</v>
      </c>
      <c r="U10">
        <f>SUMIFS('EPA Export Aggregation'!X:X,'EPA Export Aggregation'!$A:$A,$B10,'EPA Export Aggregation'!$D:$D,$A$1)*IF($A10="CH4",About!$D$58,IF($A10="N2O",About!$D$59,1))</f>
        <v>2.9738678576999998E-3</v>
      </c>
      <c r="V10">
        <f>SUMIFS('EPA Export Aggregation'!Y:Y,'EPA Export Aggregation'!$A:$A,$B10,'EPA Export Aggregation'!$D:$D,$A$1)*IF($A10="CH4",About!$D$58,IF($A10="N2O",About!$D$59,1))</f>
        <v>3.4336682077999998E-3</v>
      </c>
      <c r="W10">
        <f>SUMIFS('EPA Export Aggregation'!Z:Z,'EPA Export Aggregation'!$A:$A,$B10,'EPA Export Aggregation'!$D:$D,$A$1)*IF($A10="CH4",About!$D$58,IF($A10="N2O",About!$D$59,1))</f>
        <v>3.2910079912E-3</v>
      </c>
      <c r="X10">
        <f>SUMIFS('EPA Export Aggregation'!AA:AA,'EPA Export Aggregation'!$A:$A,$B10,'EPA Export Aggregation'!$D:$D,$A$1)*IF($A10="CH4",About!$D$58,IF($A10="N2O",About!$D$59,1))</f>
        <v>3.1406339806E-3</v>
      </c>
      <c r="Y10">
        <f>SUMIFS('EPA Export Aggregation'!AB:AB,'EPA Export Aggregation'!$A:$A,$B10,'EPA Export Aggregation'!$D:$D,$A$1)*IF($A10="CH4",About!$D$58,IF($A10="N2O",About!$D$59,1))</f>
        <v>1.41364206931E-2</v>
      </c>
      <c r="Z10">
        <f>SUMIFS('EPA Export Aggregation'!AC:AC,'EPA Export Aggregation'!$A:$A,$B10,'EPA Export Aggregation'!$D:$D,$A$1)*IF($A10="CH4",About!$D$58,IF($A10="N2O",About!$D$59,1))</f>
        <v>1.5822795867699999E-2</v>
      </c>
      <c r="AA10">
        <f>SUMIFS('EPA Export Aggregation'!AD:AD,'EPA Export Aggregation'!$A:$A,$B10,'EPA Export Aggregation'!$D:$D,$A$1)*IF($A10="CH4",About!$D$58,IF($A10="N2O",About!$D$59,1))</f>
        <v>1.387405593E-2</v>
      </c>
      <c r="AB10">
        <f>SUMIFS('EPA Export Aggregation'!AE:AE,'EPA Export Aggregation'!$A:$A,$B10,'EPA Export Aggregation'!$D:$D,$A$1)*IF($A10="CH4",About!$D$58,IF($A10="N2O",About!$D$59,1))</f>
        <v>1.7906419253E-3</v>
      </c>
      <c r="AC10">
        <f>SUMIFS('EPA Export Aggregation'!AF:AF,'EPA Export Aggregation'!$A:$A,$B10,'EPA Export Aggregation'!$D:$D,$A$1)*IF($A10="CH4",About!$D$58,IF($A10="N2O",About!$D$59,1))</f>
        <v>2.3061656228000002E-3</v>
      </c>
      <c r="AD10">
        <f>SUMIFS('EPA Export Aggregation'!AG:AG,'EPA Export Aggregation'!$A:$A,$B10,'EPA Export Aggregation'!$D:$D,$A$1)*IF($A10="CH4",About!$D$58,IF($A10="N2O",About!$D$59,1))</f>
        <v>3.6673775612E-3</v>
      </c>
      <c r="AE10">
        <f>SUMIFS('EPA Export Aggregation'!AH:AH,'EPA Export Aggregation'!$A:$A,$B10,'EPA Export Aggregation'!$D:$D,$A$1)*IF($A10="CH4",About!$D$58,IF($A10="N2O",About!$D$59,1))</f>
        <v>3.6051638359999999E-3</v>
      </c>
      <c r="AF10">
        <f>SUMIFS('EPA Export Aggregation'!AI:AI,'EPA Export Aggregation'!$A:$A,$B10,'EPA Export Aggregation'!$D:$D,$A$1)*IF($A10="CH4",About!$D$58,IF($A10="N2O",About!$D$59,1))</f>
        <v>7.1569850853999998E-3</v>
      </c>
      <c r="AG10">
        <f>SUMIFS('EPA Export Aggregation'!AJ:AJ,'EPA Export Aggregation'!$A:$A,$B10,'EPA Export Aggregation'!$D:$D,$A$1)*IF($A10="CH4",About!$D$58,IF($A10="N2O",About!$D$59,1))</f>
        <v>1.1577604582799999E-2</v>
      </c>
      <c r="AH10">
        <f>SUMIFS('EPA Export Aggregation'!AK:AK,'EPA Export Aggregation'!$A:$A,$B10,'EPA Export Aggregation'!$D:$D,$A$1)*IF($A10="CH4",About!$D$58,IF($A10="N2O",About!$D$59,1))</f>
        <v>5.4211161881000001E-3</v>
      </c>
    </row>
    <row r="11" spans="1:34" x14ac:dyDescent="0.25">
      <c r="A11" s="413" t="s">
        <v>2215</v>
      </c>
      <c r="B11" s="414" t="s">
        <v>4220</v>
      </c>
      <c r="C11">
        <f>SUMIFS('EPA Export Aggregation'!F:F,'EPA Export Aggregation'!$A:$A,$B11,'EPA Export Aggregation'!$D:$D,$A$1)*IF($A11="CH4",About!$D$58,IF($A11="N2O",About!$D$59,1))</f>
        <v>0.2462069330644</v>
      </c>
      <c r="D11">
        <f>SUMIFS('EPA Export Aggregation'!G:G,'EPA Export Aggregation'!$A:$A,$B11,'EPA Export Aggregation'!$D:$D,$A$1)*IF($A11="CH4",About!$D$58,IF($A11="N2O",About!$D$59,1))</f>
        <v>0.33689932920999999</v>
      </c>
      <c r="E11">
        <f>SUMIFS('EPA Export Aggregation'!H:H,'EPA Export Aggregation'!$A:$A,$B11,'EPA Export Aggregation'!$D:$D,$A$1)*IF($A11="CH4",About!$D$58,IF($A11="N2O",About!$D$59,1))</f>
        <v>0.36132309909159999</v>
      </c>
      <c r="F11">
        <f>SUMIFS('EPA Export Aggregation'!I:I,'EPA Export Aggregation'!$A:$A,$B11,'EPA Export Aggregation'!$D:$D,$A$1)*IF($A11="CH4",About!$D$58,IF($A11="N2O",About!$D$59,1))</f>
        <v>0.58050280444190006</v>
      </c>
      <c r="G11">
        <f>SUMIFS('EPA Export Aggregation'!J:J,'EPA Export Aggregation'!$A:$A,$B11,'EPA Export Aggregation'!$D:$D,$A$1)*IF($A11="CH4",About!$D$58,IF($A11="N2O",About!$D$59,1))</f>
        <v>0.63079956447929997</v>
      </c>
      <c r="H11">
        <f>SUMIFS('EPA Export Aggregation'!K:K,'EPA Export Aggregation'!$A:$A,$B11,'EPA Export Aggregation'!$D:$D,$A$1)*IF($A11="CH4",About!$D$58,IF($A11="N2O",About!$D$59,1))</f>
        <v>0.6021563341067</v>
      </c>
      <c r="I11">
        <f>SUMIFS('EPA Export Aggregation'!L:L,'EPA Export Aggregation'!$A:$A,$B11,'EPA Export Aggregation'!$D:$D,$A$1)*IF($A11="CH4",About!$D$58,IF($A11="N2O",About!$D$59,1))</f>
        <v>0.65139187428089995</v>
      </c>
      <c r="J11">
        <f>SUMIFS('EPA Export Aggregation'!M:M,'EPA Export Aggregation'!$A:$A,$B11,'EPA Export Aggregation'!$D:$D,$A$1)*IF($A11="CH4",About!$D$58,IF($A11="N2O",About!$D$59,1))</f>
        <v>0.6828118539586</v>
      </c>
      <c r="K11">
        <f>SUMIFS('EPA Export Aggregation'!N:N,'EPA Export Aggregation'!$A:$A,$B11,'EPA Export Aggregation'!$D:$D,$A$1)*IF($A11="CH4",About!$D$58,IF($A11="N2O",About!$D$59,1))</f>
        <v>0.6973895521065</v>
      </c>
      <c r="L11">
        <f>SUMIFS('EPA Export Aggregation'!O:O,'EPA Export Aggregation'!$A:$A,$B11,'EPA Export Aggregation'!$D:$D,$A$1)*IF($A11="CH4",About!$D$58,IF($A11="N2O",About!$D$59,1))</f>
        <v>0.67515454331830005</v>
      </c>
      <c r="M11">
        <f>SUMIFS('EPA Export Aggregation'!P:P,'EPA Export Aggregation'!$A:$A,$B11,'EPA Export Aggregation'!$D:$D,$A$1)*IF($A11="CH4",About!$D$58,IF($A11="N2O",About!$D$59,1))</f>
        <v>0.69077249972499999</v>
      </c>
      <c r="N11">
        <f>SUMIFS('EPA Export Aggregation'!Q:Q,'EPA Export Aggregation'!$A:$A,$B11,'EPA Export Aggregation'!$D:$D,$A$1)*IF($A11="CH4",About!$D$58,IF($A11="N2O",About!$D$59,1))</f>
        <v>0.68314164004889999</v>
      </c>
      <c r="O11">
        <f>SUMIFS('EPA Export Aggregation'!R:R,'EPA Export Aggregation'!$A:$A,$B11,'EPA Export Aggregation'!$D:$D,$A$1)*IF($A11="CH4",About!$D$58,IF($A11="N2O",About!$D$59,1))</f>
        <v>0.71572990988100005</v>
      </c>
      <c r="P11">
        <f>SUMIFS('EPA Export Aggregation'!S:S,'EPA Export Aggregation'!$A:$A,$B11,'EPA Export Aggregation'!$D:$D,$A$1)*IF($A11="CH4",About!$D$58,IF($A11="N2O",About!$D$59,1))</f>
        <v>0.70414430456489996</v>
      </c>
      <c r="Q11">
        <f>SUMIFS('EPA Export Aggregation'!T:T,'EPA Export Aggregation'!$A:$A,$B11,'EPA Export Aggregation'!$D:$D,$A$1)*IF($A11="CH4",About!$D$58,IF($A11="N2O",About!$D$59,1))</f>
        <v>0.66751874424169999</v>
      </c>
      <c r="R11">
        <f>SUMIFS('EPA Export Aggregation'!U:U,'EPA Export Aggregation'!$A:$A,$B11,'EPA Export Aggregation'!$D:$D,$A$1)*IF($A11="CH4",About!$D$58,IF($A11="N2O",About!$D$59,1))</f>
        <v>0.70987564059719999</v>
      </c>
      <c r="S11">
        <f>SUMIFS('EPA Export Aggregation'!V:V,'EPA Export Aggregation'!$A:$A,$B11,'EPA Export Aggregation'!$D:$D,$A$1)*IF($A11="CH4",About!$D$58,IF($A11="N2O",About!$D$59,1))</f>
        <v>0.73220774156000001</v>
      </c>
      <c r="T11">
        <f>SUMIFS('EPA Export Aggregation'!W:W,'EPA Export Aggregation'!$A:$A,$B11,'EPA Export Aggregation'!$D:$D,$A$1)*IF($A11="CH4",About!$D$58,IF($A11="N2O",About!$D$59,1))</f>
        <v>0.72681134369779998</v>
      </c>
      <c r="U11">
        <f>SUMIFS('EPA Export Aggregation'!X:X,'EPA Export Aggregation'!$A:$A,$B11,'EPA Export Aggregation'!$D:$D,$A$1)*IF($A11="CH4",About!$D$58,IF($A11="N2O",About!$D$59,1))</f>
        <v>0.63755236405600002</v>
      </c>
      <c r="V11">
        <f>SUMIFS('EPA Export Aggregation'!Y:Y,'EPA Export Aggregation'!$A:$A,$B11,'EPA Export Aggregation'!$D:$D,$A$1)*IF($A11="CH4",About!$D$58,IF($A11="N2O",About!$D$59,1))</f>
        <v>0.41420310882139999</v>
      </c>
      <c r="W11">
        <f>SUMIFS('EPA Export Aggregation'!Z:Z,'EPA Export Aggregation'!$A:$A,$B11,'EPA Export Aggregation'!$D:$D,$A$1)*IF($A11="CH4",About!$D$58,IF($A11="N2O",About!$D$59,1))</f>
        <v>0.30212231317650001</v>
      </c>
      <c r="X11">
        <f>SUMIFS('EPA Export Aggregation'!AA:AA,'EPA Export Aggregation'!$A:$A,$B11,'EPA Export Aggregation'!$D:$D,$A$1)*IF($A11="CH4",About!$D$58,IF($A11="N2O",About!$D$59,1))</f>
        <v>0.25135349383799999</v>
      </c>
      <c r="Y11">
        <f>SUMIFS('EPA Export Aggregation'!AB:AB,'EPA Export Aggregation'!$A:$A,$B11,'EPA Export Aggregation'!$D:$D,$A$1)*IF($A11="CH4",About!$D$58,IF($A11="N2O",About!$D$59,1))</f>
        <v>0.2608304262194</v>
      </c>
      <c r="Z11">
        <f>SUMIFS('EPA Export Aggregation'!AC:AC,'EPA Export Aggregation'!$A:$A,$B11,'EPA Export Aggregation'!$D:$D,$A$1)*IF($A11="CH4",About!$D$58,IF($A11="N2O",About!$D$59,1))</f>
        <v>0.29834149838660001</v>
      </c>
      <c r="AA11">
        <f>SUMIFS('EPA Export Aggregation'!AD:AD,'EPA Export Aggregation'!$A:$A,$B11,'EPA Export Aggregation'!$D:$D,$A$1)*IF($A11="CH4",About!$D$58,IF($A11="N2O",About!$D$59,1))</f>
        <v>0.3051507596345</v>
      </c>
      <c r="AB11">
        <f>SUMIFS('EPA Export Aggregation'!AE:AE,'EPA Export Aggregation'!$A:$A,$B11,'EPA Export Aggregation'!$D:$D,$A$1)*IF($A11="CH4",About!$D$58,IF($A11="N2O",About!$D$59,1))</f>
        <v>0.34672200730899999</v>
      </c>
      <c r="AC11">
        <f>SUMIFS('EPA Export Aggregation'!AF:AF,'EPA Export Aggregation'!$A:$A,$B11,'EPA Export Aggregation'!$D:$D,$A$1)*IF($A11="CH4",About!$D$58,IF($A11="N2O",About!$D$59,1))</f>
        <v>0.37212110804050003</v>
      </c>
      <c r="AD11">
        <f>SUMIFS('EPA Export Aggregation'!AG:AG,'EPA Export Aggregation'!$A:$A,$B11,'EPA Export Aggregation'!$D:$D,$A$1)*IF($A11="CH4",About!$D$58,IF($A11="N2O",About!$D$59,1))</f>
        <v>0.34566870005689998</v>
      </c>
      <c r="AE11">
        <f>SUMIFS('EPA Export Aggregation'!AH:AH,'EPA Export Aggregation'!$A:$A,$B11,'EPA Export Aggregation'!$D:$D,$A$1)*IF($A11="CH4",About!$D$58,IF($A11="N2O",About!$D$59,1))</f>
        <v>0.23876504523430001</v>
      </c>
      <c r="AF11">
        <f>SUMIFS('EPA Export Aggregation'!AI:AI,'EPA Export Aggregation'!$A:$A,$B11,'EPA Export Aggregation'!$D:$D,$A$1)*IF($A11="CH4",About!$D$58,IF($A11="N2O",About!$D$59,1))</f>
        <v>0.38914802996800002</v>
      </c>
      <c r="AG11">
        <f>SUMIFS('EPA Export Aggregation'!AJ:AJ,'EPA Export Aggregation'!$A:$A,$B11,'EPA Export Aggregation'!$D:$D,$A$1)*IF($A11="CH4",About!$D$58,IF($A11="N2O",About!$D$59,1))</f>
        <v>0.36694723957929998</v>
      </c>
      <c r="AH11">
        <f>SUMIFS('EPA Export Aggregation'!AK:AK,'EPA Export Aggregation'!$A:$A,$B11,'EPA Export Aggregation'!$D:$D,$A$1)*IF($A11="CH4",About!$D$58,IF($A11="N2O",About!$D$59,1))</f>
        <v>0.40408781374230002</v>
      </c>
    </row>
    <row r="12" spans="1:34" x14ac:dyDescent="0.25">
      <c r="A12" s="413" t="s">
        <v>2215</v>
      </c>
      <c r="B12" s="414" t="s">
        <v>4231</v>
      </c>
      <c r="C12">
        <f>SUMIFS('EPA Export Aggregation'!F:F,'EPA Export Aggregation'!$A:$A,$B12,'EPA Export Aggregation'!$D:$D,$A$1)*IF($A12="CH4",About!$D$58,IF($A12="N2O",About!$D$59,1))</f>
        <v>0.20980920313859999</v>
      </c>
      <c r="D12">
        <f>SUMIFS('EPA Export Aggregation'!G:G,'EPA Export Aggregation'!$A:$A,$B12,'EPA Export Aggregation'!$D:$D,$A$1)*IF($A12="CH4",About!$D$58,IF($A12="N2O",About!$D$59,1))</f>
        <v>0.20906770513619999</v>
      </c>
      <c r="E12">
        <f>SUMIFS('EPA Export Aggregation'!H:H,'EPA Export Aggregation'!$A:$A,$B12,'EPA Export Aggregation'!$D:$D,$A$1)*IF($A12="CH4",About!$D$58,IF($A12="N2O",About!$D$59,1))</f>
        <v>0.21648833583310001</v>
      </c>
      <c r="F12">
        <f>SUMIFS('EPA Export Aggregation'!I:I,'EPA Export Aggregation'!$A:$A,$B12,'EPA Export Aggregation'!$D:$D,$A$1)*IF($A12="CH4",About!$D$58,IF($A12="N2O",About!$D$59,1))</f>
        <v>0.2258047474638</v>
      </c>
      <c r="G12">
        <f>SUMIFS('EPA Export Aggregation'!J:J,'EPA Export Aggregation'!$A:$A,$B12,'EPA Export Aggregation'!$D:$D,$A$1)*IF($A12="CH4",About!$D$58,IF($A12="N2O",About!$D$59,1))</f>
        <v>0.2407927337147</v>
      </c>
      <c r="H12">
        <f>SUMIFS('EPA Export Aggregation'!K:K,'EPA Export Aggregation'!$A:$A,$B12,'EPA Export Aggregation'!$D:$D,$A$1)*IF($A12="CH4",About!$D$58,IF($A12="N2O",About!$D$59,1))</f>
        <v>0.26108652708820002</v>
      </c>
      <c r="I12">
        <f>SUMIFS('EPA Export Aggregation'!L:L,'EPA Export Aggregation'!$A:$A,$B12,'EPA Export Aggregation'!$D:$D,$A$1)*IF($A12="CH4",About!$D$58,IF($A12="N2O",About!$D$59,1))</f>
        <v>0.2709148019289</v>
      </c>
      <c r="J12">
        <f>SUMIFS('EPA Export Aggregation'!M:M,'EPA Export Aggregation'!$A:$A,$B12,'EPA Export Aggregation'!$D:$D,$A$1)*IF($A12="CH4",About!$D$58,IF($A12="N2O",About!$D$59,1))</f>
        <v>0.28183299546790003</v>
      </c>
      <c r="K12">
        <f>SUMIFS('EPA Export Aggregation'!N:N,'EPA Export Aggregation'!$A:$A,$B12,'EPA Export Aggregation'!$D:$D,$A$1)*IF($A12="CH4",About!$D$58,IF($A12="N2O",About!$D$59,1))</f>
        <v>0.28537036959250001</v>
      </c>
      <c r="L12">
        <f>SUMIFS('EPA Export Aggregation'!O:O,'EPA Export Aggregation'!$A:$A,$B12,'EPA Export Aggregation'!$D:$D,$A$1)*IF($A12="CH4",About!$D$58,IF($A12="N2O",About!$D$59,1))</f>
        <v>0.27676941016110002</v>
      </c>
      <c r="M12">
        <f>SUMIFS('EPA Export Aggregation'!P:P,'EPA Export Aggregation'!$A:$A,$B12,'EPA Export Aggregation'!$D:$D,$A$1)*IF($A12="CH4",About!$D$58,IF($A12="N2O",About!$D$59,1))</f>
        <v>0.27719537482989998</v>
      </c>
      <c r="N12">
        <f>SUMIFS('EPA Export Aggregation'!Q:Q,'EPA Export Aggregation'!$A:$A,$B12,'EPA Export Aggregation'!$D:$D,$A$1)*IF($A12="CH4",About!$D$58,IF($A12="N2O",About!$D$59,1))</f>
        <v>0.27589422941359998</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0.1149188232481</v>
      </c>
      <c r="X12">
        <f>SUMIFS('EPA Export Aggregation'!AA:AA,'EPA Export Aggregation'!$A:$A,$B12,'EPA Export Aggregation'!$D:$D,$A$1)*IF($A12="CH4",About!$D$58,IF($A12="N2O",About!$D$59,1))</f>
        <v>0.1529052463619</v>
      </c>
      <c r="Y12">
        <f>SUMIFS('EPA Export Aggregation'!AB:AB,'EPA Export Aggregation'!$A:$A,$B12,'EPA Export Aggregation'!$D:$D,$A$1)*IF($A12="CH4",About!$D$58,IF($A12="N2O",About!$D$59,1))</f>
        <v>0.1564791366627</v>
      </c>
      <c r="Z12">
        <f>SUMIFS('EPA Export Aggregation'!AC:AC,'EPA Export Aggregation'!$A:$A,$B12,'EPA Export Aggregation'!$D:$D,$A$1)*IF($A12="CH4",About!$D$58,IF($A12="N2O",About!$D$59,1))</f>
        <v>0.1753174220614</v>
      </c>
      <c r="AA12">
        <f>SUMIFS('EPA Export Aggregation'!AD:AD,'EPA Export Aggregation'!$A:$A,$B12,'EPA Export Aggregation'!$D:$D,$A$1)*IF($A12="CH4",About!$D$58,IF($A12="N2O",About!$D$59,1))</f>
        <v>0.1854264187064</v>
      </c>
      <c r="AB12">
        <f>SUMIFS('EPA Export Aggregation'!AE:AE,'EPA Export Aggregation'!$A:$A,$B12,'EPA Export Aggregation'!$D:$D,$A$1)*IF($A12="CH4",About!$D$58,IF($A12="N2O",About!$D$59,1))</f>
        <v>0.1733595156479</v>
      </c>
      <c r="AC12">
        <f>SUMIFS('EPA Export Aggregation'!AF:AF,'EPA Export Aggregation'!$A:$A,$B12,'EPA Export Aggregation'!$D:$D,$A$1)*IF($A12="CH4",About!$D$58,IF($A12="N2O",About!$D$59,1))</f>
        <v>0.14018015739420001</v>
      </c>
      <c r="AD12">
        <f>SUMIFS('EPA Export Aggregation'!AG:AG,'EPA Export Aggregation'!$A:$A,$B12,'EPA Export Aggregation'!$D:$D,$A$1)*IF($A12="CH4",About!$D$58,IF($A12="N2O",About!$D$59,1))</f>
        <v>0.17028418489620001</v>
      </c>
      <c r="AE12">
        <f>SUMIFS('EPA Export Aggregation'!AH:AH,'EPA Export Aggregation'!$A:$A,$B12,'EPA Export Aggregation'!$D:$D,$A$1)*IF($A12="CH4",About!$D$58,IF($A12="N2O",About!$D$59,1))</f>
        <v>0.17479663553319999</v>
      </c>
      <c r="AF12">
        <f>SUMIFS('EPA Export Aggregation'!AI:AI,'EPA Export Aggregation'!$A:$A,$B12,'EPA Export Aggregation'!$D:$D,$A$1)*IF($A12="CH4",About!$D$58,IF($A12="N2O",About!$D$59,1))</f>
        <v>0.16257078084490001</v>
      </c>
      <c r="AG12">
        <f>SUMIFS('EPA Export Aggregation'!AJ:AJ,'EPA Export Aggregation'!$A:$A,$B12,'EPA Export Aggregation'!$D:$D,$A$1)*IF($A12="CH4",About!$D$58,IF($A12="N2O",About!$D$59,1))</f>
        <v>0.12385070761729999</v>
      </c>
      <c r="AH12">
        <f>SUMIFS('EPA Export Aggregation'!AK:AK,'EPA Export Aggregation'!$A:$A,$B12,'EPA Export Aggregation'!$D:$D,$A$1)*IF($A12="CH4",About!$D$58,IF($A12="N2O",About!$D$59,1))</f>
        <v>0.1314277157898</v>
      </c>
    </row>
    <row r="13" spans="1:34" x14ac:dyDescent="0.25">
      <c r="A13" s="413" t="s">
        <v>2215</v>
      </c>
      <c r="B13" s="414" t="s">
        <v>4235</v>
      </c>
      <c r="C13">
        <f>SUMIFS('EPA Export Aggregation'!F:F,'EPA Export Aggregation'!$A:$A,$B13,'EPA Export Aggregation'!$D:$D,$A$1)*IF($A13="CH4",About!$D$58,IF($A13="N2O",About!$D$59,1))</f>
        <v>1.71417992175E-2</v>
      </c>
      <c r="D13">
        <f>SUMIFS('EPA Export Aggregation'!G:G,'EPA Export Aggregation'!$A:$A,$B13,'EPA Export Aggregation'!$D:$D,$A$1)*IF($A13="CH4",About!$D$58,IF($A13="N2O",About!$D$59,1))</f>
        <v>1.53692359798E-2</v>
      </c>
      <c r="E13">
        <f>SUMIFS('EPA Export Aggregation'!H:H,'EPA Export Aggregation'!$A:$A,$B13,'EPA Export Aggregation'!$D:$D,$A$1)*IF($A13="CH4",About!$D$58,IF($A13="N2O",About!$D$59,1))</f>
        <v>1.52020277857E-2</v>
      </c>
      <c r="F13">
        <f>SUMIFS('EPA Export Aggregation'!I:I,'EPA Export Aggregation'!$A:$A,$B13,'EPA Export Aggregation'!$D:$D,$A$1)*IF($A13="CH4",About!$D$58,IF($A13="N2O",About!$D$59,1))</f>
        <v>1.41477597131E-2</v>
      </c>
      <c r="G13">
        <f>SUMIFS('EPA Export Aggregation'!J:J,'EPA Export Aggregation'!$A:$A,$B13,'EPA Export Aggregation'!$D:$D,$A$1)*IF($A13="CH4",About!$D$58,IF($A13="N2O",About!$D$59,1))</f>
        <v>1.4912453208900001E-2</v>
      </c>
      <c r="H13">
        <f>SUMIFS('EPA Export Aggregation'!K:K,'EPA Export Aggregation'!$A:$A,$B13,'EPA Export Aggregation'!$D:$D,$A$1)*IF($A13="CH4",About!$D$58,IF($A13="N2O",About!$D$59,1))</f>
        <v>2.0060645950100001E-2</v>
      </c>
      <c r="I13">
        <f>SUMIFS('EPA Export Aggregation'!L:L,'EPA Export Aggregation'!$A:$A,$B13,'EPA Export Aggregation'!$D:$D,$A$1)*IF($A13="CH4",About!$D$58,IF($A13="N2O",About!$D$59,1))</f>
        <v>2.1593620705799999E-2</v>
      </c>
      <c r="J13">
        <f>SUMIFS('EPA Export Aggregation'!M:M,'EPA Export Aggregation'!$A:$A,$B13,'EPA Export Aggregation'!$D:$D,$A$1)*IF($A13="CH4",About!$D$58,IF($A13="N2O",About!$D$59,1))</f>
        <v>2.06840472958E-2</v>
      </c>
      <c r="K13">
        <f>SUMIFS('EPA Export Aggregation'!N:N,'EPA Export Aggregation'!$A:$A,$B13,'EPA Export Aggregation'!$D:$D,$A$1)*IF($A13="CH4",About!$D$58,IF($A13="N2O",About!$D$59,1))</f>
        <v>2.0913024926300001E-2</v>
      </c>
      <c r="L13">
        <f>SUMIFS('EPA Export Aggregation'!O:O,'EPA Export Aggregation'!$A:$A,$B13,'EPA Export Aggregation'!$D:$D,$A$1)*IF($A13="CH4",About!$D$58,IF($A13="N2O",About!$D$59,1))</f>
        <v>2.28820675174E-2</v>
      </c>
      <c r="M13">
        <f>SUMIFS('EPA Export Aggregation'!P:P,'EPA Export Aggregation'!$A:$A,$B13,'EPA Export Aggregation'!$D:$D,$A$1)*IF($A13="CH4",About!$D$58,IF($A13="N2O",About!$D$59,1))</f>
        <v>1.5210130931600001E-2</v>
      </c>
      <c r="N13">
        <f>SUMIFS('EPA Export Aggregation'!Q:Q,'EPA Export Aggregation'!$A:$A,$B13,'EPA Export Aggregation'!$D:$D,$A$1)*IF($A13="CH4",About!$D$58,IF($A13="N2O",About!$D$59,1))</f>
        <v>1.56720444727E-2</v>
      </c>
      <c r="O13">
        <f>SUMIFS('EPA Export Aggregation'!R:R,'EPA Export Aggregation'!$A:$A,$B13,'EPA Export Aggregation'!$D:$D,$A$1)*IF($A13="CH4",About!$D$58,IF($A13="N2O",About!$D$59,1))</f>
        <v>1.6354504844999999E-2</v>
      </c>
      <c r="P13">
        <f>SUMIFS('EPA Export Aggregation'!S:S,'EPA Export Aggregation'!$A:$A,$B13,'EPA Export Aggregation'!$D:$D,$A$1)*IF($A13="CH4",About!$D$58,IF($A13="N2O",About!$D$59,1))</f>
        <v>1.2630977848399999E-2</v>
      </c>
      <c r="Q13">
        <f>SUMIFS('EPA Export Aggregation'!T:T,'EPA Export Aggregation'!$A:$A,$B13,'EPA Export Aggregation'!$D:$D,$A$1)*IF($A13="CH4",About!$D$58,IF($A13="N2O",About!$D$59,1))</f>
        <v>1.73554132577E-2</v>
      </c>
      <c r="R13">
        <f>SUMIFS('EPA Export Aggregation'!U:U,'EPA Export Aggregation'!$A:$A,$B13,'EPA Export Aggregation'!$D:$D,$A$1)*IF($A13="CH4",About!$D$58,IF($A13="N2O",About!$D$59,1))</f>
        <v>1.9299262687899998E-2</v>
      </c>
      <c r="S13">
        <f>SUMIFS('EPA Export Aggregation'!V:V,'EPA Export Aggregation'!$A:$A,$B13,'EPA Export Aggregation'!$D:$D,$A$1)*IF($A13="CH4",About!$D$58,IF($A13="N2O",About!$D$59,1))</f>
        <v>2.2151783760600001E-2</v>
      </c>
      <c r="T13">
        <f>SUMIFS('EPA Export Aggregation'!W:W,'EPA Export Aggregation'!$A:$A,$B13,'EPA Export Aggregation'!$D:$D,$A$1)*IF($A13="CH4",About!$D$58,IF($A13="N2O",About!$D$59,1))</f>
        <v>2.0390870864900001E-2</v>
      </c>
      <c r="U13">
        <f>SUMIFS('EPA Export Aggregation'!X:X,'EPA Export Aggregation'!$A:$A,$B13,'EPA Export Aggregation'!$D:$D,$A$1)*IF($A13="CH4",About!$D$58,IF($A13="N2O",About!$D$59,1))</f>
        <v>1.7373020290800002E-2</v>
      </c>
      <c r="V13">
        <f>SUMIFS('EPA Export Aggregation'!Y:Y,'EPA Export Aggregation'!$A:$A,$B13,'EPA Export Aggregation'!$D:$D,$A$1)*IF($A13="CH4",About!$D$58,IF($A13="N2O",About!$D$59,1))</f>
        <v>2.2460410254700001E-2</v>
      </c>
      <c r="W13">
        <f>SUMIFS('EPA Export Aggregation'!Z:Z,'EPA Export Aggregation'!$A:$A,$B13,'EPA Export Aggregation'!$D:$D,$A$1)*IF($A13="CH4",About!$D$58,IF($A13="N2O",About!$D$59,1))</f>
        <v>2.7641584212200001E-2</v>
      </c>
      <c r="X13">
        <f>SUMIFS('EPA Export Aggregation'!AA:AA,'EPA Export Aggregation'!$A:$A,$B13,'EPA Export Aggregation'!$D:$D,$A$1)*IF($A13="CH4",About!$D$58,IF($A13="N2O",About!$D$59,1))</f>
        <v>2.5367884025199999E-2</v>
      </c>
      <c r="Y13">
        <f>SUMIFS('EPA Export Aggregation'!AB:AB,'EPA Export Aggregation'!$A:$A,$B13,'EPA Export Aggregation'!$D:$D,$A$1)*IF($A13="CH4",About!$D$58,IF($A13="N2O",About!$D$59,1))</f>
        <v>2.3444601340099999E-2</v>
      </c>
      <c r="Z13">
        <f>SUMIFS('EPA Export Aggregation'!AC:AC,'EPA Export Aggregation'!$A:$A,$B13,'EPA Export Aggregation'!$D:$D,$A$1)*IF($A13="CH4",About!$D$58,IF($A13="N2O",About!$D$59,1))</f>
        <v>2.8695071372299999E-2</v>
      </c>
      <c r="AA13">
        <f>SUMIFS('EPA Export Aggregation'!AD:AD,'EPA Export Aggregation'!$A:$A,$B13,'EPA Export Aggregation'!$D:$D,$A$1)*IF($A13="CH4",About!$D$58,IF($A13="N2O",About!$D$59,1))</f>
        <v>3.3168112917699999E-2</v>
      </c>
      <c r="AB13">
        <f>SUMIFS('EPA Export Aggregation'!AE:AE,'EPA Export Aggregation'!$A:$A,$B13,'EPA Export Aggregation'!$D:$D,$A$1)*IF($A13="CH4",About!$D$58,IF($A13="N2O",About!$D$59,1))</f>
        <v>3.1974884486500002E-2</v>
      </c>
      <c r="AC13">
        <f>SUMIFS('EPA Export Aggregation'!AF:AF,'EPA Export Aggregation'!$A:$A,$B13,'EPA Export Aggregation'!$D:$D,$A$1)*IF($A13="CH4",About!$D$58,IF($A13="N2O",About!$D$59,1))</f>
        <v>2.85720633392E-2</v>
      </c>
      <c r="AD13">
        <f>SUMIFS('EPA Export Aggregation'!AG:AG,'EPA Export Aggregation'!$A:$A,$B13,'EPA Export Aggregation'!$D:$D,$A$1)*IF($A13="CH4",About!$D$58,IF($A13="N2O",About!$D$59,1))</f>
        <v>2.6222730926900001E-2</v>
      </c>
      <c r="AE13">
        <f>SUMIFS('EPA Export Aggregation'!AH:AH,'EPA Export Aggregation'!$A:$A,$B13,'EPA Export Aggregation'!$D:$D,$A$1)*IF($A13="CH4",About!$D$58,IF($A13="N2O",About!$D$59,1))</f>
        <v>1.9566026677200001E-2</v>
      </c>
      <c r="AF13">
        <f>SUMIFS('EPA Export Aggregation'!AI:AI,'EPA Export Aggregation'!$A:$A,$B13,'EPA Export Aggregation'!$D:$D,$A$1)*IF($A13="CH4",About!$D$58,IF($A13="N2O",About!$D$59,1))</f>
        <v>2.2510166701299999E-2</v>
      </c>
      <c r="AG13">
        <f>SUMIFS('EPA Export Aggregation'!AJ:AJ,'EPA Export Aggregation'!$A:$A,$B13,'EPA Export Aggregation'!$D:$D,$A$1)*IF($A13="CH4",About!$D$58,IF($A13="N2O",About!$D$59,1))</f>
        <v>2.2231274551100001E-2</v>
      </c>
      <c r="AH13">
        <f>SUMIFS('EPA Export Aggregation'!AK:AK,'EPA Export Aggregation'!$A:$A,$B13,'EPA Export Aggregation'!$D:$D,$A$1)*IF($A13="CH4",About!$D$58,IF($A13="N2O",About!$D$59,1))</f>
        <v>2.1218564646700001E-2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4.0477160829E-3</v>
      </c>
      <c r="D16">
        <f>SUMIFS('EPA Export Aggregation'!G:G,'EPA Export Aggregation'!$A:$A,$B16,'EPA Export Aggregation'!$D:$D,$A$1)*IF($A16="CH4",About!$D$58,IF($A16="N2O",About!$D$59,1))</f>
        <v>4.0250957195999996E-3</v>
      </c>
      <c r="E16">
        <f>SUMIFS('EPA Export Aggregation'!H:H,'EPA Export Aggregation'!$A:$A,$B16,'EPA Export Aggregation'!$D:$D,$A$1)*IF($A16="CH4",About!$D$58,IF($A16="N2O",About!$D$59,1))</f>
        <v>4.0036284111999998E-3</v>
      </c>
      <c r="F16">
        <f>SUMIFS('EPA Export Aggregation'!I:I,'EPA Export Aggregation'!$A:$A,$B16,'EPA Export Aggregation'!$D:$D,$A$1)*IF($A16="CH4",About!$D$58,IF($A16="N2O",About!$D$59,1))</f>
        <v>4.0228081038E-3</v>
      </c>
      <c r="G16">
        <f>SUMIFS('EPA Export Aggregation'!J:J,'EPA Export Aggregation'!$A:$A,$B16,'EPA Export Aggregation'!$D:$D,$A$1)*IF($A16="CH4",About!$D$58,IF($A16="N2O",About!$D$59,1))</f>
        <v>4.0393959586999999E-3</v>
      </c>
      <c r="H16">
        <f>SUMIFS('EPA Export Aggregation'!K:K,'EPA Export Aggregation'!$A:$A,$B16,'EPA Export Aggregation'!$D:$D,$A$1)*IF($A16="CH4",About!$D$58,IF($A16="N2O",About!$D$59,1))</f>
        <v>4.0333770166000003E-3</v>
      </c>
      <c r="I16">
        <f>SUMIFS('EPA Export Aggregation'!L:L,'EPA Export Aggregation'!$A:$A,$B16,'EPA Export Aggregation'!$D:$D,$A$1)*IF($A16="CH4",About!$D$58,IF($A16="N2O",About!$D$59,1))</f>
        <v>4.0330035011000003E-3</v>
      </c>
      <c r="J16">
        <f>SUMIFS('EPA Export Aggregation'!M:M,'EPA Export Aggregation'!$A:$A,$B16,'EPA Export Aggregation'!$D:$D,$A$1)*IF($A16="CH4",About!$D$58,IF($A16="N2O",About!$D$59,1))</f>
        <v>3.9912175428000003E-3</v>
      </c>
      <c r="K16">
        <f>SUMIFS('EPA Export Aggregation'!N:N,'EPA Export Aggregation'!$A:$A,$B16,'EPA Export Aggregation'!$D:$D,$A$1)*IF($A16="CH4",About!$D$58,IF($A16="N2O",About!$D$59,1))</f>
        <v>3.9469956926999998E-3</v>
      </c>
      <c r="L16">
        <f>SUMIFS('EPA Export Aggregation'!O:O,'EPA Export Aggregation'!$A:$A,$B16,'EPA Export Aggregation'!$D:$D,$A$1)*IF($A16="CH4",About!$D$58,IF($A16="N2O",About!$D$59,1))</f>
        <v>3.9193533647999997E-3</v>
      </c>
      <c r="M16">
        <f>SUMIFS('EPA Export Aggregation'!P:P,'EPA Export Aggregation'!$A:$A,$B16,'EPA Export Aggregation'!$D:$D,$A$1)*IF($A16="CH4",About!$D$58,IF($A16="N2O",About!$D$59,1))</f>
        <v>3.9008411678E-3</v>
      </c>
      <c r="N16">
        <f>SUMIFS('EPA Export Aggregation'!Q:Q,'EPA Export Aggregation'!$A:$A,$B16,'EPA Export Aggregation'!$D:$D,$A$1)*IF($A16="CH4",About!$D$58,IF($A16="N2O",About!$D$59,1))</f>
        <v>2.3420028505E-3</v>
      </c>
      <c r="O16">
        <f>SUMIFS('EPA Export Aggregation'!R:R,'EPA Export Aggregation'!$A:$A,$B16,'EPA Export Aggregation'!$D:$D,$A$1)*IF($A16="CH4",About!$D$58,IF($A16="N2O",About!$D$59,1))</f>
        <v>2.7272296662999998E-3</v>
      </c>
      <c r="P16">
        <f>SUMIFS('EPA Export Aggregation'!S:S,'EPA Export Aggregation'!$A:$A,$B16,'EPA Export Aggregation'!$D:$D,$A$1)*IF($A16="CH4",About!$D$58,IF($A16="N2O",About!$D$59,1))</f>
        <v>3.541225623E-3</v>
      </c>
      <c r="Q16">
        <f>SUMIFS('EPA Export Aggregation'!T:T,'EPA Export Aggregation'!$A:$A,$B16,'EPA Export Aggregation'!$D:$D,$A$1)*IF($A16="CH4",About!$D$58,IF($A16="N2O",About!$D$59,1))</f>
        <v>3.2664105206000001E-3</v>
      </c>
      <c r="R16">
        <f>SUMIFS('EPA Export Aggregation'!U:U,'EPA Export Aggregation'!$A:$A,$B16,'EPA Export Aggregation'!$D:$D,$A$1)*IF($A16="CH4",About!$D$58,IF($A16="N2O",About!$D$59,1))</f>
        <v>3.5570578974999999E-3</v>
      </c>
      <c r="S16">
        <f>SUMIFS('EPA Export Aggregation'!V:V,'EPA Export Aggregation'!$A:$A,$B16,'EPA Export Aggregation'!$D:$D,$A$1)*IF($A16="CH4",About!$D$58,IF($A16="N2O",About!$D$59,1))</f>
        <v>4.5498319636999998E-3</v>
      </c>
      <c r="T16">
        <f>SUMIFS('EPA Export Aggregation'!W:W,'EPA Export Aggregation'!$A:$A,$B16,'EPA Export Aggregation'!$D:$D,$A$1)*IF($A16="CH4",About!$D$58,IF($A16="N2O",About!$D$59,1))</f>
        <v>4.981266608E-3</v>
      </c>
      <c r="U16">
        <f>SUMIFS('EPA Export Aggregation'!X:X,'EPA Export Aggregation'!$A:$A,$B16,'EPA Export Aggregation'!$D:$D,$A$1)*IF($A16="CH4",About!$D$58,IF($A16="N2O",About!$D$59,1))</f>
        <v>4.7535843967E-3</v>
      </c>
      <c r="V16">
        <f>SUMIFS('EPA Export Aggregation'!Y:Y,'EPA Export Aggregation'!$A:$A,$B16,'EPA Export Aggregation'!$D:$D,$A$1)*IF($A16="CH4",About!$D$58,IF($A16="N2O",About!$D$59,1))</f>
        <v>4.6591147848999998E-3</v>
      </c>
      <c r="W16">
        <f>SUMIFS('EPA Export Aggregation'!Z:Z,'EPA Export Aggregation'!$A:$A,$B16,'EPA Export Aggregation'!$D:$D,$A$1)*IF($A16="CH4",About!$D$58,IF($A16="N2O",About!$D$59,1))</f>
        <v>1.15233279041E-2</v>
      </c>
      <c r="X16">
        <f>SUMIFS('EPA Export Aggregation'!AA:AA,'EPA Export Aggregation'!$A:$A,$B16,'EPA Export Aggregation'!$D:$D,$A$1)*IF($A16="CH4",About!$D$58,IF($A16="N2O",About!$D$59,1))</f>
        <v>1.06552993494E-2</v>
      </c>
      <c r="Y16">
        <f>SUMIFS('EPA Export Aggregation'!AB:AB,'EPA Export Aggregation'!$A:$A,$B16,'EPA Export Aggregation'!$D:$D,$A$1)*IF($A16="CH4",About!$D$58,IF($A16="N2O",About!$D$59,1))</f>
        <v>1.0542386337600001E-2</v>
      </c>
      <c r="Z16">
        <f>SUMIFS('EPA Export Aggregation'!AC:AC,'EPA Export Aggregation'!$A:$A,$B16,'EPA Export Aggregation'!$D:$D,$A$1)*IF($A16="CH4",About!$D$58,IF($A16="N2O",About!$D$59,1))</f>
        <v>1.10270422822E-2</v>
      </c>
      <c r="AA16">
        <f>SUMIFS('EPA Export Aggregation'!AD:AD,'EPA Export Aggregation'!$A:$A,$B16,'EPA Export Aggregation'!$D:$D,$A$1)*IF($A16="CH4",About!$D$58,IF($A16="N2O",About!$D$59,1))</f>
        <v>1.17873108217E-2</v>
      </c>
      <c r="AB16">
        <f>SUMIFS('EPA Export Aggregation'!AE:AE,'EPA Export Aggregation'!$A:$A,$B16,'EPA Export Aggregation'!$D:$D,$A$1)*IF($A16="CH4",About!$D$58,IF($A16="N2O",About!$D$59,1))</f>
        <v>1.30072277653E-2</v>
      </c>
      <c r="AC16">
        <f>SUMIFS('EPA Export Aggregation'!AF:AF,'EPA Export Aggregation'!$A:$A,$B16,'EPA Export Aggregation'!$D:$D,$A$1)*IF($A16="CH4",About!$D$58,IF($A16="N2O",About!$D$59,1))</f>
        <v>1.22608261983E-2</v>
      </c>
      <c r="AD16">
        <f>SUMIFS('EPA Export Aggregation'!AG:AG,'EPA Export Aggregation'!$A:$A,$B16,'EPA Export Aggregation'!$D:$D,$A$1)*IF($A16="CH4",About!$D$58,IF($A16="N2O",About!$D$59,1))</f>
        <v>1.2169673758900001E-2</v>
      </c>
      <c r="AE16">
        <f>SUMIFS('EPA Export Aggregation'!AH:AH,'EPA Export Aggregation'!$A:$A,$B16,'EPA Export Aggregation'!$D:$D,$A$1)*IF($A16="CH4",About!$D$58,IF($A16="N2O",About!$D$59,1))</f>
        <v>1.0992057218300001E-2</v>
      </c>
      <c r="AF16">
        <f>SUMIFS('EPA Export Aggregation'!AI:AI,'EPA Export Aggregation'!$A:$A,$B16,'EPA Export Aggregation'!$D:$D,$A$1)*IF($A16="CH4",About!$D$58,IF($A16="N2O",About!$D$59,1))</f>
        <v>1.3016944097200001E-2</v>
      </c>
      <c r="AG16">
        <f>SUMIFS('EPA Export Aggregation'!AJ:AJ,'EPA Export Aggregation'!$A:$A,$B16,'EPA Export Aggregation'!$D:$D,$A$1)*IF($A16="CH4",About!$D$58,IF($A16="N2O",About!$D$59,1))</f>
        <v>1.31546909827E-2</v>
      </c>
      <c r="AH16">
        <f>SUMIFS('EPA Export Aggregation'!AK:AK,'EPA Export Aggregation'!$A:$A,$B16,'EPA Export Aggregation'!$D:$D,$A$1)*IF($A16="CH4",About!$D$58,IF($A16="N2O",About!$D$59,1))</f>
        <v>1.33160251158E-2</v>
      </c>
    </row>
    <row r="17" spans="1:34" x14ac:dyDescent="0.2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1.0381309089E-2</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1.0406742208200001E-2</v>
      </c>
      <c r="D23">
        <f>SUMIFS('EPA Export Aggregation'!G:G,'EPA Export Aggregation'!$A:$A,$B23,'EPA Export Aggregation'!$D:$D,$A$1)*IF($A23="CH4",About!$D$58,IF($A23="N2O",About!$D$59,1))</f>
        <v>9.5908038966999992E-3</v>
      </c>
      <c r="E23">
        <f>SUMIFS('EPA Export Aggregation'!H:H,'EPA Export Aggregation'!$A:$A,$B23,'EPA Export Aggregation'!$D:$D,$A$1)*IF($A23="CH4",About!$D$58,IF($A23="N2O",About!$D$59,1))</f>
        <v>1.05722686601E-2</v>
      </c>
      <c r="F23">
        <f>SUMIFS('EPA Export Aggregation'!I:I,'EPA Export Aggregation'!$A:$A,$B23,'EPA Export Aggregation'!$D:$D,$A$1)*IF($A23="CH4",About!$D$58,IF($A23="N2O",About!$D$59,1))</f>
        <v>1.2502866252E-2</v>
      </c>
      <c r="G23">
        <f>SUMIFS('EPA Export Aggregation'!J:J,'EPA Export Aggregation'!$A:$A,$B23,'EPA Export Aggregation'!$D:$D,$A$1)*IF($A23="CH4",About!$D$58,IF($A23="N2O",About!$D$59,1))</f>
        <v>1.16772425786E-2</v>
      </c>
      <c r="H23">
        <f>SUMIFS('EPA Export Aggregation'!K:K,'EPA Export Aggregation'!$A:$A,$B23,'EPA Export Aggregation'!$D:$D,$A$1)*IF($A23="CH4",About!$D$58,IF($A23="N2O",About!$D$59,1))</f>
        <v>1.16151636521E-2</v>
      </c>
      <c r="I23">
        <f>SUMIFS('EPA Export Aggregation'!L:L,'EPA Export Aggregation'!$A:$A,$B23,'EPA Export Aggregation'!$D:$D,$A$1)*IF($A23="CH4",About!$D$58,IF($A23="N2O",About!$D$59,1))</f>
        <v>1.0475087907E-2</v>
      </c>
      <c r="J23">
        <f>SUMIFS('EPA Export Aggregation'!M:M,'EPA Export Aggregation'!$A:$A,$B23,'EPA Export Aggregation'!$D:$D,$A$1)*IF($A23="CH4",About!$D$58,IF($A23="N2O",About!$D$59,1))</f>
        <v>1.05719812135E-2</v>
      </c>
      <c r="K23">
        <f>SUMIFS('EPA Export Aggregation'!N:N,'EPA Export Aggregation'!$A:$A,$B23,'EPA Export Aggregation'!$D:$D,$A$1)*IF($A23="CH4",About!$D$58,IF($A23="N2O",About!$D$59,1))</f>
        <v>1.2907396343500001E-2</v>
      </c>
      <c r="L23">
        <f>SUMIFS('EPA Export Aggregation'!O:O,'EPA Export Aggregation'!$A:$A,$B23,'EPA Export Aggregation'!$D:$D,$A$1)*IF($A23="CH4",About!$D$58,IF($A23="N2O",About!$D$59,1))</f>
        <v>1.23213068513E-2</v>
      </c>
      <c r="M23">
        <f>SUMIFS('EPA Export Aggregation'!P:P,'EPA Export Aggregation'!$A:$A,$B23,'EPA Export Aggregation'!$D:$D,$A$1)*IF($A23="CH4",About!$D$58,IF($A23="N2O",About!$D$59,1))</f>
        <v>1.1166539405699999E-2</v>
      </c>
      <c r="N23">
        <f>SUMIFS('EPA Export Aggregation'!Q:Q,'EPA Export Aggregation'!$A:$A,$B23,'EPA Export Aggregation'!$D:$D,$A$1)*IF($A23="CH4",About!$D$58,IF($A23="N2O",About!$D$59,1))</f>
        <v>1.06727565748E-2</v>
      </c>
      <c r="O23">
        <f>SUMIFS('EPA Export Aggregation'!R:R,'EPA Export Aggregation'!$A:$A,$B23,'EPA Export Aggregation'!$D:$D,$A$1)*IF($A23="CH4",About!$D$58,IF($A23="N2O",About!$D$59,1))</f>
        <v>9.6355829133999999E-3</v>
      </c>
      <c r="P23">
        <f>SUMIFS('EPA Export Aggregation'!S:S,'EPA Export Aggregation'!$A:$A,$B23,'EPA Export Aggregation'!$D:$D,$A$1)*IF($A23="CH4",About!$D$58,IF($A23="N2O",About!$D$59,1))</f>
        <v>9.2315985803999995E-3</v>
      </c>
      <c r="Q23">
        <f>SUMIFS('EPA Export Aggregation'!T:T,'EPA Export Aggregation'!$A:$A,$B23,'EPA Export Aggregation'!$D:$D,$A$1)*IF($A23="CH4",About!$D$58,IF($A23="N2O",About!$D$59,1))</f>
        <v>9.5267967222E-3</v>
      </c>
      <c r="R23">
        <f>SUMIFS('EPA Export Aggregation'!U:U,'EPA Export Aggregation'!$A:$A,$B23,'EPA Export Aggregation'!$D:$D,$A$1)*IF($A23="CH4",About!$D$58,IF($A23="N2O",About!$D$59,1))</f>
        <v>9.4512524217999997E-3</v>
      </c>
      <c r="S23">
        <f>SUMIFS('EPA Export Aggregation'!V:V,'EPA Export Aggregation'!$A:$A,$B23,'EPA Export Aggregation'!$D:$D,$A$1)*IF($A23="CH4",About!$D$58,IF($A23="N2O",About!$D$59,1))</f>
        <v>9.1070606983999994E-3</v>
      </c>
      <c r="T23">
        <f>SUMIFS('EPA Export Aggregation'!W:W,'EPA Export Aggregation'!$A:$A,$B23,'EPA Export Aggregation'!$D:$D,$A$1)*IF($A23="CH4",About!$D$58,IF($A23="N2O",About!$D$59,1))</f>
        <v>1.28140806849E-2</v>
      </c>
      <c r="U23">
        <f>SUMIFS('EPA Export Aggregation'!X:X,'EPA Export Aggregation'!$A:$A,$B23,'EPA Export Aggregation'!$D:$D,$A$1)*IF($A23="CH4",About!$D$58,IF($A23="N2O",About!$D$59,1))</f>
        <v>1.05381148476E-2</v>
      </c>
      <c r="V23">
        <f>SUMIFS('EPA Export Aggregation'!Y:Y,'EPA Export Aggregation'!$A:$A,$B23,'EPA Export Aggregation'!$D:$D,$A$1)*IF($A23="CH4",About!$D$58,IF($A23="N2O",About!$D$59,1))</f>
        <v>8.8963593167000008E-3</v>
      </c>
      <c r="W23">
        <f>SUMIFS('EPA Export Aggregation'!Z:Z,'EPA Export Aggregation'!$A:$A,$B23,'EPA Export Aggregation'!$D:$D,$A$1)*IF($A23="CH4",About!$D$58,IF($A23="N2O",About!$D$59,1))</f>
        <v>1.23172834892E-2</v>
      </c>
      <c r="X23">
        <f>SUMIFS('EPA Export Aggregation'!AA:AA,'EPA Export Aggregation'!$A:$A,$B23,'EPA Export Aggregation'!$D:$D,$A$1)*IF($A23="CH4",About!$D$58,IF($A23="N2O",About!$D$59,1))</f>
        <v>1.3291731984000001E-2</v>
      </c>
      <c r="Y23">
        <f>SUMIFS('EPA Export Aggregation'!AB:AB,'EPA Export Aggregation'!$A:$A,$B23,'EPA Export Aggregation'!$D:$D,$A$1)*IF($A23="CH4",About!$D$58,IF($A23="N2O",About!$D$59,1))</f>
        <v>1.26424273928E-2</v>
      </c>
      <c r="Z23">
        <f>SUMIFS('EPA Export Aggregation'!AC:AC,'EPA Export Aggregation'!$A:$A,$B23,'EPA Export Aggregation'!$D:$D,$A$1)*IF($A23="CH4",About!$D$58,IF($A23="N2O",About!$D$59,1))</f>
        <v>1.1998484342700001E-2</v>
      </c>
      <c r="AA23">
        <f>SUMIFS('EPA Export Aggregation'!AD:AD,'EPA Export Aggregation'!$A:$A,$B23,'EPA Export Aggregation'!$D:$D,$A$1)*IF($A23="CH4",About!$D$58,IF($A23="N2O",About!$D$59,1))</f>
        <v>4.7684716957E-3</v>
      </c>
      <c r="AB23">
        <f>SUMIFS('EPA Export Aggregation'!AE:AE,'EPA Export Aggregation'!$A:$A,$B23,'EPA Export Aggregation'!$D:$D,$A$1)*IF($A23="CH4",About!$D$58,IF($A23="N2O",About!$D$59,1))</f>
        <v>1.21818443981E-2</v>
      </c>
      <c r="AC23">
        <f>SUMIFS('EPA Export Aggregation'!AF:AF,'EPA Export Aggregation'!$A:$A,$B23,'EPA Export Aggregation'!$D:$D,$A$1)*IF($A23="CH4",About!$D$58,IF($A23="N2O",About!$D$59,1))</f>
        <v>1.3976260155E-2</v>
      </c>
      <c r="AD23">
        <f>SUMIFS('EPA Export Aggregation'!AG:AG,'EPA Export Aggregation'!$A:$A,$B23,'EPA Export Aggregation'!$D:$D,$A$1)*IF($A23="CH4",About!$D$58,IF($A23="N2O",About!$D$59,1))</f>
        <v>1.37133461656E-2</v>
      </c>
      <c r="AE23">
        <f>SUMIFS('EPA Export Aggregation'!AH:AH,'EPA Export Aggregation'!$A:$A,$B23,'EPA Export Aggregation'!$D:$D,$A$1)*IF($A23="CH4",About!$D$58,IF($A23="N2O",About!$D$59,1))</f>
        <v>1.6263437074299999E-2</v>
      </c>
      <c r="AF23">
        <f>SUMIFS('EPA Export Aggregation'!AI:AI,'EPA Export Aggregation'!$A:$A,$B23,'EPA Export Aggregation'!$D:$D,$A$1)*IF($A23="CH4",About!$D$58,IF($A23="N2O",About!$D$59,1))</f>
        <v>1.64484822899E-2</v>
      </c>
      <c r="AG23">
        <f>SUMIFS('EPA Export Aggregation'!AJ:AJ,'EPA Export Aggregation'!$A:$A,$B23,'EPA Export Aggregation'!$D:$D,$A$1)*IF($A23="CH4",About!$D$58,IF($A23="N2O",About!$D$59,1))</f>
        <v>1.53893352413E-2</v>
      </c>
      <c r="AH23">
        <f>SUMIFS('EPA Export Aggregation'!AK:AK,'EPA Export Aggregation'!$A:$A,$B23,'EPA Export Aggregation'!$D:$D,$A$1)*IF($A23="CH4",About!$D$58,IF($A23="N2O",About!$D$59,1))</f>
        <v>1.3314030866599999E-2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2.0032097989999999E-4</v>
      </c>
      <c r="D26">
        <f>SUMIFS('EPA Export Aggregation'!G:G,'EPA Export Aggregation'!$A:$A,$B26,'EPA Export Aggregation'!$D:$D,$A$1)*IF($A26="CH4",About!$D$58,IF($A26="N2O",About!$D$59,1))</f>
        <v>1.4875763850000001E-4</v>
      </c>
      <c r="E26">
        <f>SUMIFS('EPA Export Aggregation'!H:H,'EPA Export Aggregation'!$A:$A,$B26,'EPA Export Aggregation'!$D:$D,$A$1)*IF($A26="CH4",About!$D$58,IF($A26="N2O",About!$D$59,1))</f>
        <v>1.815145096E-4</v>
      </c>
      <c r="F26">
        <f>SUMIFS('EPA Export Aggregation'!I:I,'EPA Export Aggregation'!$A:$A,$B26,'EPA Export Aggregation'!$D:$D,$A$1)*IF($A26="CH4",About!$D$58,IF($A26="N2O",About!$D$59,1))</f>
        <v>2.01076654E-4</v>
      </c>
      <c r="G26">
        <f>SUMIFS('EPA Export Aggregation'!J:J,'EPA Export Aggregation'!$A:$A,$B26,'EPA Export Aggregation'!$D:$D,$A$1)*IF($A26="CH4",About!$D$58,IF($A26="N2O",About!$D$59,1))</f>
        <v>2.0965922790000001E-4</v>
      </c>
      <c r="H26">
        <f>SUMIFS('EPA Export Aggregation'!K:K,'EPA Export Aggregation'!$A:$A,$B26,'EPA Export Aggregation'!$D:$D,$A$1)*IF($A26="CH4",About!$D$58,IF($A26="N2O",About!$D$59,1))</f>
        <v>2.8223512630000001E-4</v>
      </c>
      <c r="I26">
        <f>SUMIFS('EPA Export Aggregation'!L:L,'EPA Export Aggregation'!$A:$A,$B26,'EPA Export Aggregation'!$D:$D,$A$1)*IF($A26="CH4",About!$D$58,IF($A26="N2O",About!$D$59,1))</f>
        <v>3.1295751910000001E-4</v>
      </c>
      <c r="J26">
        <f>SUMIFS('EPA Export Aggregation'!M:M,'EPA Export Aggregation'!$A:$A,$B26,'EPA Export Aggregation'!$D:$D,$A$1)*IF($A26="CH4",About!$D$58,IF($A26="N2O",About!$D$59,1))</f>
        <v>3.8578701309999999E-4</v>
      </c>
      <c r="K26">
        <f>SUMIFS('EPA Export Aggregation'!N:N,'EPA Export Aggregation'!$A:$A,$B26,'EPA Export Aggregation'!$D:$D,$A$1)*IF($A26="CH4",About!$D$58,IF($A26="N2O",About!$D$59,1))</f>
        <v>4.3562664130000002E-4</v>
      </c>
      <c r="L26">
        <f>SUMIFS('EPA Export Aggregation'!O:O,'EPA Export Aggregation'!$A:$A,$B26,'EPA Export Aggregation'!$D:$D,$A$1)*IF($A26="CH4",About!$D$58,IF($A26="N2O",About!$D$59,1))</f>
        <v>2.8197287309999998E-4</v>
      </c>
      <c r="M26">
        <f>SUMIFS('EPA Export Aggregation'!P:P,'EPA Export Aggregation'!$A:$A,$B26,'EPA Export Aggregation'!$D:$D,$A$1)*IF($A26="CH4",About!$D$58,IF($A26="N2O",About!$D$59,1))</f>
        <v>3.078188948E-4</v>
      </c>
      <c r="N26">
        <f>SUMIFS('EPA Export Aggregation'!Q:Q,'EPA Export Aggregation'!$A:$A,$B26,'EPA Export Aggregation'!$D:$D,$A$1)*IF($A26="CH4",About!$D$58,IF($A26="N2O",About!$D$59,1))</f>
        <v>2.2281119349999999E-4</v>
      </c>
      <c r="O26">
        <f>SUMIFS('EPA Export Aggregation'!R:R,'EPA Export Aggregation'!$A:$A,$B26,'EPA Export Aggregation'!$D:$D,$A$1)*IF($A26="CH4",About!$D$58,IF($A26="N2O",About!$D$59,1))</f>
        <v>2.594792799E-4</v>
      </c>
      <c r="P26">
        <f>SUMIFS('EPA Export Aggregation'!S:S,'EPA Export Aggregation'!$A:$A,$B26,'EPA Export Aggregation'!$D:$D,$A$1)*IF($A26="CH4",About!$D$58,IF($A26="N2O",About!$D$59,1))</f>
        <v>2.7231491390000001E-4</v>
      </c>
      <c r="Q26">
        <f>SUMIFS('EPA Export Aggregation'!T:T,'EPA Export Aggregation'!$A:$A,$B26,'EPA Export Aggregation'!$D:$D,$A$1)*IF($A26="CH4",About!$D$58,IF($A26="N2O",About!$D$59,1))</f>
        <v>3.2760357859999998E-4</v>
      </c>
      <c r="R26">
        <f>SUMIFS('EPA Export Aggregation'!U:U,'EPA Export Aggregation'!$A:$A,$B26,'EPA Export Aggregation'!$D:$D,$A$1)*IF($A26="CH4",About!$D$58,IF($A26="N2O",About!$D$59,1))</f>
        <v>3.1321486889999999E-4</v>
      </c>
      <c r="S26">
        <f>SUMIFS('EPA Export Aggregation'!V:V,'EPA Export Aggregation'!$A:$A,$B26,'EPA Export Aggregation'!$D:$D,$A$1)*IF($A26="CH4",About!$D$58,IF($A26="N2O",About!$D$59,1))</f>
        <v>2.84517008E-4</v>
      </c>
      <c r="T26">
        <f>SUMIFS('EPA Export Aggregation'!W:W,'EPA Export Aggregation'!$A:$A,$B26,'EPA Export Aggregation'!$D:$D,$A$1)*IF($A26="CH4",About!$D$58,IF($A26="N2O",About!$D$59,1))</f>
        <v>2.561848305E-4</v>
      </c>
      <c r="U26">
        <f>SUMIFS('EPA Export Aggregation'!X:X,'EPA Export Aggregation'!$A:$A,$B26,'EPA Export Aggregation'!$D:$D,$A$1)*IF($A26="CH4",About!$D$58,IF($A26="N2O",About!$D$59,1))</f>
        <v>2.0659909160000001E-4</v>
      </c>
      <c r="V26">
        <f>SUMIFS('EPA Export Aggregation'!Y:Y,'EPA Export Aggregation'!$A:$A,$B26,'EPA Export Aggregation'!$D:$D,$A$1)*IF($A26="CH4",About!$D$58,IF($A26="N2O",About!$D$59,1))</f>
        <v>1.317185352E-4</v>
      </c>
      <c r="W26">
        <f>SUMIFS('EPA Export Aggregation'!Z:Z,'EPA Export Aggregation'!$A:$A,$B26,'EPA Export Aggregation'!$D:$D,$A$1)*IF($A26="CH4",About!$D$58,IF($A26="N2O",About!$D$59,1))</f>
        <v>2.2127412630000001E-4</v>
      </c>
      <c r="X26">
        <f>SUMIFS('EPA Export Aggregation'!AA:AA,'EPA Export Aggregation'!$A:$A,$B26,'EPA Export Aggregation'!$D:$D,$A$1)*IF($A26="CH4",About!$D$58,IF($A26="N2O",About!$D$59,1))</f>
        <v>1.9546734280000001E-4</v>
      </c>
      <c r="Y26">
        <f>SUMIFS('EPA Export Aggregation'!AB:AB,'EPA Export Aggregation'!$A:$A,$B26,'EPA Export Aggregation'!$D:$D,$A$1)*IF($A26="CH4",About!$D$58,IF($A26="N2O",About!$D$59,1))</f>
        <v>1.6479911469999999E-4</v>
      </c>
      <c r="Z26">
        <f>SUMIFS('EPA Export Aggregation'!AC:AC,'EPA Export Aggregation'!$A:$A,$B26,'EPA Export Aggregation'!$D:$D,$A$1)*IF($A26="CH4",About!$D$58,IF($A26="N2O",About!$D$59,1))</f>
        <v>1.9409403889999999E-4</v>
      </c>
      <c r="AA26">
        <f>SUMIFS('EPA Export Aggregation'!AD:AD,'EPA Export Aggregation'!$A:$A,$B26,'EPA Export Aggregation'!$D:$D,$A$1)*IF($A26="CH4",About!$D$58,IF($A26="N2O",About!$D$59,1))</f>
        <v>2.03988352E-4</v>
      </c>
      <c r="AB26">
        <f>SUMIFS('EPA Export Aggregation'!AE:AE,'EPA Export Aggregation'!$A:$A,$B26,'EPA Export Aggregation'!$D:$D,$A$1)*IF($A26="CH4",About!$D$58,IF($A26="N2O",About!$D$59,1))</f>
        <v>2.2218209040000001E-4</v>
      </c>
      <c r="AC26">
        <f>SUMIFS('EPA Export Aggregation'!AF:AF,'EPA Export Aggregation'!$A:$A,$B26,'EPA Export Aggregation'!$D:$D,$A$1)*IF($A26="CH4",About!$D$58,IF($A26="N2O",About!$D$59,1))</f>
        <v>2.064523993E-4</v>
      </c>
      <c r="AD26">
        <f>SUMIFS('EPA Export Aggregation'!AG:AG,'EPA Export Aggregation'!$A:$A,$B26,'EPA Export Aggregation'!$D:$D,$A$1)*IF($A26="CH4",About!$D$58,IF($A26="N2O",About!$D$59,1))</f>
        <v>2.3884638469999999E-4</v>
      </c>
      <c r="AE26">
        <f>SUMIFS('EPA Export Aggregation'!AH:AH,'EPA Export Aggregation'!$A:$A,$B26,'EPA Export Aggregation'!$D:$D,$A$1)*IF($A26="CH4",About!$D$58,IF($A26="N2O",About!$D$59,1))</f>
        <v>2.4660346659999998E-4</v>
      </c>
      <c r="AF26">
        <f>SUMIFS('EPA Export Aggregation'!AI:AI,'EPA Export Aggregation'!$A:$A,$B26,'EPA Export Aggregation'!$D:$D,$A$1)*IF($A26="CH4",About!$D$58,IF($A26="N2O",About!$D$59,1))</f>
        <v>2.239755509E-4</v>
      </c>
      <c r="AG26">
        <f>SUMIFS('EPA Export Aggregation'!AJ:AJ,'EPA Export Aggregation'!$A:$A,$B26,'EPA Export Aggregation'!$D:$D,$A$1)*IF($A26="CH4",About!$D$58,IF($A26="N2O",About!$D$59,1))</f>
        <v>1.6553612740000001E-4</v>
      </c>
      <c r="AH26">
        <f>SUMIFS('EPA Export Aggregation'!AK:AK,'EPA Export Aggregation'!$A:$A,$B26,'EPA Export Aggregation'!$D:$D,$A$1)*IF($A26="CH4",About!$D$58,IF($A26="N2O",About!$D$59,1))</f>
        <v>2.146573652E-4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2.5965505415099999E-2</v>
      </c>
      <c r="D29">
        <f>SUMIFS('EPA Export Aggregation'!G:G,'EPA Export Aggregation'!$A:$A,$B29,'EPA Export Aggregation'!$D:$D,$A$1)*IF($A29="CH4",About!$D$58,IF($A29="N2O",About!$D$59,1))</f>
        <v>2.7459228484400001E-2</v>
      </c>
      <c r="E29">
        <f>SUMIFS('EPA Export Aggregation'!H:H,'EPA Export Aggregation'!$A:$A,$B29,'EPA Export Aggregation'!$D:$D,$A$1)*IF($A29="CH4",About!$D$58,IF($A29="N2O",About!$D$59,1))</f>
        <v>2.6503034199700001E-2</v>
      </c>
      <c r="F29">
        <f>SUMIFS('EPA Export Aggregation'!I:I,'EPA Export Aggregation'!$A:$A,$B29,'EPA Export Aggregation'!$D:$D,$A$1)*IF($A29="CH4",About!$D$58,IF($A29="N2O",About!$D$59,1))</f>
        <v>2.6347729511299999E-2</v>
      </c>
      <c r="G29">
        <f>SUMIFS('EPA Export Aggregation'!J:J,'EPA Export Aggregation'!$A:$A,$B29,'EPA Export Aggregation'!$D:$D,$A$1)*IF($A29="CH4",About!$D$58,IF($A29="N2O",About!$D$59,1))</f>
        <v>2.6379322707699999E-2</v>
      </c>
      <c r="H29">
        <f>SUMIFS('EPA Export Aggregation'!K:K,'EPA Export Aggregation'!$A:$A,$B29,'EPA Export Aggregation'!$D:$D,$A$1)*IF($A29="CH4",About!$D$58,IF($A29="N2O",About!$D$59,1))</f>
        <v>2.5650948115800001E-2</v>
      </c>
      <c r="I29">
        <f>SUMIFS('EPA Export Aggregation'!L:L,'EPA Export Aggregation'!$A:$A,$B29,'EPA Export Aggregation'!$D:$D,$A$1)*IF($A29="CH4",About!$D$58,IF($A29="N2O",About!$D$59,1))</f>
        <v>2.4607073453700001E-2</v>
      </c>
      <c r="J29">
        <f>SUMIFS('EPA Export Aggregation'!M:M,'EPA Export Aggregation'!$A:$A,$B29,'EPA Export Aggregation'!$D:$D,$A$1)*IF($A29="CH4",About!$D$58,IF($A29="N2O",About!$D$59,1))</f>
        <v>2.6499297517599999E-2</v>
      </c>
      <c r="K29">
        <f>SUMIFS('EPA Export Aggregation'!N:N,'EPA Export Aggregation'!$A:$A,$B29,'EPA Export Aggregation'!$D:$D,$A$1)*IF($A29="CH4",About!$D$58,IF($A29="N2O",About!$D$59,1))</f>
        <v>2.45790369749E-2</v>
      </c>
      <c r="L29">
        <f>SUMIFS('EPA Export Aggregation'!O:O,'EPA Export Aggregation'!$A:$A,$B29,'EPA Export Aggregation'!$D:$D,$A$1)*IF($A29="CH4",About!$D$58,IF($A29="N2O",About!$D$59,1))</f>
        <v>2.3251002607099999E-2</v>
      </c>
      <c r="M29">
        <f>SUMIFS('EPA Export Aggregation'!P:P,'EPA Export Aggregation'!$A:$A,$B29,'EPA Export Aggregation'!$D:$D,$A$1)*IF($A29="CH4",About!$D$58,IF($A29="N2O",About!$D$59,1))</f>
        <v>2.5709317916999999E-2</v>
      </c>
      <c r="N29">
        <f>SUMIFS('EPA Export Aggregation'!Q:Q,'EPA Export Aggregation'!$A:$A,$B29,'EPA Export Aggregation'!$D:$D,$A$1)*IF($A29="CH4",About!$D$58,IF($A29="N2O",About!$D$59,1))</f>
        <v>2.8213222054900001E-2</v>
      </c>
      <c r="O29">
        <f>SUMIFS('EPA Export Aggregation'!R:R,'EPA Export Aggregation'!$A:$A,$B29,'EPA Export Aggregation'!$D:$D,$A$1)*IF($A29="CH4",About!$D$58,IF($A29="N2O",About!$D$59,1))</f>
        <v>2.77049662643E-2</v>
      </c>
      <c r="P29">
        <f>SUMIFS('EPA Export Aggregation'!S:S,'EPA Export Aggregation'!$A:$A,$B29,'EPA Export Aggregation'!$D:$D,$A$1)*IF($A29="CH4",About!$D$58,IF($A29="N2O",About!$D$59,1))</f>
        <v>2.8881543112299998E-2</v>
      </c>
      <c r="Q29">
        <f>SUMIFS('EPA Export Aggregation'!T:T,'EPA Export Aggregation'!$A:$A,$B29,'EPA Export Aggregation'!$D:$D,$A$1)*IF($A29="CH4",About!$D$58,IF($A29="N2O",About!$D$59,1))</f>
        <v>3.2344420205899997E-2</v>
      </c>
      <c r="R29">
        <f>SUMIFS('EPA Export Aggregation'!U:U,'EPA Export Aggregation'!$A:$A,$B29,'EPA Export Aggregation'!$D:$D,$A$1)*IF($A29="CH4",About!$D$58,IF($A29="N2O",About!$D$59,1))</f>
        <v>3.4546784008999999E-2</v>
      </c>
      <c r="S29">
        <f>SUMIFS('EPA Export Aggregation'!V:V,'EPA Export Aggregation'!$A:$A,$B29,'EPA Export Aggregation'!$D:$D,$A$1)*IF($A29="CH4",About!$D$58,IF($A29="N2O",About!$D$59,1))</f>
        <v>3.5014565613299999E-2</v>
      </c>
      <c r="T29">
        <f>SUMIFS('EPA Export Aggregation'!W:W,'EPA Export Aggregation'!$A:$A,$B29,'EPA Export Aggregation'!$D:$D,$A$1)*IF($A29="CH4",About!$D$58,IF($A29="N2O",About!$D$59,1))</f>
        <v>4.31326060666E-2</v>
      </c>
      <c r="U29">
        <f>SUMIFS('EPA Export Aggregation'!X:X,'EPA Export Aggregation'!$A:$A,$B29,'EPA Export Aggregation'!$D:$D,$A$1)*IF($A29="CH4",About!$D$58,IF($A29="N2O",About!$D$59,1))</f>
        <v>4.4556926265100001E-2</v>
      </c>
      <c r="V29">
        <f>SUMIFS('EPA Export Aggregation'!Y:Y,'EPA Export Aggregation'!$A:$A,$B29,'EPA Export Aggregation'!$D:$D,$A$1)*IF($A29="CH4",About!$D$58,IF($A29="N2O",About!$D$59,1))</f>
        <v>4.4479835553699998E-2</v>
      </c>
      <c r="W29">
        <f>SUMIFS('EPA Export Aggregation'!Z:Z,'EPA Export Aggregation'!$A:$A,$B29,'EPA Export Aggregation'!$D:$D,$A$1)*IF($A29="CH4",About!$D$58,IF($A29="N2O",About!$D$59,1))</f>
        <v>4.3951962960099997E-2</v>
      </c>
      <c r="X29">
        <f>SUMIFS('EPA Export Aggregation'!AA:AA,'EPA Export Aggregation'!$A:$A,$B29,'EPA Export Aggregation'!$D:$D,$A$1)*IF($A29="CH4",About!$D$58,IF($A29="N2O",About!$D$59,1))</f>
        <v>4.5842902394399997E-2</v>
      </c>
      <c r="Y29">
        <f>SUMIFS('EPA Export Aggregation'!AB:AB,'EPA Export Aggregation'!$A:$A,$B29,'EPA Export Aggregation'!$D:$D,$A$1)*IF($A29="CH4",About!$D$58,IF($A29="N2O",About!$D$59,1))</f>
        <v>5.0128791332400002E-2</v>
      </c>
      <c r="Z29">
        <f>SUMIFS('EPA Export Aggregation'!AC:AC,'EPA Export Aggregation'!$A:$A,$B29,'EPA Export Aggregation'!$D:$D,$A$1)*IF($A29="CH4",About!$D$58,IF($A29="N2O",About!$D$59,1))</f>
        <v>5.4166749555599997E-2</v>
      </c>
      <c r="AA29">
        <f>SUMIFS('EPA Export Aggregation'!AD:AD,'EPA Export Aggregation'!$A:$A,$B29,'EPA Export Aggregation'!$D:$D,$A$1)*IF($A29="CH4",About!$D$58,IF($A29="N2O",About!$D$59,1))</f>
        <v>5.31988394903E-2</v>
      </c>
      <c r="AB29">
        <f>SUMIFS('EPA Export Aggregation'!AE:AE,'EPA Export Aggregation'!$A:$A,$B29,'EPA Export Aggregation'!$D:$D,$A$1)*IF($A29="CH4",About!$D$58,IF($A29="N2O",About!$D$59,1))</f>
        <v>4.8851471233400001E-2</v>
      </c>
      <c r="AC29">
        <f>SUMIFS('EPA Export Aggregation'!AF:AF,'EPA Export Aggregation'!$A:$A,$B29,'EPA Export Aggregation'!$D:$D,$A$1)*IF($A29="CH4",About!$D$58,IF($A29="N2O",About!$D$59,1))</f>
        <v>2.8909322786600002E-2</v>
      </c>
      <c r="AD29">
        <f>SUMIFS('EPA Export Aggregation'!AG:AG,'EPA Export Aggregation'!$A:$A,$B29,'EPA Export Aggregation'!$D:$D,$A$1)*IF($A29="CH4",About!$D$58,IF($A29="N2O",About!$D$59,1))</f>
        <v>2.8977760553500001E-2</v>
      </c>
      <c r="AE29">
        <f>SUMIFS('EPA Export Aggregation'!AH:AH,'EPA Export Aggregation'!$A:$A,$B29,'EPA Export Aggregation'!$D:$D,$A$1)*IF($A29="CH4",About!$D$58,IF($A29="N2O",About!$D$59,1))</f>
        <v>3.9674485990400001E-2</v>
      </c>
      <c r="AF29">
        <f>SUMIFS('EPA Export Aggregation'!AI:AI,'EPA Export Aggregation'!$A:$A,$B29,'EPA Export Aggregation'!$D:$D,$A$1)*IF($A29="CH4",About!$D$58,IF($A29="N2O",About!$D$59,1))</f>
        <v>4.3709422726000001E-2</v>
      </c>
      <c r="AG29">
        <f>SUMIFS('EPA Export Aggregation'!AJ:AJ,'EPA Export Aggregation'!$A:$A,$B29,'EPA Export Aggregation'!$D:$D,$A$1)*IF($A29="CH4",About!$D$58,IF($A29="N2O",About!$D$59,1))</f>
        <v>2.5927972191100001E-2</v>
      </c>
      <c r="AH29">
        <f>SUMIFS('EPA Export Aggregation'!AK:AK,'EPA Export Aggregation'!$A:$A,$B29,'EPA Export Aggregation'!$D:$D,$A$1)*IF($A29="CH4",About!$D$58,IF($A29="N2O",About!$D$59,1))</f>
        <v>2.4929302161800001E-2</v>
      </c>
    </row>
    <row r="30" spans="1:34" x14ac:dyDescent="0.25">
      <c r="A30" s="413" t="s">
        <v>2215</v>
      </c>
      <c r="B30" s="414" t="s">
        <v>4266</v>
      </c>
      <c r="C30">
        <f>SUMIFS('EPA Export Aggregation'!F:F,'EPA Export Aggregation'!$A:$A,$B30,'EPA Export Aggregation'!$D:$D,$A$1)*IF($A30="CH4",About!$D$58,IF($A30="N2O",About!$D$59,1))</f>
        <v>1.5301888999999999E-6</v>
      </c>
      <c r="D30">
        <f>SUMIFS('EPA Export Aggregation'!G:G,'EPA Export Aggregation'!$A:$A,$B30,'EPA Export Aggregation'!$D:$D,$A$1)*IF($A30="CH4",About!$D$58,IF($A30="N2O",About!$D$59,1))</f>
        <v>1.5123915999999999E-6</v>
      </c>
      <c r="E30">
        <f>SUMIFS('EPA Export Aggregation'!H:H,'EPA Export Aggregation'!$A:$A,$B30,'EPA Export Aggregation'!$D:$D,$A$1)*IF($A30="CH4",About!$D$58,IF($A30="N2O",About!$D$59,1))</f>
        <v>1.5005498000000001E-6</v>
      </c>
      <c r="F30">
        <f>SUMIFS('EPA Export Aggregation'!I:I,'EPA Export Aggregation'!$A:$A,$B30,'EPA Export Aggregation'!$D:$D,$A$1)*IF($A30="CH4",About!$D$58,IF($A30="N2O",About!$D$59,1))</f>
        <v>1.4884718999999999E-6</v>
      </c>
      <c r="G30">
        <f>SUMIFS('EPA Export Aggregation'!J:J,'EPA Export Aggregation'!$A:$A,$B30,'EPA Export Aggregation'!$D:$D,$A$1)*IF($A30="CH4",About!$D$58,IF($A30="N2O",About!$D$59,1))</f>
        <v>1.4643695E-6</v>
      </c>
      <c r="H30">
        <f>SUMIFS('EPA Export Aggregation'!K:K,'EPA Export Aggregation'!$A:$A,$B30,'EPA Export Aggregation'!$D:$D,$A$1)*IF($A30="CH4",About!$D$58,IF($A30="N2O",About!$D$59,1))</f>
        <v>1.4421846E-6</v>
      </c>
      <c r="I30">
        <f>SUMIFS('EPA Export Aggregation'!L:L,'EPA Export Aggregation'!$A:$A,$B30,'EPA Export Aggregation'!$D:$D,$A$1)*IF($A30="CH4",About!$D$58,IF($A30="N2O",About!$D$59,1))</f>
        <v>1.4252895E-6</v>
      </c>
      <c r="J30">
        <f>SUMIFS('EPA Export Aggregation'!M:M,'EPA Export Aggregation'!$A:$A,$B30,'EPA Export Aggregation'!$D:$D,$A$1)*IF($A30="CH4",About!$D$58,IF($A30="N2O",About!$D$59,1))</f>
        <v>1.4057393E-6</v>
      </c>
      <c r="K30">
        <f>SUMIFS('EPA Export Aggregation'!N:N,'EPA Export Aggregation'!$A:$A,$B30,'EPA Export Aggregation'!$D:$D,$A$1)*IF($A30="CH4",About!$D$58,IF($A30="N2O",About!$D$59,1))</f>
        <v>1.3906331000000001E-6</v>
      </c>
      <c r="L30">
        <f>SUMIFS('EPA Export Aggregation'!O:O,'EPA Export Aggregation'!$A:$A,$B30,'EPA Export Aggregation'!$D:$D,$A$1)*IF($A30="CH4",About!$D$58,IF($A30="N2O",About!$D$59,1))</f>
        <v>1.3659918E-6</v>
      </c>
      <c r="M30">
        <f>SUMIFS('EPA Export Aggregation'!P:P,'EPA Export Aggregation'!$A:$A,$B30,'EPA Export Aggregation'!$D:$D,$A$1)*IF($A30="CH4",About!$D$58,IF($A30="N2O",About!$D$59,1))</f>
        <v>1.3933233000000001E-6</v>
      </c>
      <c r="N30">
        <f>SUMIFS('EPA Export Aggregation'!Q:Q,'EPA Export Aggregation'!$A:$A,$B30,'EPA Export Aggregation'!$D:$D,$A$1)*IF($A30="CH4",About!$D$58,IF($A30="N2O",About!$D$59,1))</f>
        <v>1.3597878000000001E-6</v>
      </c>
      <c r="O30">
        <f>SUMIFS('EPA Export Aggregation'!R:R,'EPA Export Aggregation'!$A:$A,$B30,'EPA Export Aggregation'!$D:$D,$A$1)*IF($A30="CH4",About!$D$58,IF($A30="N2O",About!$D$59,1))</f>
        <v>1.3330982E-6</v>
      </c>
      <c r="P30">
        <f>SUMIFS('EPA Export Aggregation'!S:S,'EPA Export Aggregation'!$A:$A,$B30,'EPA Export Aggregation'!$D:$D,$A$1)*IF($A30="CH4",About!$D$58,IF($A30="N2O",About!$D$59,1))</f>
        <v>1.3021962999999999E-6</v>
      </c>
      <c r="Q30">
        <f>SUMIFS('EPA Export Aggregation'!T:T,'EPA Export Aggregation'!$A:$A,$B30,'EPA Export Aggregation'!$D:$D,$A$1)*IF($A30="CH4",About!$D$58,IF($A30="N2O",About!$D$59,1))</f>
        <v>1.267479E-6</v>
      </c>
      <c r="R30">
        <f>SUMIFS('EPA Export Aggregation'!U:U,'EPA Export Aggregation'!$A:$A,$B30,'EPA Export Aggregation'!$D:$D,$A$1)*IF($A30="CH4",About!$D$58,IF($A30="N2O",About!$D$59,1))</f>
        <v>1.2338609999999999E-6</v>
      </c>
      <c r="S30">
        <f>SUMIFS('EPA Export Aggregation'!V:V,'EPA Export Aggregation'!$A:$A,$B30,'EPA Export Aggregation'!$D:$D,$A$1)*IF($A30="CH4",About!$D$58,IF($A30="N2O",About!$D$59,1))</f>
        <v>1.2152736E-6</v>
      </c>
      <c r="T30">
        <f>SUMIFS('EPA Export Aggregation'!W:W,'EPA Export Aggregation'!$A:$A,$B30,'EPA Export Aggregation'!$D:$D,$A$1)*IF($A30="CH4",About!$D$58,IF($A30="N2O",About!$D$59,1))</f>
        <v>1.1860891E-6</v>
      </c>
      <c r="U30">
        <f>SUMIFS('EPA Export Aggregation'!X:X,'EPA Export Aggregation'!$A:$A,$B30,'EPA Export Aggregation'!$D:$D,$A$1)*IF($A30="CH4",About!$D$58,IF($A30="N2O",About!$D$59,1))</f>
        <v>1.1617105E-6</v>
      </c>
      <c r="V30">
        <f>SUMIFS('EPA Export Aggregation'!Y:Y,'EPA Export Aggregation'!$A:$A,$B30,'EPA Export Aggregation'!$D:$D,$A$1)*IF($A30="CH4",About!$D$58,IF($A30="N2O",About!$D$59,1))</f>
        <v>1.1272436999999999E-6</v>
      </c>
      <c r="W30">
        <f>SUMIFS('EPA Export Aggregation'!Z:Z,'EPA Export Aggregation'!$A:$A,$B30,'EPA Export Aggregation'!$D:$D,$A$1)*IF($A30="CH4",About!$D$58,IF($A30="N2O",About!$D$59,1))</f>
        <v>1.1426224E-6</v>
      </c>
      <c r="X30">
        <f>SUMIFS('EPA Export Aggregation'!AA:AA,'EPA Export Aggregation'!$A:$A,$B30,'EPA Export Aggregation'!$D:$D,$A$1)*IF($A30="CH4",About!$D$58,IF($A30="N2O",About!$D$59,1))</f>
        <v>1.1097717E-6</v>
      </c>
      <c r="Y30">
        <f>SUMIFS('EPA Export Aggregation'!AB:AB,'EPA Export Aggregation'!$A:$A,$B30,'EPA Export Aggregation'!$D:$D,$A$1)*IF($A30="CH4",About!$D$58,IF($A30="N2O",About!$D$59,1))</f>
        <v>1.0753894999999999E-6</v>
      </c>
      <c r="Z30">
        <f>SUMIFS('EPA Export Aggregation'!AC:AC,'EPA Export Aggregation'!$A:$A,$B30,'EPA Export Aggregation'!$D:$D,$A$1)*IF($A30="CH4",About!$D$58,IF($A30="N2O",About!$D$59,1))</f>
        <v>1.0686485999999999E-6</v>
      </c>
      <c r="AA30">
        <f>SUMIFS('EPA Export Aggregation'!AD:AD,'EPA Export Aggregation'!$A:$A,$B30,'EPA Export Aggregation'!$D:$D,$A$1)*IF($A30="CH4",About!$D$58,IF($A30="N2O",About!$D$59,1))</f>
        <v>1.0304995E-6</v>
      </c>
      <c r="AB30">
        <f>SUMIFS('EPA Export Aggregation'!AE:AE,'EPA Export Aggregation'!$A:$A,$B30,'EPA Export Aggregation'!$D:$D,$A$1)*IF($A30="CH4",About!$D$58,IF($A30="N2O",About!$D$59,1))</f>
        <v>9.9248449999999992E-7</v>
      </c>
      <c r="AC30">
        <f>SUMIFS('EPA Export Aggregation'!AF:AF,'EPA Export Aggregation'!$A:$A,$B30,'EPA Export Aggregation'!$D:$D,$A$1)*IF($A30="CH4",About!$D$58,IF($A30="N2O",About!$D$59,1))</f>
        <v>9.7626620000000008E-7</v>
      </c>
      <c r="AD30">
        <f>SUMIFS('EPA Export Aggregation'!AG:AG,'EPA Export Aggregation'!$A:$A,$B30,'EPA Export Aggregation'!$D:$D,$A$1)*IF($A30="CH4",About!$D$58,IF($A30="N2O",About!$D$59,1))</f>
        <v>9.3377740000000003E-7</v>
      </c>
      <c r="AE30">
        <f>SUMIFS('EPA Export Aggregation'!AH:AH,'EPA Export Aggregation'!$A:$A,$B30,'EPA Export Aggregation'!$D:$D,$A$1)*IF($A30="CH4",About!$D$58,IF($A30="N2O",About!$D$59,1))</f>
        <v>8.8596260000000004E-7</v>
      </c>
      <c r="AF30">
        <f>SUMIFS('EPA Export Aggregation'!AI:AI,'EPA Export Aggregation'!$A:$A,$B30,'EPA Export Aggregation'!$D:$D,$A$1)*IF($A30="CH4",About!$D$58,IF($A30="N2O",About!$D$59,1))</f>
        <v>8.4138819999999997E-7</v>
      </c>
      <c r="AG30">
        <f>SUMIFS('EPA Export Aggregation'!AJ:AJ,'EPA Export Aggregation'!$A:$A,$B30,'EPA Export Aggregation'!$D:$D,$A$1)*IF($A30="CH4",About!$D$58,IF($A30="N2O",About!$D$59,1))</f>
        <v>7.9212999999999999E-7</v>
      </c>
      <c r="AH30">
        <f>SUMIFS('EPA Export Aggregation'!AK:AK,'EPA Export Aggregation'!$A:$A,$B30,'EPA Export Aggregation'!$D:$D,$A$1)*IF($A30="CH4",About!$D$58,IF($A30="N2O",About!$D$59,1))</f>
        <v>7.9212999999999999E-7</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5.1577483826199998E-2</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0.10835138177750001</v>
      </c>
      <c r="D34">
        <f>SUMIFS('EPA Export Aggregation'!G:G,'EPA Export Aggregation'!$A:$A,$B34,'EPA Export Aggregation'!$D:$D,$A$1)*IF($A34="CH4",About!$D$58,IF($A34="N2O",About!$D$59,1))</f>
        <v>0.1129441374097</v>
      </c>
      <c r="E34">
        <f>SUMIFS('EPA Export Aggregation'!H:H,'EPA Export Aggregation'!$A:$A,$B34,'EPA Export Aggregation'!$D:$D,$A$1)*IF($A34="CH4",About!$D$58,IF($A34="N2O",About!$D$59,1))</f>
        <v>0.10912657159270001</v>
      </c>
      <c r="F34">
        <f>SUMIFS('EPA Export Aggregation'!I:I,'EPA Export Aggregation'!$A:$A,$B34,'EPA Export Aggregation'!$D:$D,$A$1)*IF($A34="CH4",About!$D$58,IF($A34="N2O",About!$D$59,1))</f>
        <v>0.1242150908706</v>
      </c>
      <c r="G34">
        <f>SUMIFS('EPA Export Aggregation'!J:J,'EPA Export Aggregation'!$A:$A,$B34,'EPA Export Aggregation'!$D:$D,$A$1)*IF($A34="CH4",About!$D$58,IF($A34="N2O",About!$D$59,1))</f>
        <v>0.1162511307871</v>
      </c>
      <c r="H34">
        <f>SUMIFS('EPA Export Aggregation'!K:K,'EPA Export Aggregation'!$A:$A,$B34,'EPA Export Aggregation'!$D:$D,$A$1)*IF($A34="CH4",About!$D$58,IF($A34="N2O",About!$D$59,1))</f>
        <v>9.0904230185400003E-2</v>
      </c>
      <c r="I34">
        <f>SUMIFS('EPA Export Aggregation'!L:L,'EPA Export Aggregation'!$A:$A,$B34,'EPA Export Aggregation'!$D:$D,$A$1)*IF($A34="CH4",About!$D$58,IF($A34="N2O",About!$D$59,1))</f>
        <v>8.8143466690899994E-2</v>
      </c>
      <c r="J34">
        <f>SUMIFS('EPA Export Aggregation'!M:M,'EPA Export Aggregation'!$A:$A,$B34,'EPA Export Aggregation'!$D:$D,$A$1)*IF($A34="CH4",About!$D$58,IF($A34="N2O",About!$D$59,1))</f>
        <v>0.10622420018750001</v>
      </c>
      <c r="K34">
        <f>SUMIFS('EPA Export Aggregation'!N:N,'EPA Export Aggregation'!$A:$A,$B34,'EPA Export Aggregation'!$D:$D,$A$1)*IF($A34="CH4",About!$D$58,IF($A34="N2O",About!$D$59,1))</f>
        <v>0.13072198155369999</v>
      </c>
      <c r="L34">
        <f>SUMIFS('EPA Export Aggregation'!O:O,'EPA Export Aggregation'!$A:$A,$B34,'EPA Export Aggregation'!$D:$D,$A$1)*IF($A34="CH4",About!$D$58,IF($A34="N2O",About!$D$59,1))</f>
        <v>0.17814579600229999</v>
      </c>
      <c r="M34">
        <f>SUMIFS('EPA Export Aggregation'!P:P,'EPA Export Aggregation'!$A:$A,$B34,'EPA Export Aggregation'!$D:$D,$A$1)*IF($A34="CH4",About!$D$58,IF($A34="N2O",About!$D$59,1))</f>
        <v>0.28581491898759998</v>
      </c>
      <c r="N34">
        <f>SUMIFS('EPA Export Aggregation'!Q:Q,'EPA Export Aggregation'!$A:$A,$B34,'EPA Export Aggregation'!$D:$D,$A$1)*IF($A34="CH4",About!$D$58,IF($A34="N2O",About!$D$59,1))</f>
        <v>0.30950161359579997</v>
      </c>
      <c r="O34">
        <f>SUMIFS('EPA Export Aggregation'!R:R,'EPA Export Aggregation'!$A:$A,$B34,'EPA Export Aggregation'!$D:$D,$A$1)*IF($A34="CH4",About!$D$58,IF($A34="N2O",About!$D$59,1))</f>
        <v>0.31954379497410001</v>
      </c>
      <c r="P34">
        <f>SUMIFS('EPA Export Aggregation'!S:S,'EPA Export Aggregation'!$A:$A,$B34,'EPA Export Aggregation'!$D:$D,$A$1)*IF($A34="CH4",About!$D$58,IF($A34="N2O",About!$D$59,1))</f>
        <v>0.42281294457039997</v>
      </c>
      <c r="Q34">
        <f>SUMIFS('EPA Export Aggregation'!T:T,'EPA Export Aggregation'!$A:$A,$B34,'EPA Export Aggregation'!$D:$D,$A$1)*IF($A34="CH4",About!$D$58,IF($A34="N2O",About!$D$59,1))</f>
        <v>0.43780731803200001</v>
      </c>
      <c r="R34">
        <f>SUMIFS('EPA Export Aggregation'!U:U,'EPA Export Aggregation'!$A:$A,$B34,'EPA Export Aggregation'!$D:$D,$A$1)*IF($A34="CH4",About!$D$58,IF($A34="N2O",About!$D$59,1))</f>
        <v>0.42452082022440002</v>
      </c>
      <c r="S34">
        <f>SUMIFS('EPA Export Aggregation'!V:V,'EPA Export Aggregation'!$A:$A,$B34,'EPA Export Aggregation'!$D:$D,$A$1)*IF($A34="CH4",About!$D$58,IF($A34="N2O",About!$D$59,1))</f>
        <v>0.46125165804829998</v>
      </c>
      <c r="T34">
        <f>SUMIFS('EPA Export Aggregation'!W:W,'EPA Export Aggregation'!$A:$A,$B34,'EPA Export Aggregation'!$D:$D,$A$1)*IF($A34="CH4",About!$D$58,IF($A34="N2O",About!$D$59,1))</f>
        <v>0.40014647409960002</v>
      </c>
      <c r="U34">
        <f>SUMIFS('EPA Export Aggregation'!X:X,'EPA Export Aggregation'!$A:$A,$B34,'EPA Export Aggregation'!$D:$D,$A$1)*IF($A34="CH4",About!$D$58,IF($A34="N2O",About!$D$59,1))</f>
        <v>0.36568758051349998</v>
      </c>
      <c r="V34">
        <f>SUMIFS('EPA Export Aggregation'!Y:Y,'EPA Export Aggregation'!$A:$A,$B34,'EPA Export Aggregation'!$D:$D,$A$1)*IF($A34="CH4",About!$D$58,IF($A34="N2O",About!$D$59,1))</f>
        <v>0.39799615954520001</v>
      </c>
      <c r="W34">
        <f>SUMIFS('EPA Export Aggregation'!Z:Z,'EPA Export Aggregation'!$A:$A,$B34,'EPA Export Aggregation'!$D:$D,$A$1)*IF($A34="CH4",About!$D$58,IF($A34="N2O",About!$D$59,1))</f>
        <v>0.42814707405730001</v>
      </c>
      <c r="X34">
        <f>SUMIFS('EPA Export Aggregation'!AA:AA,'EPA Export Aggregation'!$A:$A,$B34,'EPA Export Aggregation'!$D:$D,$A$1)*IF($A34="CH4",About!$D$58,IF($A34="N2O",About!$D$59,1))</f>
        <v>0.51465148918930004</v>
      </c>
      <c r="Y34">
        <f>SUMIFS('EPA Export Aggregation'!AB:AB,'EPA Export Aggregation'!$A:$A,$B34,'EPA Export Aggregation'!$D:$D,$A$1)*IF($A34="CH4",About!$D$58,IF($A34="N2O",About!$D$59,1))</f>
        <v>0.57127956103900002</v>
      </c>
      <c r="Z34">
        <f>SUMIFS('EPA Export Aggregation'!AC:AC,'EPA Export Aggregation'!$A:$A,$B34,'EPA Export Aggregation'!$D:$D,$A$1)*IF($A34="CH4",About!$D$58,IF($A34="N2O",About!$D$59,1))</f>
        <v>0.52367404916990001</v>
      </c>
      <c r="AA34">
        <f>SUMIFS('EPA Export Aggregation'!AD:AD,'EPA Export Aggregation'!$A:$A,$B34,'EPA Export Aggregation'!$D:$D,$A$1)*IF($A34="CH4",About!$D$58,IF($A34="N2O",About!$D$59,1))</f>
        <v>0.50632709607180004</v>
      </c>
      <c r="AB34">
        <f>SUMIFS('EPA Export Aggregation'!AE:AE,'EPA Export Aggregation'!$A:$A,$B34,'EPA Export Aggregation'!$D:$D,$A$1)*IF($A34="CH4",About!$D$58,IF($A34="N2O",About!$D$59,1))</f>
        <v>0.45865083879160001</v>
      </c>
      <c r="AC34">
        <f>SUMIFS('EPA Export Aggregation'!AF:AF,'EPA Export Aggregation'!$A:$A,$B34,'EPA Export Aggregation'!$D:$D,$A$1)*IF($A34="CH4",About!$D$58,IF($A34="N2O",About!$D$59,1))</f>
        <v>0.45864375493659998</v>
      </c>
      <c r="AD34">
        <f>SUMIFS('EPA Export Aggregation'!AG:AG,'EPA Export Aggregation'!$A:$A,$B34,'EPA Export Aggregation'!$D:$D,$A$1)*IF($A34="CH4",About!$D$58,IF($A34="N2O",About!$D$59,1))</f>
        <v>0.54182454341069997</v>
      </c>
      <c r="AE34">
        <f>SUMIFS('EPA Export Aggregation'!AH:AH,'EPA Export Aggregation'!$A:$A,$B34,'EPA Export Aggregation'!$D:$D,$A$1)*IF($A34="CH4",About!$D$58,IF($A34="N2O",About!$D$59,1))</f>
        <v>0.48504079998720001</v>
      </c>
      <c r="AF34">
        <f>SUMIFS('EPA Export Aggregation'!AI:AI,'EPA Export Aggregation'!$A:$A,$B34,'EPA Export Aggregation'!$D:$D,$A$1)*IF($A34="CH4",About!$D$58,IF($A34="N2O",About!$D$59,1))</f>
        <v>0.47208632088539998</v>
      </c>
      <c r="AG34">
        <f>SUMIFS('EPA Export Aggregation'!AJ:AJ,'EPA Export Aggregation'!$A:$A,$B34,'EPA Export Aggregation'!$D:$D,$A$1)*IF($A34="CH4",About!$D$58,IF($A34="N2O",About!$D$59,1))</f>
        <v>0.45913184178369998</v>
      </c>
      <c r="AH34">
        <f>SUMIFS('EPA Export Aggregation'!AK:AK,'EPA Export Aggregation'!$A:$A,$B34,'EPA Export Aggregation'!$D:$D,$A$1)*IF($A34="CH4",About!$D$58,IF($A34="N2O",About!$D$59,1))</f>
        <v>0.44617736268199998</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6.9510703580000005E-4</v>
      </c>
      <c r="D74">
        <f>SUMIFS('EPA Export Aggregation'!G:G,'EPA Export Aggregation'!$A:$A,$B74,'EPA Export Aggregation'!$D:$D,$A$1)*IF($A74="CH4",About!$D$58,IF($A74="N2O",About!$D$59,1))</f>
        <v>1.4569006620000001E-3</v>
      </c>
      <c r="E74">
        <f>SUMIFS('EPA Export Aggregation'!H:H,'EPA Export Aggregation'!$A:$A,$B74,'EPA Export Aggregation'!$D:$D,$A$1)*IF($A74="CH4",About!$D$58,IF($A74="N2O",About!$D$59,1))</f>
        <v>4.9387148636E-3</v>
      </c>
      <c r="F74">
        <f>SUMIFS('EPA Export Aggregation'!I:I,'EPA Export Aggregation'!$A:$A,$B74,'EPA Export Aggregation'!$D:$D,$A$1)*IF($A74="CH4",About!$D$58,IF($A74="N2O",About!$D$59,1))</f>
        <v>1.7172111078999998E-2</v>
      </c>
      <c r="G74">
        <f>SUMIFS('EPA Export Aggregation'!J:J,'EPA Export Aggregation'!$A:$A,$B74,'EPA Export Aggregation'!$D:$D,$A$1)*IF($A74="CH4",About!$D$58,IF($A74="N2O",About!$D$59,1))</f>
        <v>4.2398791081199996E-2</v>
      </c>
      <c r="H74">
        <f>SUMIFS('EPA Export Aggregation'!K:K,'EPA Export Aggregation'!$A:$A,$B74,'EPA Export Aggregation'!$D:$D,$A$1)*IF($A74="CH4",About!$D$58,IF($A74="N2O",About!$D$59,1))</f>
        <v>9.2694566794999989E-2</v>
      </c>
      <c r="I74">
        <f>SUMIFS('EPA Export Aggregation'!L:L,'EPA Export Aggregation'!$A:$A,$B74,'EPA Export Aggregation'!$D:$D,$A$1)*IF($A74="CH4",About!$D$58,IF($A74="N2O",About!$D$59,1))</f>
        <v>0.12861225280899999</v>
      </c>
      <c r="J74">
        <f>SUMIFS('EPA Export Aggregation'!M:M,'EPA Export Aggregation'!$A:$A,$B74,'EPA Export Aggregation'!$D:$D,$A$1)*IF($A74="CH4",About!$D$58,IF($A74="N2O",About!$D$59,1))</f>
        <v>0.1621448750319</v>
      </c>
      <c r="K74">
        <f>SUMIFS('EPA Export Aggregation'!N:N,'EPA Export Aggregation'!$A:$A,$B74,'EPA Export Aggregation'!$D:$D,$A$1)*IF($A74="CH4",About!$D$58,IF($A74="N2O",About!$D$59,1))</f>
        <v>0.1853560246947</v>
      </c>
      <c r="L74">
        <f>SUMIFS('EPA Export Aggregation'!O:O,'EPA Export Aggregation'!$A:$A,$B74,'EPA Export Aggregation'!$D:$D,$A$1)*IF($A74="CH4",About!$D$58,IF($A74="N2O",About!$D$59,1))</f>
        <v>0.21005058654530004</v>
      </c>
      <c r="M74">
        <f>SUMIFS('EPA Export Aggregation'!P:P,'EPA Export Aggregation'!$A:$A,$B74,'EPA Export Aggregation'!$D:$D,$A$1)*IF($A74="CH4",About!$D$58,IF($A74="N2O",About!$D$59,1))</f>
        <v>0.231459221238</v>
      </c>
      <c r="N74">
        <f>SUMIFS('EPA Export Aggregation'!Q:Q,'EPA Export Aggregation'!$A:$A,$B74,'EPA Export Aggregation'!$D:$D,$A$1)*IF($A74="CH4",About!$D$58,IF($A74="N2O",About!$D$59,1))</f>
        <v>0.25098081766020003</v>
      </c>
      <c r="O74">
        <f>SUMIFS('EPA Export Aggregation'!R:R,'EPA Export Aggregation'!$A:$A,$B74,'EPA Export Aggregation'!$D:$D,$A$1)*IF($A74="CH4",About!$D$58,IF($A74="N2O",About!$D$59,1))</f>
        <v>0.26430870826120001</v>
      </c>
      <c r="P74">
        <f>SUMIFS('EPA Export Aggregation'!S:S,'EPA Export Aggregation'!$A:$A,$B74,'EPA Export Aggregation'!$D:$D,$A$1)*IF($A74="CH4",About!$D$58,IF($A74="N2O",About!$D$59,1))</f>
        <v>0.27677743172210006</v>
      </c>
      <c r="Q74">
        <f>SUMIFS('EPA Export Aggregation'!T:T,'EPA Export Aggregation'!$A:$A,$B74,'EPA Export Aggregation'!$D:$D,$A$1)*IF($A74="CH4",About!$D$58,IF($A74="N2O",About!$D$59,1))</f>
        <v>0.28860489244049992</v>
      </c>
      <c r="R74">
        <f>SUMIFS('EPA Export Aggregation'!U:U,'EPA Export Aggregation'!$A:$A,$B74,'EPA Export Aggregation'!$D:$D,$A$1)*IF($A74="CH4",About!$D$58,IF($A74="N2O",About!$D$59,1))</f>
        <v>0.30128171801630005</v>
      </c>
      <c r="S74">
        <f>SUMIFS('EPA Export Aggregation'!V:V,'EPA Export Aggregation'!$A:$A,$B74,'EPA Export Aggregation'!$D:$D,$A$1)*IF($A74="CH4",About!$D$58,IF($A74="N2O",About!$D$59,1))</f>
        <v>0.32047903485310003</v>
      </c>
      <c r="T74">
        <f>SUMIFS('EPA Export Aggregation'!W:W,'EPA Export Aggregation'!$A:$A,$B74,'EPA Export Aggregation'!$D:$D,$A$1)*IF($A74="CH4",About!$D$58,IF($A74="N2O",About!$D$59,1))</f>
        <v>0.34259016464430009</v>
      </c>
      <c r="U74">
        <f>SUMIFS('EPA Export Aggregation'!X:X,'EPA Export Aggregation'!$A:$A,$B74,'EPA Export Aggregation'!$D:$D,$A$1)*IF($A74="CH4",About!$D$58,IF($A74="N2O",About!$D$59,1))</f>
        <v>0.36681645245780009</v>
      </c>
      <c r="V74">
        <f>SUMIFS('EPA Export Aggregation'!Y:Y,'EPA Export Aggregation'!$A:$A,$B74,'EPA Export Aggregation'!$D:$D,$A$1)*IF($A74="CH4",About!$D$58,IF($A74="N2O",About!$D$59,1))</f>
        <v>0.39187775140719999</v>
      </c>
      <c r="W74">
        <f>SUMIFS('EPA Export Aggregation'!Z:Z,'EPA Export Aggregation'!$A:$A,$B74,'EPA Export Aggregation'!$D:$D,$A$1)*IF($A74="CH4",About!$D$58,IF($A74="N2O",About!$D$59,1))</f>
        <v>0.43567391437229996</v>
      </c>
      <c r="X74">
        <f>SUMIFS('EPA Export Aggregation'!AA:AA,'EPA Export Aggregation'!$A:$A,$B74,'EPA Export Aggregation'!$D:$D,$A$1)*IF($A74="CH4",About!$D$58,IF($A74="N2O",About!$D$59,1))</f>
        <v>0.44749092704679999</v>
      </c>
      <c r="Y74">
        <f>SUMIFS('EPA Export Aggregation'!AB:AB,'EPA Export Aggregation'!$A:$A,$B74,'EPA Export Aggregation'!$D:$D,$A$1)*IF($A74="CH4",About!$D$58,IF($A74="N2O",About!$D$59,1))</f>
        <v>0.46884968457840004</v>
      </c>
      <c r="Z74">
        <f>SUMIFS('EPA Export Aggregation'!AC:AC,'EPA Export Aggregation'!$A:$A,$B74,'EPA Export Aggregation'!$D:$D,$A$1)*IF($A74="CH4",About!$D$58,IF($A74="N2O",About!$D$59,1))</f>
        <v>0.46776050485710002</v>
      </c>
      <c r="AA74">
        <f>SUMIFS('EPA Export Aggregation'!AD:AD,'EPA Export Aggregation'!$A:$A,$B74,'EPA Export Aggregation'!$D:$D,$A$1)*IF($A74="CH4",About!$D$58,IF($A74="N2O",About!$D$59,1))</f>
        <v>0.42567206176489991</v>
      </c>
      <c r="AB74">
        <f>SUMIFS('EPA Export Aggregation'!AE:AE,'EPA Export Aggregation'!$A:$A,$B74,'EPA Export Aggregation'!$D:$D,$A$1)*IF($A74="CH4",About!$D$58,IF($A74="N2O",About!$D$59,1))</f>
        <v>0.46193483663600005</v>
      </c>
      <c r="AC74">
        <f>SUMIFS('EPA Export Aggregation'!AF:AF,'EPA Export Aggregation'!$A:$A,$B74,'EPA Export Aggregation'!$D:$D,$A$1)*IF($A74="CH4",About!$D$58,IF($A74="N2O",About!$D$59,1))</f>
        <v>0.43617098035150004</v>
      </c>
      <c r="AD74">
        <f>SUMIFS('EPA Export Aggregation'!AG:AG,'EPA Export Aggregation'!$A:$A,$B74,'EPA Export Aggregation'!$D:$D,$A$1)*IF($A74="CH4",About!$D$58,IF($A74="N2O",About!$D$59,1))</f>
        <v>0.4744557317825</v>
      </c>
      <c r="AE74">
        <f>SUMIFS('EPA Export Aggregation'!AH:AH,'EPA Export Aggregation'!$A:$A,$B74,'EPA Export Aggregation'!$D:$D,$A$1)*IF($A74="CH4",About!$D$58,IF($A74="N2O",About!$D$59,1))</f>
        <v>0.41014534188629992</v>
      </c>
      <c r="AF74">
        <f>SUMIFS('EPA Export Aggregation'!AI:AI,'EPA Export Aggregation'!$A:$A,$B74,'EPA Export Aggregation'!$D:$D,$A$1)*IF($A74="CH4",About!$D$58,IF($A74="N2O",About!$D$59,1))</f>
        <v>0.42049228907370001</v>
      </c>
      <c r="AG74">
        <f>SUMIFS('EPA Export Aggregation'!AJ:AJ,'EPA Export Aggregation'!$A:$A,$B74,'EPA Export Aggregation'!$D:$D,$A$1)*IF($A74="CH4",About!$D$58,IF($A74="N2O",About!$D$59,1))</f>
        <v>0.38776156347659996</v>
      </c>
      <c r="AH74">
        <f>SUMIFS('EPA Export Aggregation'!AK:AK,'EPA Export Aggregation'!$A:$A,$B74,'EPA Export Aggregation'!$D:$D,$A$1)*IF($A74="CH4",About!$D$58,IF($A74="N2O",About!$D$59,1))</f>
        <v>0.40083297880189989</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2026-09-29T17:53:54Z</dcterms:modified>
</cp:coreProperties>
</file>