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D\webappdata\"/>
    </mc:Choice>
  </mc:AlternateContent>
  <xr:revisionPtr revIDLastSave="0" documentId="8_{E56D43A1-C769-491B-B19A-544318EA5DA0}"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<sst xmlns="http://schemas.openxmlformats.org/spreadsheetml/2006/main" count="42862" uniqueCount="4483">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</sst>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4080</v>
      </c>
      <c r="C1" s="380">
        <v>46283</v>
      </c>
      <c r="G1" s="381" t="s">
        <v>3999</v>
      </c>
      <c r="H1" s="381" t="s">
        <v>4000</v>
      </c>
    </row>
    <row r="2" spans="1:8" x14ac:dyDescent="0.25">
      <c r="B2" t="str">
        <f>_xlfn.XLOOKUP(B1,H:H,G:G,0,0,1)</f>
        <v>SD</v>
      </c>
      <c r="C2" t="str">
        <f>_xlfn.XLOOKUP(B2,G:G, H:H, 0,0,1)</f>
        <v>South Dakota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42.758930749999998</v>
      </c>
      <c r="E2" s="437">
        <f>SUMIFS('frozen policy trendline'!E:E,'frozen policy trendline'!$A:$A,About!$B$2)-SUMIFS('frozen policy trendline'!E:E,'frozen policy trendline'!$A:$A,About!$B$2,'frozen policy trendline'!$B:$B,"Output Total CO2e Emissions by Sector[LULUCF sector]")</f>
        <v>43.519825690000005</v>
      </c>
      <c r="F2" s="437">
        <f>SUMIFS('frozen policy trendline'!F:F,'frozen policy trendline'!$A:$A,About!$B$2)-SUMIFS('frozen policy trendline'!F:F,'frozen policy trendline'!$A:$A,About!$B$2,'frozen policy trendline'!$B:$B,"Output Total CO2e Emissions by Sector[LULUCF sector]")</f>
        <v>43.430059360000001</v>
      </c>
      <c r="G2" s="437">
        <f>SUMIFS('frozen policy trendline'!G:G,'frozen policy trendline'!$A:$A,About!$B$2)-SUMIFS('frozen policy trendline'!G:G,'frozen policy trendline'!$A:$A,About!$B$2,'frozen policy trendline'!$B:$B,"Output Total CO2e Emissions by Sector[LULUCF sector]")</f>
        <v>42.818627620000001</v>
      </c>
      <c r="H2" s="437">
        <f>SUMIFS('frozen policy trendline'!H:H,'frozen policy trendline'!$A:$A,About!$B$2)-SUMIFS('frozen policy trendline'!H:H,'frozen policy trendline'!$A:$A,About!$B$2,'frozen policy trendline'!$B:$B,"Output Total CO2e Emissions by Sector[LULUCF sector]")</f>
        <v>42.679327280000003</v>
      </c>
      <c r="I2" s="437">
        <f>SUMIFS('frozen policy trendline'!I:I,'frozen policy trendline'!$A:$A,About!$B$2)-SUMIFS('frozen policy trendline'!I:I,'frozen policy trendline'!$A:$A,About!$B$2,'frozen policy trendline'!$B:$B,"Output Total CO2e Emissions by Sector[LULUCF sector]")</f>
        <v>42.40450220000001</v>
      </c>
      <c r="J2" s="437">
        <f>SUMIFS('frozen policy trendline'!J:J,'frozen policy trendline'!$A:$A,About!$B$2)-SUMIFS('frozen policy trendline'!J:J,'frozen policy trendline'!$A:$A,About!$B$2,'frozen policy trendline'!$B:$B,"Output Total CO2e Emissions by Sector[LULUCF sector]")</f>
        <v>42.398703650000002</v>
      </c>
      <c r="K2" s="437">
        <f>SUMIFS('frozen policy trendline'!K:K,'frozen policy trendline'!$A:$A,About!$B$2)-SUMIFS('frozen policy trendline'!K:K,'frozen policy trendline'!$A:$A,About!$B$2,'frozen policy trendline'!$B:$B,"Output Total CO2e Emissions by Sector[LULUCF sector]")</f>
        <v>42.394512160000005</v>
      </c>
      <c r="L2" s="437">
        <f>SUMIFS('frozen policy trendline'!L:L,'frozen policy trendline'!$A:$A,About!$B$2)-SUMIFS('frozen policy trendline'!L:L,'frozen policy trendline'!$A:$A,About!$B$2,'frozen policy trendline'!$B:$B,"Output Total CO2e Emissions by Sector[LULUCF sector]")</f>
        <v>42.415371110000002</v>
      </c>
      <c r="M2" s="437">
        <f>SUMIFS('frozen policy trendline'!M:M,'frozen policy trendline'!$A:$A,About!$B$2)-SUMIFS('frozen policy trendline'!M:M,'frozen policy trendline'!$A:$A,About!$B$2,'frozen policy trendline'!$B:$B,"Output Total CO2e Emissions by Sector[LULUCF sector]")</f>
        <v>42.539067200000005</v>
      </c>
      <c r="N2" s="437">
        <f>SUMIFS('frozen policy trendline'!N:N,'frozen policy trendline'!$A:$A,About!$B$2)-SUMIFS('frozen policy trendline'!N:N,'frozen policy trendline'!$A:$A,About!$B$2,'frozen policy trendline'!$B:$B,"Output Total CO2e Emissions by Sector[LULUCF sector]")</f>
        <v>41.553121359999999</v>
      </c>
      <c r="O2" s="437">
        <f>SUMIFS('frozen policy trendline'!O:O,'frozen policy trendline'!$A:$A,About!$B$2)-SUMIFS('frozen policy trendline'!O:O,'frozen policy trendline'!$A:$A,About!$B$2,'frozen policy trendline'!$B:$B,"Output Total CO2e Emissions by Sector[LULUCF sector]")</f>
        <v>41.426662480000005</v>
      </c>
      <c r="P2" s="437">
        <f>SUMIFS('frozen policy trendline'!P:P,'frozen policy trendline'!$A:$A,About!$B$2)-SUMIFS('frozen policy trendline'!P:P,'frozen policy trendline'!$A:$A,About!$B$2,'frozen policy trendline'!$B:$B,"Output Total CO2e Emissions by Sector[LULUCF sector]")</f>
        <v>41.381982200000003</v>
      </c>
      <c r="Q2" s="437">
        <f>SUMIFS('frozen policy trendline'!Q:Q,'frozen policy trendline'!$A:$A,About!$B$2)-SUMIFS('frozen policy trendline'!Q:Q,'frozen policy trendline'!$A:$A,About!$B$2,'frozen policy trendline'!$B:$B,"Output Total CO2e Emissions by Sector[LULUCF sector]")</f>
        <v>41.45933643</v>
      </c>
      <c r="R2" s="437">
        <f>SUMIFS('frozen policy trendline'!R:R,'frozen policy trendline'!$A:$A,About!$B$2)-SUMIFS('frozen policy trendline'!R:R,'frozen policy trendline'!$A:$A,About!$B$2,'frozen policy trendline'!$B:$B,"Output Total CO2e Emissions by Sector[LULUCF sector]")</f>
        <v>41.612709110000004</v>
      </c>
      <c r="S2" s="437">
        <f>SUMIFS('frozen policy trendline'!S:S,'frozen policy trendline'!$A:$A,About!$B$2)-SUMIFS('frozen policy trendline'!S:S,'frozen policy trendline'!$A:$A,About!$B$2,'frozen policy trendline'!$B:$B,"Output Total CO2e Emissions by Sector[LULUCF sector]")</f>
        <v>41.644117680000001</v>
      </c>
      <c r="T2" s="437">
        <f>SUMIFS('frozen policy trendline'!T:T,'frozen policy trendline'!$A:$A,About!$B$2)-SUMIFS('frozen policy trendline'!T:T,'frozen policy trendline'!$A:$A,About!$B$2,'frozen policy trendline'!$B:$B,"Output Total CO2e Emissions by Sector[LULUCF sector]")</f>
        <v>41.685422020000004</v>
      </c>
      <c r="U2" s="437">
        <f>SUMIFS('frozen policy trendline'!U:U,'frozen policy trendline'!$A:$A,About!$B$2)-SUMIFS('frozen policy trendline'!U:U,'frozen policy trendline'!$A:$A,About!$B$2,'frozen policy trendline'!$B:$B,"Output Total CO2e Emissions by Sector[LULUCF sector]")</f>
        <v>41.692685699999998</v>
      </c>
      <c r="V2" s="437">
        <f>SUMIFS('frozen policy trendline'!V:V,'frozen policy trendline'!$A:$A,About!$B$2)-SUMIFS('frozen policy trendline'!V:V,'frozen policy trendline'!$A:$A,About!$B$2,'frozen policy trendline'!$B:$B,"Output Total CO2e Emissions by Sector[LULUCF sector]")</f>
        <v>41.645149340000003</v>
      </c>
      <c r="W2" s="437">
        <f>SUMIFS('frozen policy trendline'!W:W,'frozen policy trendline'!$A:$A,About!$B$2)-SUMIFS('frozen policy trendline'!W:W,'frozen policy trendline'!$A:$A,About!$B$2,'frozen policy trendline'!$B:$B,"Output Total CO2e Emissions by Sector[LULUCF sector]")</f>
        <v>41.639942079999997</v>
      </c>
      <c r="X2" s="437">
        <f>SUMIFS('frozen policy trendline'!X:X,'frozen policy trendline'!$A:$A,About!$B$2)-SUMIFS('frozen policy trendline'!X:X,'frozen policy trendline'!$A:$A,About!$B$2,'frozen policy trendline'!$B:$B,"Output Total CO2e Emissions by Sector[LULUCF sector]")</f>
        <v>41.689299880000007</v>
      </c>
      <c r="Y2" s="437">
        <f>SUMIFS('frozen policy trendline'!Y:Y,'frozen policy trendline'!$A:$A,About!$B$2)-SUMIFS('frozen policy trendline'!Y:Y,'frozen policy trendline'!$A:$A,About!$B$2,'frozen policy trendline'!$B:$B,"Output Total CO2e Emissions by Sector[LULUCF sector]")</f>
        <v>41.768019780000003</v>
      </c>
      <c r="Z2" s="437">
        <f>SUMIFS('frozen policy trendline'!Z:Z,'frozen policy trendline'!$A:$A,About!$B$2)-SUMIFS('frozen policy trendline'!Z:Z,'frozen policy trendline'!$A:$A,About!$B$2,'frozen policy trendline'!$B:$B,"Output Total CO2e Emissions by Sector[LULUCF sector]")</f>
        <v>41.872554610000002</v>
      </c>
      <c r="AA2" s="437">
        <f>SUMIFS('frozen policy trendline'!AA:AA,'frozen policy trendline'!$A:$A,About!$B$2)-SUMIFS('frozen policy trendline'!AA:AA,'frozen policy trendline'!$A:$A,About!$B$2,'frozen policy trendline'!$B:$B,"Output Total CO2e Emissions by Sector[LULUCF sector]")</f>
        <v>42.027764490000003</v>
      </c>
      <c r="AB2" s="437">
        <f>SUMIFS('frozen policy trendline'!AB:AB,'frozen policy trendline'!$A:$A,About!$B$2)-SUMIFS('frozen policy trendline'!AB:AB,'frozen policy trendline'!$A:$A,About!$B$2,'frozen policy trendline'!$B:$B,"Output Total CO2e Emissions by Sector[LULUCF sector]")</f>
        <v>42.169998479999997</v>
      </c>
      <c r="AC2" s="437">
        <f>SUMIFS('frozen policy trendline'!AC:AC,'frozen policy trendline'!$A:$A,About!$B$2)-SUMIFS('frozen policy trendline'!AC:AC,'frozen policy trendline'!$A:$A,About!$B$2,'frozen policy trendline'!$B:$B,"Output Total CO2e Emissions by Sector[LULUCF sector]")</f>
        <v>42.366692490000005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SD</v>
      </c>
      <c r="C1" s="409">
        <f>SUM(C4:C87)</f>
        <v>12.695357486583895</v>
      </c>
      <c r="D1" s="409">
        <f t="shared" ref="D1:AG1" si="0">SUM(D4:D87)</f>
        <v>12.728800139363701</v>
      </c>
      <c r="E1" s="409">
        <f t="shared" si="0"/>
        <v>12.646051637403199</v>
      </c>
      <c r="F1" s="409">
        <f t="shared" si="0"/>
        <v>13.506268957264503</v>
      </c>
      <c r="G1" s="409">
        <f t="shared" si="0"/>
        <v>14.320088662575401</v>
      </c>
      <c r="H1" s="409">
        <f t="shared" si="0"/>
        <v>14.183397939533398</v>
      </c>
      <c r="I1" s="409">
        <f t="shared" si="0"/>
        <v>14.285382620160801</v>
      </c>
      <c r="J1" s="409">
        <f t="shared" si="0"/>
        <v>14.837887785286101</v>
      </c>
      <c r="K1" s="409">
        <f t="shared" si="0"/>
        <v>14.55343946757</v>
      </c>
      <c r="L1" s="409">
        <f t="shared" si="0"/>
        <v>15.107303605054401</v>
      </c>
      <c r="M1" s="409">
        <f t="shared" si="0"/>
        <v>16.050819229407598</v>
      </c>
      <c r="N1" s="409">
        <f t="shared" si="0"/>
        <v>15.342121011820499</v>
      </c>
      <c r="O1" s="409">
        <f t="shared" si="0"/>
        <v>15.230219332743404</v>
      </c>
      <c r="P1" s="409">
        <f t="shared" si="0"/>
        <v>15.722085934398498</v>
      </c>
      <c r="Q1" s="409">
        <f t="shared" si="0"/>
        <v>15.764201801269703</v>
      </c>
      <c r="R1" s="409">
        <f t="shared" si="0"/>
        <v>15.3521402783322</v>
      </c>
      <c r="S1" s="409">
        <f t="shared" si="0"/>
        <v>15.688012246016102</v>
      </c>
      <c r="T1" s="409">
        <f t="shared" si="0"/>
        <v>16.098046364902999</v>
      </c>
      <c r="U1" s="409">
        <f t="shared" si="0"/>
        <v>16.989042023716099</v>
      </c>
      <c r="V1" s="409">
        <f t="shared" si="0"/>
        <v>16.478228623162103</v>
      </c>
      <c r="W1" s="409">
        <f t="shared" si="0"/>
        <v>16.6872766698866</v>
      </c>
      <c r="X1" s="409">
        <f t="shared" si="0"/>
        <v>16.300365865729201</v>
      </c>
      <c r="Y1" s="409">
        <f t="shared" si="0"/>
        <v>16.555127467709703</v>
      </c>
      <c r="Z1" s="409">
        <f t="shared" si="0"/>
        <v>17.059862976013804</v>
      </c>
      <c r="AA1" s="409">
        <f t="shared" si="0"/>
        <v>17.019188737365301</v>
      </c>
      <c r="AB1" s="409">
        <f t="shared" si="0"/>
        <v>15.646090684840905</v>
      </c>
      <c r="AC1" s="409">
        <f t="shared" si="0"/>
        <v>16.322085407001996</v>
      </c>
      <c r="AD1" s="409">
        <f t="shared" si="0"/>
        <v>16.314778735193396</v>
      </c>
      <c r="AE1" s="409">
        <f t="shared" si="0"/>
        <v>16.956944880347599</v>
      </c>
      <c r="AF1" s="409">
        <f t="shared" si="0"/>
        <v>17.534124013125393</v>
      </c>
      <c r="AG1" s="409">
        <f t="shared" si="0"/>
        <v>16.266144250130004</v>
      </c>
      <c r="AH1" s="409">
        <f>SUM(AH4:AH87)</f>
        <v>16.632294880751299</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25">
      <c r="A5" s="413" t="s">
        <v>2216</v>
      </c>
      <c r="B5" s="414" t="s">
        <v>4212</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25">
      <c r="A6" s="413" t="s">
        <v>2216</v>
      </c>
      <c r="B6" s="414" t="s">
        <v>4216</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25">
      <c r="A7" s="413" t="s">
        <v>2216</v>
      </c>
      <c r="B7" s="414" t="s">
        <v>4218</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25">
      <c r="A8" s="413" t="s">
        <v>2216</v>
      </c>
      <c r="B8" s="414" t="s">
        <v>4220</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25">
      <c r="A9" s="413" t="s">
        <v>2216</v>
      </c>
      <c r="B9" s="414" t="s">
        <v>4230</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25">
      <c r="A10" s="413" t="s">
        <v>2216</v>
      </c>
      <c r="B10" s="414" t="s">
        <v>4239</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25">
      <c r="A11" s="413" t="s">
        <v>2216</v>
      </c>
      <c r="B11" s="41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25">
      <c r="A12" s="413" t="s">
        <v>2216</v>
      </c>
      <c r="B12" s="414" t="s">
        <v>4245</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25">
      <c r="A13" s="413" t="s">
        <v>2216</v>
      </c>
      <c r="B13" s="414" t="s">
        <v>4249</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25">
      <c r="A30" s="413" t="s">
        <v>2216</v>
      </c>
      <c r="B30" s="414" t="s">
        <v>4280</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5.1577483826199998E-2</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2026-09-18T22:20:02Z</dcterms:modified>
</cp:coreProperties>
</file>