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land/BLAPE/"/>
    </mc:Choice>
  </mc:AlternateContent>
  <xr:revisionPtr revIDLastSave="0" documentId="8_{45B94CE3-C251-E246-B693-C463E9356711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<sst xmlns="http://schemas.openxmlformats.org/spreadsheetml/2006/main" count="15367" uniqueCount="462">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</sst>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107</v>
      </c>
      <c r="C1" s="57">
        <v>44348</v>
      </c>
      <c r="H1" s="53" t="s">
        <v>2</v>
      </c>
    </row>
    <row r="2" spans="1:8" x14ac:dyDescent="0.2">
      <c r="B2" s="2" t="str">
        <f>LOOKUP(B1,F2:G51,G2:G51)</f>
        <v>SD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South Dakota</v>
      </c>
      <c r="B18" s="2">
        <f>SUMIFS('LULUCF Dataframe EPA'!AD2:AD766,'LULUCF Dataframe EPA'!A2:A766,Data!A18)</f>
        <v>-9.8825769194836681</v>
      </c>
      <c r="C18" s="2">
        <f>B18/D11</f>
        <v>-9.2272387805883191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-9227238780588.3184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-9227238780588.3184</v>
      </c>
      <c r="C2" s="25">
        <f>$B$2*Data!C$11</f>
        <v>-9554907850035.9277</v>
      </c>
      <c r="D2" s="25">
        <f>$B$2*Data!D$11</f>
        <v>-9882576919483.668</v>
      </c>
      <c r="E2" s="25">
        <f>$B$2*Data!E$11</f>
        <v>-10210245988931.277</v>
      </c>
      <c r="F2" s="25">
        <f>$B$2*Data!F$11</f>
        <v>-10537915058378.887</v>
      </c>
      <c r="G2" s="25">
        <f>$B$2*Data!G$11</f>
        <v>-10865584127826.627</v>
      </c>
      <c r="H2" s="25">
        <f>$B$2*Data!H$11</f>
        <v>-10743072843700.744</v>
      </c>
      <c r="I2" s="25">
        <f>$B$2*Data!I$11</f>
        <v>-10620561559574.926</v>
      </c>
      <c r="J2" s="25">
        <f>$B$2*Data!J$11</f>
        <v>-10498050275449.076</v>
      </c>
      <c r="K2" s="25">
        <f>$B$2*Data!K$11</f>
        <v>-10375538991323.258</v>
      </c>
      <c r="L2" s="25">
        <f>$B$2*Data!L$11</f>
        <v>-10253027707197.439</v>
      </c>
      <c r="M2" s="25">
        <f>$B$2*Data!M$11</f>
        <v>-9959389550006.9375</v>
      </c>
      <c r="N2" s="25">
        <f>$B$2*Data!N$11</f>
        <v>-9665751392816.4004</v>
      </c>
      <c r="O2" s="25">
        <f>$B$2*Data!O$11</f>
        <v>-9372113235625.9961</v>
      </c>
      <c r="P2" s="25">
        <f>$B$2*Data!P$11</f>
        <v>-9078475078435.4609</v>
      </c>
      <c r="Q2" s="25">
        <f>$B$2*Data!Q$11</f>
        <v>-8784836921245.0557</v>
      </c>
      <c r="R2" s="25">
        <f>$B$2*Data!R$11</f>
        <v>-8781385214430.3877</v>
      </c>
      <c r="S2" s="25">
        <f>$B$2*Data!S$11</f>
        <v>-8777933507615.7314</v>
      </c>
      <c r="T2" s="25">
        <f>$B$2*Data!T$11</f>
        <v>-8774481800801.0742</v>
      </c>
      <c r="U2" s="25">
        <f>$B$2*Data!U$11</f>
        <v>-8771030093986.418</v>
      </c>
      <c r="V2" s="25">
        <f>$B$2*Data!V$11</f>
        <v>-8767578387171.7617</v>
      </c>
      <c r="W2" s="25">
        <f>$B$2*Data!W$11</f>
        <v>-8764126680357.1045</v>
      </c>
      <c r="X2" s="25">
        <f>$B$2*Data!X$11</f>
        <v>-8760674973542.4492</v>
      </c>
      <c r="Y2" s="25">
        <f>$B$2*Data!Y$11</f>
        <v>-8757223266727.792</v>
      </c>
      <c r="Z2" s="25">
        <f>$B$2*Data!Z$11</f>
        <v>-8753771559913.1348</v>
      </c>
      <c r="AA2" s="25">
        <f>$B$2*Data!AA$11</f>
        <v>-8750319853098.4795</v>
      </c>
      <c r="AB2" s="25">
        <f>$B$2*Data!AB$11</f>
        <v>-8746868146283.8223</v>
      </c>
      <c r="AC2" s="25">
        <f>$B$2*Data!AC$11</f>
        <v>-8743416439469.166</v>
      </c>
      <c r="AD2" s="25">
        <f>$B$2*Data!AD$11</f>
        <v>-8739964732654.5098</v>
      </c>
      <c r="AE2" s="25">
        <f>$B$2*Data!AE$11</f>
        <v>-8736513025839.8525</v>
      </c>
      <c r="AF2" s="25">
        <f>$B$2*Data!AF$11</f>
        <v>-8733061319025.1963</v>
      </c>
      <c r="AG2" s="25">
        <f>$B$2*Data!AG$11</f>
        <v>-8729609612210.54</v>
      </c>
      <c r="AH2" s="25">
        <f>$B$2*Data!AH$11</f>
        <v>-8726157905395.8838</v>
      </c>
      <c r="AI2" s="25">
        <f>$B$2*Data!AI$11</f>
        <v>-8722706198581.2266</v>
      </c>
      <c r="AJ2" s="25">
        <f>$B$2*Data!AJ$11</f>
        <v>-8719254491766.5703</v>
      </c>
      <c r="AK2" s="25">
        <f>$B$2*Data!AK$11</f>
        <v>-8715802784951.9141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3967451413.5765791</v>
      </c>
      <c r="C11" s="25">
        <f>(ABS(C$2)*'data from RPEpUACE'!$B11)+SUMIFS('Override Calcs'!$E$4:$E$6,'Override Calcs'!$A$4:$A$6,About!$B$2,'Override Calcs'!$B$4:$B$6,"CH4")</f>
        <v>4108339835.7446623</v>
      </c>
      <c r="D11" s="25">
        <f>(ABS(D$2)*'data from RPEpUACE'!$B11)+SUMIFS('Override Calcs'!$E$4:$E$6,'Override Calcs'!$A$4:$A$6,About!$B$2,'Override Calcs'!$B$4:$B$6,"CH4")</f>
        <v>4249228257.9128022</v>
      </c>
      <c r="E11" s="25">
        <f>(ABS(E$2)*'data from RPEpUACE'!$B11)+SUMIFS('Override Calcs'!$E$4:$E$6,'Override Calcs'!$A$4:$A$6,About!$B$2,'Override Calcs'!$B$4:$B$6,"CH4")</f>
        <v>4390116680.0808859</v>
      </c>
      <c r="F11" s="25">
        <f>(ABS(F$2)*'data from RPEpUACE'!$B11)+SUMIFS('Override Calcs'!$E$4:$E$6,'Override Calcs'!$A$4:$A$6,About!$B$2,'Override Calcs'!$B$4:$B$6,"CH4")</f>
        <v>4531005102.24897</v>
      </c>
      <c r="G11" s="25">
        <f>(ABS(G$2)*'data from RPEpUACE'!$B11)+SUMIFS('Override Calcs'!$E$4:$E$6,'Override Calcs'!$A$4:$A$6,About!$B$2,'Override Calcs'!$B$4:$B$6,"CH4")</f>
        <v>4671893524.4171095</v>
      </c>
      <c r="H11" s="25">
        <f>(ABS(H$2)*'data from RPEpUACE'!$B11)+SUMIFS('Override Calcs'!$E$4:$E$6,'Override Calcs'!$A$4:$A$6,About!$B$2,'Override Calcs'!$B$4:$B$6,"CH4")</f>
        <v>4619217141.0545321</v>
      </c>
      <c r="I11" s="25">
        <f>(ABS(I$2)*'data from RPEpUACE'!$B11)+SUMIFS('Override Calcs'!$E$4:$E$6,'Override Calcs'!$A$4:$A$6,About!$B$2,'Override Calcs'!$B$4:$B$6,"CH4")</f>
        <v>4566540757.6919813</v>
      </c>
      <c r="J11" s="25">
        <f>(ABS(J$2)*'data from RPEpUACE'!$B11)+SUMIFS('Override Calcs'!$E$4:$E$6,'Override Calcs'!$A$4:$A$6,About!$B$2,'Override Calcs'!$B$4:$B$6,"CH4")</f>
        <v>4513864374.3294182</v>
      </c>
      <c r="K11" s="25">
        <f>(ABS(K$2)*'data from RPEpUACE'!$B11)+SUMIFS('Override Calcs'!$E$4:$E$6,'Override Calcs'!$A$4:$A$6,About!$B$2,'Override Calcs'!$B$4:$B$6,"CH4")</f>
        <v>4461187990.9668674</v>
      </c>
      <c r="L11" s="25">
        <f>(ABS(L$2)*'data from RPEpUACE'!$B11)+SUMIFS('Override Calcs'!$E$4:$E$6,'Override Calcs'!$A$4:$A$6,About!$B$2,'Override Calcs'!$B$4:$B$6,"CH4")</f>
        <v>4408511607.6043177</v>
      </c>
      <c r="M11" s="25">
        <f>(ABS(M$2)*'data from RPEpUACE'!$B11)+SUMIFS('Override Calcs'!$E$4:$E$6,'Override Calcs'!$A$4:$A$6,About!$B$2,'Override Calcs'!$B$4:$B$6,"CH4")</f>
        <v>4282255514.148026</v>
      </c>
      <c r="N11" s="25">
        <f>(ABS(N$2)*'data from RPEpUACE'!$B11)+SUMIFS('Override Calcs'!$E$4:$E$6,'Override Calcs'!$A$4:$A$6,About!$B$2,'Override Calcs'!$B$4:$B$6,"CH4")</f>
        <v>4155999420.6917191</v>
      </c>
      <c r="O11" s="25">
        <f>(ABS(O$2)*'data from RPEpUACE'!$B11)+SUMIFS('Override Calcs'!$E$4:$E$6,'Override Calcs'!$A$4:$A$6,About!$B$2,'Override Calcs'!$B$4:$B$6,"CH4")</f>
        <v>4029743327.2354689</v>
      </c>
      <c r="P11" s="25">
        <f>(ABS(P$2)*'data from RPEpUACE'!$B11)+SUMIFS('Override Calcs'!$E$4:$E$6,'Override Calcs'!$A$4:$A$6,About!$B$2,'Override Calcs'!$B$4:$B$6,"CH4")</f>
        <v>3903487233.7791629</v>
      </c>
      <c r="Q11" s="25">
        <f>(ABS(Q$2)*'data from RPEpUACE'!$B11)+SUMIFS('Override Calcs'!$E$4:$E$6,'Override Calcs'!$A$4:$A$6,About!$B$2,'Override Calcs'!$B$4:$B$6,"CH4")</f>
        <v>3777231140.3229127</v>
      </c>
      <c r="R11" s="25">
        <f>(ABS(R$2)*'data from RPEpUACE'!$B11)+SUMIFS('Override Calcs'!$E$4:$E$6,'Override Calcs'!$A$4:$A$6,About!$B$2,'Override Calcs'!$B$4:$B$6,"CH4")</f>
        <v>3775747004.1249948</v>
      </c>
      <c r="S11" s="25">
        <f>(ABS(S$2)*'data from RPEpUACE'!$B11)+SUMIFS('Override Calcs'!$E$4:$E$6,'Override Calcs'!$A$4:$A$6,About!$B$2,'Override Calcs'!$B$4:$B$6,"CH4")</f>
        <v>3774262867.9270811</v>
      </c>
      <c r="T11" s="25">
        <f>(ABS(T$2)*'data from RPEpUACE'!$B11)+SUMIFS('Override Calcs'!$E$4:$E$6,'Override Calcs'!$A$4:$A$6,About!$B$2,'Override Calcs'!$B$4:$B$6,"CH4")</f>
        <v>3772778731.7291675</v>
      </c>
      <c r="U11" s="25">
        <f>(ABS(U$2)*'data from RPEpUACE'!$B11)+SUMIFS('Override Calcs'!$E$4:$E$6,'Override Calcs'!$A$4:$A$6,About!$B$2,'Override Calcs'!$B$4:$B$6,"CH4")</f>
        <v>3771294595.5312543</v>
      </c>
      <c r="V11" s="25">
        <f>(ABS(V$2)*'data from RPEpUACE'!$B11)+SUMIFS('Override Calcs'!$E$4:$E$6,'Override Calcs'!$A$4:$A$6,About!$B$2,'Override Calcs'!$B$4:$B$6,"CH4")</f>
        <v>3769810459.3333411</v>
      </c>
      <c r="W11" s="25">
        <f>(ABS(W$2)*'data from RPEpUACE'!$B11)+SUMIFS('Override Calcs'!$E$4:$E$6,'Override Calcs'!$A$4:$A$6,About!$B$2,'Override Calcs'!$B$4:$B$6,"CH4")</f>
        <v>3768326323.1354275</v>
      </c>
      <c r="X11" s="25">
        <f>(ABS(X$2)*'data from RPEpUACE'!$B11)+SUMIFS('Override Calcs'!$E$4:$E$6,'Override Calcs'!$A$4:$A$6,About!$B$2,'Override Calcs'!$B$4:$B$6,"CH4")</f>
        <v>3766842186.9375148</v>
      </c>
      <c r="Y11" s="25">
        <f>(ABS(Y$2)*'data from RPEpUACE'!$B11)+SUMIFS('Override Calcs'!$E$4:$E$6,'Override Calcs'!$A$4:$A$6,About!$B$2,'Override Calcs'!$B$4:$B$6,"CH4")</f>
        <v>3765358050.7396011</v>
      </c>
      <c r="Z11" s="25">
        <f>(ABS(Z$2)*'data from RPEpUACE'!$B11)+SUMIFS('Override Calcs'!$E$4:$E$6,'Override Calcs'!$A$4:$A$6,About!$B$2,'Override Calcs'!$B$4:$B$6,"CH4")</f>
        <v>3763873914.5416875</v>
      </c>
      <c r="AA11" s="25">
        <f>(ABS(AA$2)*'data from RPEpUACE'!$B11)+SUMIFS('Override Calcs'!$E$4:$E$6,'Override Calcs'!$A$4:$A$6,About!$B$2,'Override Calcs'!$B$4:$B$6,"CH4")</f>
        <v>3762389778.3437748</v>
      </c>
      <c r="AB11" s="25">
        <f>(ABS(AB$2)*'data from RPEpUACE'!$B11)+SUMIFS('Override Calcs'!$E$4:$E$6,'Override Calcs'!$A$4:$A$6,About!$B$2,'Override Calcs'!$B$4:$B$6,"CH4")</f>
        <v>3760905642.1458611</v>
      </c>
      <c r="AC11" s="25">
        <f>(ABS(AC$2)*'data from RPEpUACE'!$B11)+SUMIFS('Override Calcs'!$E$4:$E$6,'Override Calcs'!$A$4:$A$6,About!$B$2,'Override Calcs'!$B$4:$B$6,"CH4")</f>
        <v>3759421505.947948</v>
      </c>
      <c r="AD11" s="25">
        <f>(ABS(AD$2)*'data from RPEpUACE'!$B11)+SUMIFS('Override Calcs'!$E$4:$E$6,'Override Calcs'!$A$4:$A$6,About!$B$2,'Override Calcs'!$B$4:$B$6,"CH4")</f>
        <v>3757937369.7500343</v>
      </c>
      <c r="AE11" s="25">
        <f>(ABS(AE$2)*'data from RPEpUACE'!$B11)+SUMIFS('Override Calcs'!$E$4:$E$6,'Override Calcs'!$A$4:$A$6,About!$B$2,'Override Calcs'!$B$4:$B$6,"CH4")</f>
        <v>3756453233.5521207</v>
      </c>
      <c r="AF11" s="25">
        <f>(ABS(AF$2)*'data from RPEpUACE'!$B11)+SUMIFS('Override Calcs'!$E$4:$E$6,'Override Calcs'!$A$4:$A$6,About!$B$2,'Override Calcs'!$B$4:$B$6,"CH4")</f>
        <v>3754969097.3542075</v>
      </c>
      <c r="AG11" s="25">
        <f>(ABS(AG$2)*'data from RPEpUACE'!$B11)+SUMIFS('Override Calcs'!$E$4:$E$6,'Override Calcs'!$A$4:$A$6,About!$B$2,'Override Calcs'!$B$4:$B$6,"CH4")</f>
        <v>3753484961.1562943</v>
      </c>
      <c r="AH11" s="25">
        <f>(ABS(AH$2)*'data from RPEpUACE'!$B11)+SUMIFS('Override Calcs'!$E$4:$E$6,'Override Calcs'!$A$4:$A$6,About!$B$2,'Override Calcs'!$B$4:$B$6,"CH4")</f>
        <v>3752000824.9583812</v>
      </c>
      <c r="AI11" s="25">
        <f>(ABS(AI$2)*'data from RPEpUACE'!$B11)+SUMIFS('Override Calcs'!$E$4:$E$6,'Override Calcs'!$A$4:$A$6,About!$B$2,'Override Calcs'!$B$4:$B$6,"CH4")</f>
        <v>3750516688.7604675</v>
      </c>
      <c r="AJ11" s="25">
        <f>(ABS(AJ$2)*'data from RPEpUACE'!$B11)+SUMIFS('Override Calcs'!$E$4:$E$6,'Override Calcs'!$A$4:$A$6,About!$B$2,'Override Calcs'!$B$4:$B$6,"CH4")</f>
        <v>3749032552.5625544</v>
      </c>
      <c r="AK11" s="25">
        <f>(ABS(AK$2)*'data from RPEpUACE'!$B11)+SUMIFS('Override Calcs'!$E$4:$E$6,'Override Calcs'!$A$4:$A$6,About!$B$2,'Override Calcs'!$B$4:$B$6,"CH4")</f>
        <v>3747548416.3646412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322987990.03709638</v>
      </c>
      <c r="C12" s="25">
        <f>(ABS(C$2)*'data from RPEpUACE'!$B12)+SUMIFS('Override Calcs'!$E$4:$E$6,'Override Calcs'!$A$4:$A$6,About!$B$2,'Override Calcs'!$B$4:$B$6,"N2O")</f>
        <v>334457637.31238467</v>
      </c>
      <c r="D12" s="25">
        <f>(ABS(D$2)*'data from RPEpUACE'!$B12)+SUMIFS('Override Calcs'!$E$4:$E$6,'Override Calcs'!$A$4:$A$6,About!$B$2,'Override Calcs'!$B$4:$B$6,"N2O")</f>
        <v>345927284.58767754</v>
      </c>
      <c r="E12" s="25">
        <f>(ABS(E$2)*'data from RPEpUACE'!$B12)+SUMIFS('Override Calcs'!$E$4:$E$6,'Override Calcs'!$A$4:$A$6,About!$B$2,'Override Calcs'!$B$4:$B$6,"N2O")</f>
        <v>357396931.86296582</v>
      </c>
      <c r="F12" s="25">
        <f>(ABS(F$2)*'data from RPEpUACE'!$B12)+SUMIFS('Override Calcs'!$E$4:$E$6,'Override Calcs'!$A$4:$A$6,About!$B$2,'Override Calcs'!$B$4:$B$6,"N2O")</f>
        <v>368866579.13825411</v>
      </c>
      <c r="G12" s="25">
        <f>(ABS(G$2)*'data from RPEpUACE'!$B12)+SUMIFS('Override Calcs'!$E$4:$E$6,'Override Calcs'!$A$4:$A$6,About!$B$2,'Override Calcs'!$B$4:$B$6,"N2O")</f>
        <v>380336226.41354692</v>
      </c>
      <c r="H12" s="25">
        <f>(ABS(H$2)*'data from RPEpUACE'!$B12)+SUMIFS('Override Calcs'!$E$4:$E$6,'Override Calcs'!$A$4:$A$6,About!$B$2,'Override Calcs'!$B$4:$B$6,"N2O")</f>
        <v>376047871.64592928</v>
      </c>
      <c r="I12" s="25">
        <f>(ABS(I$2)*'data from RPEpUACE'!$B12)+SUMIFS('Override Calcs'!$E$4:$E$6,'Override Calcs'!$A$4:$A$6,About!$B$2,'Override Calcs'!$B$4:$B$6,"N2O")</f>
        <v>371759516.87831384</v>
      </c>
      <c r="J12" s="25">
        <f>(ABS(J$2)*'data from RPEpUACE'!$B12)+SUMIFS('Override Calcs'!$E$4:$E$6,'Override Calcs'!$A$4:$A$6,About!$B$2,'Override Calcs'!$B$4:$B$6,"N2O")</f>
        <v>367471162.11069739</v>
      </c>
      <c r="K12" s="25">
        <f>(ABS(K$2)*'data from RPEpUACE'!$B12)+SUMIFS('Override Calcs'!$E$4:$E$6,'Override Calcs'!$A$4:$A$6,About!$B$2,'Override Calcs'!$B$4:$B$6,"N2O")</f>
        <v>363182807.34308195</v>
      </c>
      <c r="L12" s="25">
        <f>(ABS(L$2)*'data from RPEpUACE'!$B12)+SUMIFS('Override Calcs'!$E$4:$E$6,'Override Calcs'!$A$4:$A$6,About!$B$2,'Override Calcs'!$B$4:$B$6,"N2O")</f>
        <v>358894452.57546657</v>
      </c>
      <c r="M12" s="25">
        <f>(ABS(M$2)*'data from RPEpUACE'!$B12)+SUMIFS('Override Calcs'!$E$4:$E$6,'Override Calcs'!$A$4:$A$6,About!$B$2,'Override Calcs'!$B$4:$B$6,"N2O")</f>
        <v>348616014.95784694</v>
      </c>
      <c r="N12" s="25">
        <f>(ABS(N$2)*'data from RPEpUACE'!$B12)+SUMIFS('Override Calcs'!$E$4:$E$6,'Override Calcs'!$A$4:$A$6,About!$B$2,'Override Calcs'!$B$4:$B$6,"N2O")</f>
        <v>338337577.34022617</v>
      </c>
      <c r="O12" s="25">
        <f>(ABS(O$2)*'data from RPEpUACE'!$B12)+SUMIFS('Override Calcs'!$E$4:$E$6,'Override Calcs'!$A$4:$A$6,About!$B$2,'Override Calcs'!$B$4:$B$6,"N2O")</f>
        <v>328059139.72261</v>
      </c>
      <c r="P12" s="25">
        <f>(ABS(P$2)*'data from RPEpUACE'!$B12)+SUMIFS('Override Calcs'!$E$4:$E$6,'Override Calcs'!$A$4:$A$6,About!$B$2,'Override Calcs'!$B$4:$B$6,"N2O")</f>
        <v>317780702.10498923</v>
      </c>
      <c r="Q12" s="25">
        <f>(ABS(Q$2)*'data from RPEpUACE'!$B12)+SUMIFS('Override Calcs'!$E$4:$E$6,'Override Calcs'!$A$4:$A$6,About!$B$2,'Override Calcs'!$B$4:$B$6,"N2O")</f>
        <v>307502264.48737305</v>
      </c>
      <c r="R12" s="25">
        <f>(ABS(R$2)*'data from RPEpUACE'!$B12)+SUMIFS('Override Calcs'!$E$4:$E$6,'Override Calcs'!$A$4:$A$6,About!$B$2,'Override Calcs'!$B$4:$B$6,"N2O")</f>
        <v>307381441.79352313</v>
      </c>
      <c r="S12" s="25">
        <f>(ABS(S$2)*'data from RPEpUACE'!$B12)+SUMIFS('Override Calcs'!$E$4:$E$6,'Override Calcs'!$A$4:$A$6,About!$B$2,'Override Calcs'!$B$4:$B$6,"N2O")</f>
        <v>307260619.09967369</v>
      </c>
      <c r="T12" s="25">
        <f>(ABS(T$2)*'data from RPEpUACE'!$B12)+SUMIFS('Override Calcs'!$E$4:$E$6,'Override Calcs'!$A$4:$A$6,About!$B$2,'Override Calcs'!$B$4:$B$6,"N2O")</f>
        <v>307139796.40582412</v>
      </c>
      <c r="U12" s="25">
        <f>(ABS(U$2)*'data from RPEpUACE'!$B12)+SUMIFS('Override Calcs'!$E$4:$E$6,'Override Calcs'!$A$4:$A$6,About!$B$2,'Override Calcs'!$B$4:$B$6,"N2O")</f>
        <v>307018973.71197462</v>
      </c>
      <c r="V12" s="25">
        <f>(ABS(V$2)*'data from RPEpUACE'!$B12)+SUMIFS('Override Calcs'!$E$4:$E$6,'Override Calcs'!$A$4:$A$6,About!$B$2,'Override Calcs'!$B$4:$B$6,"N2O")</f>
        <v>306898151.01812518</v>
      </c>
      <c r="W12" s="25">
        <f>(ABS(W$2)*'data from RPEpUACE'!$B12)+SUMIFS('Override Calcs'!$E$4:$E$6,'Override Calcs'!$A$4:$A$6,About!$B$2,'Override Calcs'!$B$4:$B$6,"N2O")</f>
        <v>306777328.32427561</v>
      </c>
      <c r="X12" s="25">
        <f>(ABS(X$2)*'data from RPEpUACE'!$B12)+SUMIFS('Override Calcs'!$E$4:$E$6,'Override Calcs'!$A$4:$A$6,About!$B$2,'Override Calcs'!$B$4:$B$6,"N2O")</f>
        <v>306656505.63042617</v>
      </c>
      <c r="Y12" s="25">
        <f>(ABS(Y$2)*'data from RPEpUACE'!$B12)+SUMIFS('Override Calcs'!$E$4:$E$6,'Override Calcs'!$A$4:$A$6,About!$B$2,'Override Calcs'!$B$4:$B$6,"N2O")</f>
        <v>306535682.93657666</v>
      </c>
      <c r="Z12" s="25">
        <f>(ABS(Z$2)*'data from RPEpUACE'!$B12)+SUMIFS('Override Calcs'!$E$4:$E$6,'Override Calcs'!$A$4:$A$6,About!$B$2,'Override Calcs'!$B$4:$B$6,"N2O")</f>
        <v>306414860.2427271</v>
      </c>
      <c r="AA12" s="25">
        <f>(ABS(AA$2)*'data from RPEpUACE'!$B12)+SUMIFS('Override Calcs'!$E$4:$E$6,'Override Calcs'!$A$4:$A$6,About!$B$2,'Override Calcs'!$B$4:$B$6,"N2O")</f>
        <v>306294037.54887766</v>
      </c>
      <c r="AB12" s="25">
        <f>(ABS(AB$2)*'data from RPEpUACE'!$B12)+SUMIFS('Override Calcs'!$E$4:$E$6,'Override Calcs'!$A$4:$A$6,About!$B$2,'Override Calcs'!$B$4:$B$6,"N2O")</f>
        <v>306173214.85502815</v>
      </c>
      <c r="AC12" s="25">
        <f>(ABS(AC$2)*'data from RPEpUACE'!$B12)+SUMIFS('Override Calcs'!$E$4:$E$6,'Override Calcs'!$A$4:$A$6,About!$B$2,'Override Calcs'!$B$4:$B$6,"N2O")</f>
        <v>306052392.16117865</v>
      </c>
      <c r="AD12" s="25">
        <f>(ABS(AD$2)*'data from RPEpUACE'!$B12)+SUMIFS('Override Calcs'!$E$4:$E$6,'Override Calcs'!$A$4:$A$6,About!$B$2,'Override Calcs'!$B$4:$B$6,"N2O")</f>
        <v>305931569.46732914</v>
      </c>
      <c r="AE12" s="25">
        <f>(ABS(AE$2)*'data from RPEpUACE'!$B12)+SUMIFS('Override Calcs'!$E$4:$E$6,'Override Calcs'!$A$4:$A$6,About!$B$2,'Override Calcs'!$B$4:$B$6,"N2O")</f>
        <v>305810746.77347964</v>
      </c>
      <c r="AF12" s="25">
        <f>(ABS(AF$2)*'data from RPEpUACE'!$B12)+SUMIFS('Override Calcs'!$E$4:$E$6,'Override Calcs'!$A$4:$A$6,About!$B$2,'Override Calcs'!$B$4:$B$6,"N2O")</f>
        <v>305689924.07963014</v>
      </c>
      <c r="AG12" s="25">
        <f>(ABS(AG$2)*'data from RPEpUACE'!$B12)+SUMIFS('Override Calcs'!$E$4:$E$6,'Override Calcs'!$A$4:$A$6,About!$B$2,'Override Calcs'!$B$4:$B$6,"N2O")</f>
        <v>305569101.38578063</v>
      </c>
      <c r="AH12" s="25">
        <f>(ABS(AH$2)*'data from RPEpUACE'!$B12)+SUMIFS('Override Calcs'!$E$4:$E$6,'Override Calcs'!$A$4:$A$6,About!$B$2,'Override Calcs'!$B$4:$B$6,"N2O")</f>
        <v>305448278.69193119</v>
      </c>
      <c r="AI12" s="25">
        <f>(ABS(AI$2)*'data from RPEpUACE'!$B12)+SUMIFS('Override Calcs'!$E$4:$E$6,'Override Calcs'!$A$4:$A$6,About!$B$2,'Override Calcs'!$B$4:$B$6,"N2O")</f>
        <v>305327455.99808162</v>
      </c>
      <c r="AJ12" s="25">
        <f>(ABS(AJ$2)*'data from RPEpUACE'!$B12)+SUMIFS('Override Calcs'!$E$4:$E$6,'Override Calcs'!$A$4:$A$6,About!$B$2,'Override Calcs'!$B$4:$B$6,"N2O")</f>
        <v>305206633.30423212</v>
      </c>
      <c r="AK12" s="25">
        <f>(ABS(AK$2)*'data from RPEpUACE'!$B12)+SUMIFS('Override Calcs'!$E$4:$E$6,'Override Calcs'!$A$4:$A$6,About!$B$2,'Override Calcs'!$B$4:$B$6,"N2O")</f>
        <v>305085810.61038268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2021-06-01T20:51:33Z</dcterms:modified>
</cp:coreProperties>
</file>