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Olivia Ashmoore\Documents\EPS_Models by Region\RMI\RMI_all_states\TN\bldgs\MDSC\"/>
    </mc:Choice>
  </mc:AlternateContent>
  <xr:revisionPtr revIDLastSave="0" documentId="8_{90F79C8B-7F2A-4DE1-8F30-103926138B39}" xr6:coauthVersionLast="47" xr6:coauthVersionMax="47" xr10:uidLastSave="{00000000-0000-0000-0000-000000000000}"/>
  <bookViews>
    <workbookView xWindow="-90" yWindow="-90" windowWidth="19380" windowHeight="10260"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 l="1"/>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4" i="5"/>
  <c r="D8" i="6"/>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<sst xmlns="http://schemas.openxmlformats.org/spreadsheetml/2006/main" count="913" uniqueCount="325">
  <si>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</si>
  <si>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</si>
  <si>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</si>
  <si>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</si>
  <si>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</si>
  <si>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</si>
  <si>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</si>
  <si>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</si>
  <si>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</si>
  <si>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</si>
  <si>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</si>
  <si>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</si>
  <si>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</si>
  <si>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</si>
  <si>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</si>
  <si>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</si>
  <si>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</si>
  <si>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</si>
  <si>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</si>
  <si>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</si>
  <si>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</si>
  <si>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</si>
  <si>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</si>
  <si>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</si>
  <si>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</si>
  <si>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</si>
  <si>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</si>
  <si>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</si>
  <si>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</si>
  <si>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</si>
  <si>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</si>
  <si>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</si>
  <si>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</si>
  <si>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</si>
  <si>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</si>
  <si>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</si>
  <si>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</si>
  <si>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</si>
  <si>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</si>
  <si>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</si>
  <si>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</si>
  <si>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</si>
  <si>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</si>
  <si>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</si>
  <si>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</si>
  <si>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</si>
  <si>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</si>
  <si>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</si>
  <si>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</si>
  <si>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</si>
  <si>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</si>
  <si>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</si>
  <si>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</si>
  <si>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</si>
  <si>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</si>
  <si>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</si>
  <si>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</si>
  <si>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</si>
  <si>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</si>
  <si>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</si>
  <si>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</si>
  <si>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</si>
  <si>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</si>
  <si>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</si>
  <si>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</si>
  <si>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</si>
  <si>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</si>
  <si>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</si>
  <si>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</si>
  <si>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</si>
  <si>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</si>
  <si>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</si>
  <si>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</si>
  <si>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</si>
  <si>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</si>
  <si>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</si>
  <si>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</si>
  <si>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</si>
  <si>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</si>
  <si>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</si>
  <si>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</si>
  <si>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</si>
  <si>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</si>
  <si>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</si>
  <si>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</si>
  <si>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</si>
  <si>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</si>
  <si>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</si>
  <si>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</si>
  <si>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</si>
  <si>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</si>
  <si>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</si>
  <si>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</si>
  <si>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</si>
  <si>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</si>
  <si>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</si>
  <si>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</si>
  <si>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</si>
  <si>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</si>
  <si>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</si>
  <si>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</si>
  <si>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</si>
  <si>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</si>
  <si>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</si>
  <si>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</si>
  <si>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</si>
  <si>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</si>
  <si>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</si>
  <si>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</si>
  <si>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</si>
  <si>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</si>
  <si>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</si>
  <si>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</si>
  <si>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</si>
  <si>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</si>
  <si>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</si>
  <si>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</si>
  <si>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</si>
  <si>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</si>
  <si>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</si>
  <si>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</si>
  <si>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</si>
  <si>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</si>
  <si>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</si>
  <si>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</si>
  <si>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</si>
  <si>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</si>
  <si>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</si>
  <si>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</si>
  <si>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</si>
  <si>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</si>
  <si>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</si>
  <si>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</si>
  <si>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</si>
  <si>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</si>
  <si>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</si>
  <si>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</si>
  <si>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</si>
  <si>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</si>
  <si>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</si>
  <si>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</si>
  <si>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</si>
  <si>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</si>
  <si>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</si>
  <si>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</si>
  <si>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</si>
  <si>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</si>
  <si>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</si>
  <si>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</si>
  <si>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</si>
  <si>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</si>
  <si>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</si>
  <si>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</si>
  <si>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</si>
  <si>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</si>
  <si>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</si>
  <si>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</si>
  <si>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</si>
  <si>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</si>
  <si>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</si>
  <si>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</si>
  <si>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</si>
  <si>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</si>
  <si>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</si>
  <si>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</si>
  <si>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</si>
  <si>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</si>
  <si>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</si>
  <si>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</si>
  <si>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</si>
  <si>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</si>
  <si>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</si>
  <si>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</si>
  <si>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</si>
  <si>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</si>
  <si>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</si>
  <si>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</si>
  <si>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</si>
  <si>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</si>
  <si>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</si>
  <si>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</si>
  <si>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</si>
  <si>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</si>
  <si>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</si>
  <si>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</si>
  <si>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</si>
  <si>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</si>
  <si>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</si>
  <si>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</si>
  <si>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</si>
  <si>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</si>
  <si>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</si>
  <si>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</si>
  <si>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</si>
  <si>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</si>
  <si>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</si>
  <si>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</si>
  <si>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</si>
  <si>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</si>
  <si>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</si>
  <si>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</si>
  <si>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</si>
  <si>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</si>
  <si>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</si>
  <si>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</si>
  <si>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</si>
  <si>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</si>
  <si>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</si>
  <si>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</si>
  <si>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</si>
  <si>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</si>
  <si>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</si>
  <si>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</si>
  <si>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</si>
  <si>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</si>
  <si>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</si>
  <si>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</si>
  <si>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</si>
  <si>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</si>
  <si>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</si>
  <si>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</si>
  <si>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</si>
  <si>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</si>
  <si>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</si>
  <si>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</si>
  <si>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</si>
  <si>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</si>
  <si>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</si>
  <si>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</si>
  <si>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</si>
  <si>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</si>
  <si>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</si>
  <si>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</si>
  <si>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</si>
  <si>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</si>
  <si>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</si>
  <si>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</si>
  <si>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</si>
  <si>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</si>
  <si>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</si>
  <si>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</si>
  <si>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</si>
  <si>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</si>
  <si>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</si>
  <si>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</si>
  <si>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</si>
  <si>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</si>
  <si>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</si>
  <si>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</si>
  <si>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</si>
  <si>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</si>
  <si>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</si>
  <si>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</si>
  <si>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</si>
  <si>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</si>
  <si>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</si>
  <si>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</si>
  <si>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</si>
  <si>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</si>
  <si>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</si>
  <si>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</si>
  <si>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</si>
  <si>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</si>
  <si>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</si>
  <si>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</si>
  <si>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</si>
  <si>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</si>
  <si>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</si>
  <si>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</si>
  <si>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</si>
  <si>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</si>
  <si>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</si>
  <si>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</si>
  <si>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</si>
  <si>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</si>
  <si>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</si>
  <si>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</si>
  <si>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</si>
  <si>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</si>
  <si>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</si>
  <si>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</si>
  <si>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</si>
  <si>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</si>
  <si>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</si>
  <si>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</si>
  <si>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</si>
  <si>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</si>
  <si>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</si>
  <si>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</si>
  <si>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</si>
  <si>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</si>
  <si>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</si>
  <si>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</si>
  <si>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</si>
  <si>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</si>
  <si>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</si>
  <si>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</si>
  <si>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</si>
  <si>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</si>
  <si>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</si>
  <si>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</si>
  <si>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</si>
  <si>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</si>
  <si>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</si>
  <si>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</si>
  <si>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</si>
  <si>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</si>
  <si>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</si>
  <si>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</si>
  <si>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</si>
  <si>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</si>
  <si>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</si>
  <si>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</si>
  <si>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</si>
  <si>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</si>
  <si>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</si>
  <si>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</si>
  <si>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</si>
  <si>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</si>
  <si>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</si>
  <si>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</si>
  <si>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</si>
  <si>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</si>
  <si>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iowa</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</si>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</sst>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workbookViewId="0">
      <selection activeCell="D1" sqref="D1"/>
    </sheetView>
  </sheetViews>
  <sheetFormatPr defaultRowHeight="14.75" x14ac:dyDescent="0.75"/>
  <cols>
    <col min="2" max="2" width="79.7265625" bestFit="1" customWidth="1"/>
    <col min="3" max="3" width="10.1328125" bestFit="1" customWidth="1"/>
  </cols>
  <sheetData>
    <row r="1" spans="1:7" x14ac:dyDescent="0.75">
      <c r="A1" s="1" t="s">
        <v>0</v>
      </c>
      <c r="B1" s="30" t="s">
        <v>218</v>
      </c>
      <c r="C1" s="31">
        <v>45686</v>
      </c>
      <c r="D1" s="32"/>
      <c r="E1" s="32"/>
      <c r="F1" s="33" t="s">
        <v>180</v>
      </c>
      <c r="G1" s="33" t="s">
        <v>180</v>
      </c>
    </row>
    <row r="2" spans="1:7" x14ac:dyDescent="0.75">
      <c r="B2" t="str">
        <f>LOOKUP(B1,F2:G51,G2:G51)</f>
        <v>TN</v>
      </c>
      <c r="D2" s="32"/>
      <c r="E2" s="32"/>
      <c r="F2" s="30" t="s">
        <v>222</v>
      </c>
      <c r="G2" s="30" t="s">
        <v>271</v>
      </c>
    </row>
    <row r="3" spans="1:7" x14ac:dyDescent="0.75">
      <c r="A3" s="1" t="s">
        <v>1</v>
      </c>
      <c r="B3" s="2" t="s">
        <v>2</v>
      </c>
      <c r="F3" s="30" t="s">
        <v>272</v>
      </c>
      <c r="G3" s="30" t="s">
        <v>273</v>
      </c>
    </row>
    <row r="4" spans="1:7" x14ac:dyDescent="0.75">
      <c r="B4" t="s">
        <v>3</v>
      </c>
      <c r="F4" s="30" t="s">
        <v>215</v>
      </c>
      <c r="G4" s="30" t="s">
        <v>274</v>
      </c>
    </row>
    <row r="5" spans="1:7" x14ac:dyDescent="0.75">
      <c r="B5" s="3">
        <v>2016</v>
      </c>
      <c r="F5" s="30" t="s">
        <v>216</v>
      </c>
      <c r="G5" s="30" t="s">
        <v>275</v>
      </c>
    </row>
    <row r="6" spans="1:7" x14ac:dyDescent="0.75">
      <c r="B6" t="s">
        <v>4</v>
      </c>
      <c r="F6" s="30" t="s">
        <v>237</v>
      </c>
      <c r="G6" s="30" t="s">
        <v>276</v>
      </c>
    </row>
    <row r="7" spans="1:7" x14ac:dyDescent="0.75">
      <c r="B7" s="4" t="s">
        <v>5</v>
      </c>
      <c r="F7" s="30" t="s">
        <v>192</v>
      </c>
      <c r="G7" s="30" t="s">
        <v>277</v>
      </c>
    </row>
    <row r="8" spans="1:7" x14ac:dyDescent="0.75">
      <c r="B8" t="s">
        <v>6</v>
      </c>
      <c r="F8" s="30" t="s">
        <v>188</v>
      </c>
      <c r="G8" s="30" t="s">
        <v>278</v>
      </c>
    </row>
    <row r="9" spans="1:7" x14ac:dyDescent="0.75">
      <c r="F9" s="30" t="s">
        <v>220</v>
      </c>
      <c r="G9" s="30" t="s">
        <v>279</v>
      </c>
    </row>
    <row r="10" spans="1:7" x14ac:dyDescent="0.75">
      <c r="B10" s="2" t="s">
        <v>169</v>
      </c>
      <c r="F10" s="30" t="s">
        <v>190</v>
      </c>
      <c r="G10" s="30" t="s">
        <v>280</v>
      </c>
    </row>
    <row r="11" spans="1:7" x14ac:dyDescent="0.75">
      <c r="B11" t="s">
        <v>170</v>
      </c>
      <c r="F11" s="30" t="s">
        <v>214</v>
      </c>
      <c r="G11" s="30" t="s">
        <v>281</v>
      </c>
    </row>
    <row r="12" spans="1:7" x14ac:dyDescent="0.75">
      <c r="B12" s="3">
        <v>2020</v>
      </c>
      <c r="F12" s="30" t="s">
        <v>282</v>
      </c>
      <c r="G12" s="30" t="s">
        <v>283</v>
      </c>
    </row>
    <row r="13" spans="1:7" x14ac:dyDescent="0.75">
      <c r="B13" t="s">
        <v>171</v>
      </c>
      <c r="F13" s="30" t="s">
        <v>226</v>
      </c>
      <c r="G13" s="30" t="s">
        <v>284</v>
      </c>
    </row>
    <row r="14" spans="1:7" x14ac:dyDescent="0.75">
      <c r="B14" s="4" t="s">
        <v>172</v>
      </c>
      <c r="F14" s="30" t="s">
        <v>204</v>
      </c>
      <c r="G14" s="30" t="s">
        <v>285</v>
      </c>
    </row>
    <row r="15" spans="1:7" x14ac:dyDescent="0.75">
      <c r="B15" s="4" t="s">
        <v>173</v>
      </c>
      <c r="F15" s="30" t="s">
        <v>223</v>
      </c>
      <c r="G15" s="30" t="s">
        <v>286</v>
      </c>
    </row>
    <row r="16" spans="1:7" x14ac:dyDescent="0.75">
      <c r="B16" t="s">
        <v>174</v>
      </c>
      <c r="F16" s="30" t="s">
        <v>206</v>
      </c>
      <c r="G16" s="30" t="s">
        <v>287</v>
      </c>
    </row>
    <row r="17" spans="1:7" x14ac:dyDescent="0.75">
      <c r="F17" s="30" t="s">
        <v>196</v>
      </c>
      <c r="G17" s="30" t="s">
        <v>288</v>
      </c>
    </row>
    <row r="18" spans="1:7" x14ac:dyDescent="0.75">
      <c r="A18" s="1" t="s">
        <v>7</v>
      </c>
      <c r="F18" s="30" t="s">
        <v>227</v>
      </c>
      <c r="G18" s="30" t="s">
        <v>289</v>
      </c>
    </row>
    <row r="19" spans="1:7" x14ac:dyDescent="0.75">
      <c r="A19" t="s">
        <v>270</v>
      </c>
      <c r="F19" s="30" t="s">
        <v>221</v>
      </c>
      <c r="G19" s="30" t="s">
        <v>290</v>
      </c>
    </row>
    <row r="20" spans="1:7" x14ac:dyDescent="0.75">
      <c r="A20" t="s">
        <v>177</v>
      </c>
      <c r="F20" s="30" t="s">
        <v>184</v>
      </c>
      <c r="G20" s="30" t="s">
        <v>291</v>
      </c>
    </row>
    <row r="21" spans="1:7" x14ac:dyDescent="0.75">
      <c r="F21" s="30" t="s">
        <v>200</v>
      </c>
      <c r="G21" s="30" t="s">
        <v>292</v>
      </c>
    </row>
    <row r="22" spans="1:7" x14ac:dyDescent="0.75">
      <c r="A22" t="s">
        <v>178</v>
      </c>
      <c r="F22" s="30" t="s">
        <v>189</v>
      </c>
      <c r="G22" s="30" t="s">
        <v>293</v>
      </c>
    </row>
    <row r="23" spans="1:7" x14ac:dyDescent="0.75">
      <c r="F23" s="30" t="s">
        <v>191</v>
      </c>
      <c r="G23" s="30" t="s">
        <v>294</v>
      </c>
    </row>
    <row r="24" spans="1:7" x14ac:dyDescent="0.75">
      <c r="A24" t="s">
        <v>175</v>
      </c>
      <c r="F24" s="30" t="s">
        <v>201</v>
      </c>
      <c r="G24" s="30" t="s">
        <v>295</v>
      </c>
    </row>
    <row r="25" spans="1:7" x14ac:dyDescent="0.75">
      <c r="A25" t="s">
        <v>176</v>
      </c>
      <c r="F25" s="30" t="s">
        <v>219</v>
      </c>
      <c r="G25" s="30" t="s">
        <v>296</v>
      </c>
    </row>
    <row r="26" spans="1:7" x14ac:dyDescent="0.75">
      <c r="F26" s="30" t="s">
        <v>195</v>
      </c>
      <c r="G26" s="30" t="s">
        <v>297</v>
      </c>
    </row>
    <row r="27" spans="1:7" x14ac:dyDescent="0.75">
      <c r="A27" t="s">
        <v>244</v>
      </c>
      <c r="F27" s="30" t="s">
        <v>224</v>
      </c>
      <c r="G27" s="30" t="s">
        <v>298</v>
      </c>
    </row>
    <row r="28" spans="1:7" x14ac:dyDescent="0.75">
      <c r="A28" t="s">
        <v>37</v>
      </c>
      <c r="B28" s="28">
        <f>'RECS HC2.1'!B24/SUM('RECS HC2.1'!B24,'RECS HC2.1'!B27)</f>
        <v>0.81308184246741677</v>
      </c>
      <c r="F28" s="30" t="s">
        <v>211</v>
      </c>
      <c r="G28" s="30" t="s">
        <v>299</v>
      </c>
    </row>
    <row r="29" spans="1:7" x14ac:dyDescent="0.75">
      <c r="A29" t="s">
        <v>40</v>
      </c>
      <c r="B29" s="28">
        <f>1-B28</f>
        <v>0.18691815753258323</v>
      </c>
      <c r="F29" s="30" t="s">
        <v>197</v>
      </c>
      <c r="G29" s="30" t="s">
        <v>300</v>
      </c>
    </row>
    <row r="30" spans="1:7" x14ac:dyDescent="0.75">
      <c r="F30" s="30" t="s">
        <v>187</v>
      </c>
      <c r="G30" s="30" t="s">
        <v>301</v>
      </c>
    </row>
    <row r="31" spans="1:7" x14ac:dyDescent="0.75">
      <c r="F31" s="30" t="s">
        <v>198</v>
      </c>
      <c r="G31" s="30" t="s">
        <v>302</v>
      </c>
    </row>
    <row r="32" spans="1:7" x14ac:dyDescent="0.75">
      <c r="F32" s="30" t="s">
        <v>194</v>
      </c>
      <c r="G32" s="30" t="s">
        <v>303</v>
      </c>
    </row>
    <row r="33" spans="6:7" x14ac:dyDescent="0.75">
      <c r="F33" s="30" t="s">
        <v>203</v>
      </c>
      <c r="G33" s="30" t="s">
        <v>304</v>
      </c>
    </row>
    <row r="34" spans="6:7" x14ac:dyDescent="0.75">
      <c r="F34" s="30" t="s">
        <v>208</v>
      </c>
      <c r="G34" s="30" t="s">
        <v>305</v>
      </c>
    </row>
    <row r="35" spans="6:7" x14ac:dyDescent="0.75">
      <c r="F35" s="30" t="s">
        <v>229</v>
      </c>
      <c r="G35" s="30" t="s">
        <v>306</v>
      </c>
    </row>
    <row r="36" spans="6:7" x14ac:dyDescent="0.75">
      <c r="F36" s="30" t="s">
        <v>205</v>
      </c>
      <c r="G36" s="30" t="s">
        <v>307</v>
      </c>
    </row>
    <row r="37" spans="6:7" x14ac:dyDescent="0.75">
      <c r="F37" s="30" t="s">
        <v>193</v>
      </c>
      <c r="G37" s="30" t="s">
        <v>308</v>
      </c>
    </row>
    <row r="38" spans="6:7" x14ac:dyDescent="0.75">
      <c r="F38" s="30" t="s">
        <v>213</v>
      </c>
      <c r="G38" s="30" t="s">
        <v>309</v>
      </c>
    </row>
    <row r="39" spans="6:7" x14ac:dyDescent="0.75">
      <c r="F39" s="30" t="s">
        <v>210</v>
      </c>
      <c r="G39" s="30" t="s">
        <v>310</v>
      </c>
    </row>
    <row r="40" spans="6:7" x14ac:dyDescent="0.75">
      <c r="F40" s="30" t="s">
        <v>186</v>
      </c>
      <c r="G40" s="30" t="s">
        <v>311</v>
      </c>
    </row>
    <row r="41" spans="6:7" x14ac:dyDescent="0.75">
      <c r="F41" s="30" t="s">
        <v>228</v>
      </c>
      <c r="G41" s="30" t="s">
        <v>312</v>
      </c>
    </row>
    <row r="42" spans="6:7" x14ac:dyDescent="0.75">
      <c r="F42" s="30" t="s">
        <v>202</v>
      </c>
      <c r="G42" s="30" t="s">
        <v>313</v>
      </c>
    </row>
    <row r="43" spans="6:7" x14ac:dyDescent="0.75">
      <c r="F43" s="30" t="s">
        <v>218</v>
      </c>
      <c r="G43" s="30" t="s">
        <v>314</v>
      </c>
    </row>
    <row r="44" spans="6:7" x14ac:dyDescent="0.75">
      <c r="F44" s="30" t="s">
        <v>207</v>
      </c>
      <c r="G44" s="30" t="s">
        <v>315</v>
      </c>
    </row>
    <row r="45" spans="6:7" x14ac:dyDescent="0.75">
      <c r="F45" s="30" t="s">
        <v>212</v>
      </c>
      <c r="G45" s="30" t="s">
        <v>316</v>
      </c>
    </row>
    <row r="46" spans="6:7" x14ac:dyDescent="0.75">
      <c r="F46" s="30" t="s">
        <v>185</v>
      </c>
      <c r="G46" s="30" t="s">
        <v>317</v>
      </c>
    </row>
    <row r="47" spans="6:7" x14ac:dyDescent="0.75">
      <c r="F47" s="30" t="s">
        <v>217</v>
      </c>
      <c r="G47" s="30" t="s">
        <v>318</v>
      </c>
    </row>
    <row r="48" spans="6:7" x14ac:dyDescent="0.75">
      <c r="F48" s="30" t="s">
        <v>225</v>
      </c>
      <c r="G48" s="30" t="s">
        <v>319</v>
      </c>
    </row>
    <row r="49" spans="6:7" x14ac:dyDescent="0.75">
      <c r="F49" s="30" t="s">
        <v>230</v>
      </c>
      <c r="G49" s="30" t="s">
        <v>320</v>
      </c>
    </row>
    <row r="50" spans="6:7" x14ac:dyDescent="0.75">
      <c r="F50" s="30" t="s">
        <v>199</v>
      </c>
      <c r="G50" s="30" t="s">
        <v>321</v>
      </c>
    </row>
    <row r="51" spans="6:7" x14ac:dyDescent="0.75">
      <c r="F51" s="30" t="s">
        <v>232</v>
      </c>
      <c r="G51" s="30" t="s">
        <v>322</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A2:F53"/>
  <sheetViews>
    <sheetView workbookViewId="0">
      <selection activeCell="B1" sqref="B1"/>
    </sheetView>
  </sheetViews>
  <sheetFormatPr defaultRowHeight="14.75" x14ac:dyDescent="0.75"/>
  <cols>
    <col min="2" max="2" width="19.1328125" bestFit="1" customWidth="1"/>
    <col min="3" max="6" width="27.1328125" customWidth="1"/>
  </cols>
  <sheetData>
    <row r="2" spans="1:6" x14ac:dyDescent="0.75">
      <c r="B2" t="s">
        <v>239</v>
      </c>
    </row>
    <row r="3" spans="1:6" s="5" customFormat="1" ht="31.5" x14ac:dyDescent="0.75">
      <c r="B3" s="5" t="s">
        <v>180</v>
      </c>
      <c r="C3" s="5" t="s">
        <v>181</v>
      </c>
      <c r="D3" s="5" t="s">
        <v>236</v>
      </c>
      <c r="E3" s="5" t="s">
        <v>209</v>
      </c>
      <c r="F3" s="5" t="s">
        <v>234</v>
      </c>
    </row>
    <row r="4" spans="1:6" x14ac:dyDescent="0.75">
      <c r="A4" t="str">
        <f>INDEX(About!G:G,MATCH(B4,About!F:F,0))</f>
        <v>CA</v>
      </c>
      <c r="B4" t="s">
        <v>237</v>
      </c>
      <c r="C4" s="24">
        <v>0.30599999999999999</v>
      </c>
      <c r="D4">
        <v>52.2</v>
      </c>
      <c r="E4">
        <v>80</v>
      </c>
      <c r="F4">
        <v>435.3</v>
      </c>
    </row>
    <row r="5" spans="1:6" x14ac:dyDescent="0.75">
      <c r="A5" t="str">
        <f>INDEX(About!G:G,MATCH(B5,About!F:F,0))</f>
        <v>RI</v>
      </c>
      <c r="B5" t="s">
        <v>186</v>
      </c>
      <c r="C5" s="24">
        <v>0.254</v>
      </c>
      <c r="D5">
        <v>1.6</v>
      </c>
      <c r="E5">
        <v>2</v>
      </c>
      <c r="F5">
        <v>13.7</v>
      </c>
    </row>
    <row r="6" spans="1:6" x14ac:dyDescent="0.75">
      <c r="A6" t="str">
        <f>INDEX(About!G:G,MATCH(B6,About!F:F,0))</f>
        <v>CT</v>
      </c>
      <c r="B6" t="s">
        <v>188</v>
      </c>
      <c r="C6" s="24">
        <v>0.221</v>
      </c>
      <c r="D6">
        <v>5.6</v>
      </c>
      <c r="E6">
        <v>6.6</v>
      </c>
      <c r="F6">
        <v>46.3</v>
      </c>
    </row>
    <row r="7" spans="1:6" x14ac:dyDescent="0.75">
      <c r="A7" t="str">
        <f>INDEX(About!G:G,MATCH(B7,About!F:F,0))</f>
        <v>MA</v>
      </c>
      <c r="B7" t="s">
        <v>189</v>
      </c>
      <c r="C7" s="24">
        <v>0.215</v>
      </c>
      <c r="D7">
        <v>10.1</v>
      </c>
      <c r="E7">
        <v>11.9</v>
      </c>
      <c r="F7">
        <v>82.4</v>
      </c>
    </row>
    <row r="8" spans="1:6" x14ac:dyDescent="0.75">
      <c r="A8" t="str">
        <f>INDEX(About!G:G,MATCH(B8,About!F:F,0))</f>
        <v>NH</v>
      </c>
      <c r="B8" t="s">
        <v>187</v>
      </c>
      <c r="C8" s="24">
        <v>0.21</v>
      </c>
      <c r="D8">
        <v>2</v>
      </c>
      <c r="E8">
        <v>2.2999999999999998</v>
      </c>
      <c r="F8">
        <v>16.5</v>
      </c>
    </row>
    <row r="9" spans="1:6" x14ac:dyDescent="0.75">
      <c r="A9" t="str">
        <f>INDEX(About!G:G,MATCH(B9,About!F:F,0))</f>
        <v>ME</v>
      </c>
      <c r="B9" t="s">
        <v>184</v>
      </c>
      <c r="C9" s="24">
        <v>0.20100000000000001</v>
      </c>
      <c r="D9">
        <v>2.1</v>
      </c>
      <c r="E9">
        <v>2.4</v>
      </c>
      <c r="F9">
        <v>16.7</v>
      </c>
    </row>
    <row r="10" spans="1:6" x14ac:dyDescent="0.75">
      <c r="A10" t="str">
        <f>INDEX(About!G:G,MATCH(B10,About!F:F,0))</f>
        <v>VT</v>
      </c>
      <c r="B10" t="s">
        <v>185</v>
      </c>
      <c r="C10" s="24">
        <v>0.19700000000000001</v>
      </c>
      <c r="D10">
        <v>1</v>
      </c>
      <c r="E10">
        <v>1.1000000000000001</v>
      </c>
      <c r="F10">
        <v>7.9</v>
      </c>
    </row>
    <row r="11" spans="1:6" x14ac:dyDescent="0.75">
      <c r="A11" t="str">
        <f>INDEX(About!G:G,MATCH(B11,About!F:F,0))</f>
        <v>NV</v>
      </c>
      <c r="B11" t="s">
        <v>197</v>
      </c>
      <c r="C11" s="24">
        <v>0.18</v>
      </c>
      <c r="D11">
        <v>3.9</v>
      </c>
      <c r="E11">
        <v>6.4</v>
      </c>
      <c r="F11">
        <v>33.799999999999997</v>
      </c>
    </row>
    <row r="12" spans="1:6" x14ac:dyDescent="0.75">
      <c r="A12" t="str">
        <f>INDEX(About!G:G,MATCH(B12,About!F:F,0))</f>
        <v>MD</v>
      </c>
      <c r="B12" t="s">
        <v>200</v>
      </c>
      <c r="C12" s="24">
        <v>0.17299999999999999</v>
      </c>
      <c r="D12">
        <v>8.5</v>
      </c>
      <c r="E12">
        <v>10.7</v>
      </c>
      <c r="F12">
        <v>70.400000000000006</v>
      </c>
    </row>
    <row r="13" spans="1:6" x14ac:dyDescent="0.75">
      <c r="A13" t="str">
        <f>INDEX(About!G:G,MATCH(B13,About!F:F,0))</f>
        <v>CO</v>
      </c>
      <c r="B13" t="s">
        <v>192</v>
      </c>
      <c r="C13" s="24">
        <v>0.16900000000000001</v>
      </c>
      <c r="D13">
        <v>6.1</v>
      </c>
      <c r="E13">
        <v>9</v>
      </c>
      <c r="F13">
        <v>51.9</v>
      </c>
    </row>
    <row r="14" spans="1:6" x14ac:dyDescent="0.75">
      <c r="A14" t="str">
        <f>INDEX(About!G:G,MATCH(B14,About!F:F,0))</f>
        <v>OK</v>
      </c>
      <c r="B14" t="s">
        <v>193</v>
      </c>
      <c r="C14" s="24">
        <v>0.16700000000000001</v>
      </c>
      <c r="D14">
        <v>7.2</v>
      </c>
      <c r="E14">
        <v>10</v>
      </c>
      <c r="F14">
        <v>59.5</v>
      </c>
    </row>
    <row r="15" spans="1:6" x14ac:dyDescent="0.75">
      <c r="A15" t="str">
        <f>INDEX(About!G:G,MATCH(B15,About!F:F,0))</f>
        <v>FL</v>
      </c>
      <c r="B15" t="s">
        <v>190</v>
      </c>
      <c r="C15" s="24">
        <v>0.16200000000000001</v>
      </c>
      <c r="D15">
        <v>25.9</v>
      </c>
      <c r="E15">
        <v>35.9</v>
      </c>
      <c r="F15">
        <v>213.6</v>
      </c>
    </row>
    <row r="16" spans="1:6" x14ac:dyDescent="0.75">
      <c r="A16" t="str">
        <f>INDEX(About!G:G,MATCH(B16,About!F:F,0))</f>
        <v>NJ</v>
      </c>
      <c r="B16" t="s">
        <v>198</v>
      </c>
      <c r="C16" s="24">
        <v>0.155</v>
      </c>
      <c r="D16">
        <v>9.3000000000000007</v>
      </c>
      <c r="E16">
        <v>11.6</v>
      </c>
      <c r="F16">
        <v>79</v>
      </c>
    </row>
    <row r="17" spans="1:6" x14ac:dyDescent="0.75">
      <c r="A17" t="str">
        <f>INDEX(About!G:G,MATCH(B17,About!F:F,0))</f>
        <v>MN</v>
      </c>
      <c r="B17" t="s">
        <v>201</v>
      </c>
      <c r="C17" s="24">
        <v>0.154</v>
      </c>
      <c r="D17">
        <v>9.1</v>
      </c>
      <c r="E17">
        <v>10.6</v>
      </c>
      <c r="F17">
        <v>75.7</v>
      </c>
    </row>
    <row r="18" spans="1:6" x14ac:dyDescent="0.75">
      <c r="A18" t="str">
        <f>INDEX(About!G:G,MATCH(B18,About!F:F,0))</f>
        <v>MI</v>
      </c>
      <c r="B18" t="s">
        <v>191</v>
      </c>
      <c r="C18" s="24">
        <v>0.153</v>
      </c>
      <c r="D18">
        <v>13.7</v>
      </c>
      <c r="E18">
        <v>15.8</v>
      </c>
      <c r="F18">
        <v>114.1</v>
      </c>
    </row>
    <row r="19" spans="1:6" x14ac:dyDescent="0.75">
      <c r="A19" t="str">
        <f>INDEX(About!G:G,MATCH(B19,About!F:F,0))</f>
        <v>MO</v>
      </c>
      <c r="B19" t="s">
        <v>195</v>
      </c>
      <c r="C19" s="24">
        <v>0.14499999999999999</v>
      </c>
      <c r="D19">
        <v>9.4</v>
      </c>
      <c r="E19">
        <v>12.1</v>
      </c>
      <c r="F19">
        <v>78.099999999999994</v>
      </c>
    </row>
    <row r="20" spans="1:6" x14ac:dyDescent="0.75">
      <c r="A20" t="str">
        <f>INDEX(About!G:G,MATCH(B20,About!F:F,0))</f>
        <v>KS</v>
      </c>
      <c r="B20" t="s">
        <v>196</v>
      </c>
      <c r="C20" s="24">
        <v>0.14299999999999999</v>
      </c>
      <c r="D20">
        <v>4.2</v>
      </c>
      <c r="E20">
        <v>5.7</v>
      </c>
      <c r="F20">
        <v>34.700000000000003</v>
      </c>
    </row>
    <row r="21" spans="1:6" x14ac:dyDescent="0.75">
      <c r="A21" t="str">
        <f>INDEX(About!G:G,MATCH(B21,About!F:F,0))</f>
        <v>NE</v>
      </c>
      <c r="B21" t="s">
        <v>211</v>
      </c>
      <c r="C21" s="24">
        <v>0.14199999999999999</v>
      </c>
      <c r="D21">
        <v>3.3</v>
      </c>
      <c r="E21">
        <v>4.4000000000000004</v>
      </c>
      <c r="F21">
        <v>27.7</v>
      </c>
    </row>
    <row r="22" spans="1:6" x14ac:dyDescent="0.75">
      <c r="A22" t="str">
        <f>INDEX(About!G:G,MATCH(B22,About!F:F,0))</f>
        <v>IL</v>
      </c>
      <c r="B22" t="s">
        <v>204</v>
      </c>
      <c r="C22" s="24">
        <v>0.13400000000000001</v>
      </c>
      <c r="D22">
        <v>15.7</v>
      </c>
      <c r="E22">
        <v>19</v>
      </c>
      <c r="F22">
        <v>131.6</v>
      </c>
    </row>
    <row r="23" spans="1:6" x14ac:dyDescent="0.75">
      <c r="A23" t="str">
        <f>INDEX(About!G:G,MATCH(B23,About!F:F,0))</f>
        <v>TX</v>
      </c>
      <c r="B23" t="s">
        <v>207</v>
      </c>
      <c r="C23" s="24">
        <v>0.127</v>
      </c>
      <c r="D23">
        <v>35.1</v>
      </c>
      <c r="E23">
        <v>48.1</v>
      </c>
      <c r="F23">
        <v>289.89999999999998</v>
      </c>
    </row>
    <row r="24" spans="1:6" x14ac:dyDescent="0.75">
      <c r="A24" t="str">
        <f>INDEX(About!G:G,MATCH(B24,About!F:F,0))</f>
        <v>NY</v>
      </c>
      <c r="B24" t="s">
        <v>203</v>
      </c>
      <c r="C24" s="24">
        <v>0.126</v>
      </c>
      <c r="D24">
        <v>15.3</v>
      </c>
      <c r="E24">
        <v>18.600000000000001</v>
      </c>
      <c r="F24">
        <v>129.69999999999999</v>
      </c>
    </row>
    <row r="25" spans="1:6" x14ac:dyDescent="0.75">
      <c r="A25" t="str">
        <f>INDEX(About!G:G,MATCH(B25,About!F:F,0))</f>
        <v>WI</v>
      </c>
      <c r="B25" t="s">
        <v>199</v>
      </c>
      <c r="C25" s="24">
        <v>0.126</v>
      </c>
      <c r="D25">
        <v>7.3</v>
      </c>
      <c r="E25">
        <v>8.6999999999999993</v>
      </c>
      <c r="F25">
        <v>60.2</v>
      </c>
    </row>
    <row r="26" spans="1:6" x14ac:dyDescent="0.75">
      <c r="A26" t="str">
        <f>INDEX(About!G:G,MATCH(B26,About!F:F,0))</f>
        <v>OH</v>
      </c>
      <c r="B26" t="s">
        <v>205</v>
      </c>
      <c r="C26" s="24">
        <v>0.122</v>
      </c>
      <c r="D26">
        <v>15.8</v>
      </c>
      <c r="E26">
        <v>18.3</v>
      </c>
      <c r="F26">
        <v>131.30000000000001</v>
      </c>
    </row>
    <row r="27" spans="1:6" x14ac:dyDescent="0.75">
      <c r="A27" t="str">
        <f>INDEX(About!G:G,MATCH(B27,About!F:F,0))</f>
        <v>GA</v>
      </c>
      <c r="B27" t="s">
        <v>214</v>
      </c>
      <c r="C27" s="24">
        <v>0.122</v>
      </c>
      <c r="D27">
        <v>12.2</v>
      </c>
      <c r="E27">
        <v>15.9</v>
      </c>
      <c r="F27">
        <v>101.9</v>
      </c>
    </row>
    <row r="28" spans="1:6" x14ac:dyDescent="0.75">
      <c r="A28" t="str">
        <f>INDEX(About!G:G,MATCH(B28,About!F:F,0))</f>
        <v>VA</v>
      </c>
      <c r="B28" t="s">
        <v>217</v>
      </c>
      <c r="C28" s="24">
        <v>0.11799999999999999</v>
      </c>
      <c r="D28">
        <v>10.199999999999999</v>
      </c>
      <c r="E28">
        <v>13.1</v>
      </c>
      <c r="F28">
        <v>83.9</v>
      </c>
    </row>
    <row r="29" spans="1:6" x14ac:dyDescent="0.75">
      <c r="A29" t="str">
        <f>INDEX(About!G:G,MATCH(B29,About!F:F,0))</f>
        <v>LA</v>
      </c>
      <c r="B29" t="s">
        <v>221</v>
      </c>
      <c r="C29" s="24">
        <v>0.11600000000000001</v>
      </c>
      <c r="D29">
        <v>7.6</v>
      </c>
      <c r="E29">
        <v>9.9</v>
      </c>
      <c r="F29">
        <v>62.6</v>
      </c>
    </row>
    <row r="30" spans="1:6" x14ac:dyDescent="0.75">
      <c r="A30" t="str">
        <f>INDEX(About!G:G,MATCH(B30,About!F:F,0))</f>
        <v>NC</v>
      </c>
      <c r="B30" t="s">
        <v>208</v>
      </c>
      <c r="C30" s="24">
        <v>0.114</v>
      </c>
      <c r="D30">
        <v>11.1</v>
      </c>
      <c r="E30">
        <v>14.7</v>
      </c>
      <c r="F30">
        <v>92.3</v>
      </c>
    </row>
    <row r="31" spans="1:6" x14ac:dyDescent="0.75">
      <c r="A31" t="str">
        <f>INDEX(About!G:G,MATCH(B31,About!F:F,0))</f>
        <v>PA</v>
      </c>
      <c r="B31" t="s">
        <v>210</v>
      </c>
      <c r="C31" s="24">
        <v>0.113</v>
      </c>
      <c r="D31">
        <v>14</v>
      </c>
      <c r="E31">
        <v>16.5</v>
      </c>
      <c r="F31">
        <v>116.8</v>
      </c>
    </row>
    <row r="32" spans="1:6" x14ac:dyDescent="0.75">
      <c r="A32" t="e">
        <f>INDEX(About!G:G,MATCH(B32,About!F:F,0))</f>
        <v>#N/A</v>
      </c>
      <c r="B32" t="s">
        <v>231</v>
      </c>
      <c r="C32" s="24">
        <v>0.109</v>
      </c>
      <c r="D32">
        <v>1</v>
      </c>
      <c r="E32">
        <v>1.2</v>
      </c>
      <c r="F32">
        <v>8.1</v>
      </c>
    </row>
    <row r="33" spans="1:6" x14ac:dyDescent="0.75">
      <c r="A33" t="str">
        <f>INDEX(About!G:G,MATCH(B33,About!F:F,0))</f>
        <v>OR</v>
      </c>
      <c r="B33" t="s">
        <v>213</v>
      </c>
      <c r="C33" s="24">
        <v>0.108</v>
      </c>
      <c r="D33">
        <v>4.4000000000000004</v>
      </c>
      <c r="E33">
        <v>5.0999999999999996</v>
      </c>
      <c r="F33">
        <v>35.6</v>
      </c>
    </row>
    <row r="34" spans="1:6" x14ac:dyDescent="0.75">
      <c r="A34" t="str">
        <f>INDEX(About!G:G,MATCH(B34,About!F:F,0))</f>
        <v>AR</v>
      </c>
      <c r="B34" t="s">
        <v>216</v>
      </c>
      <c r="C34" s="24">
        <v>0.108</v>
      </c>
      <c r="D34">
        <v>3.9</v>
      </c>
      <c r="E34">
        <v>5</v>
      </c>
      <c r="F34">
        <v>31.9</v>
      </c>
    </row>
    <row r="35" spans="1:6" x14ac:dyDescent="0.75">
      <c r="A35" t="str">
        <f>INDEX(About!G:G,MATCH(B35,About!F:F,0))</f>
        <v>AL</v>
      </c>
      <c r="B35" t="s">
        <v>222</v>
      </c>
      <c r="C35" s="24">
        <v>0.107</v>
      </c>
      <c r="D35">
        <v>7.2</v>
      </c>
      <c r="E35">
        <v>9.4</v>
      </c>
      <c r="F35">
        <v>58.6</v>
      </c>
    </row>
    <row r="36" spans="1:6" x14ac:dyDescent="0.75">
      <c r="A36" t="str">
        <f>INDEX(About!G:G,MATCH(B36,About!F:F,0))</f>
        <v>IA</v>
      </c>
      <c r="B36" t="s">
        <v>323</v>
      </c>
      <c r="C36" s="24">
        <v>0.107</v>
      </c>
      <c r="D36">
        <v>4.0999999999999996</v>
      </c>
      <c r="E36">
        <v>5</v>
      </c>
      <c r="F36">
        <v>33.5</v>
      </c>
    </row>
    <row r="37" spans="1:6" x14ac:dyDescent="0.75">
      <c r="A37" t="str">
        <f>INDEX(About!G:G,MATCH(B37,About!F:F,0))</f>
        <v>MS</v>
      </c>
      <c r="B37" t="s">
        <v>219</v>
      </c>
      <c r="C37" s="24">
        <v>0.106</v>
      </c>
      <c r="D37">
        <v>3.9</v>
      </c>
      <c r="E37">
        <v>5.2</v>
      </c>
      <c r="F37">
        <v>31.8</v>
      </c>
    </row>
    <row r="38" spans="1:6" x14ac:dyDescent="0.75">
      <c r="A38" t="str">
        <f>INDEX(About!G:G,MATCH(B38,About!F:F,0))</f>
        <v>NM</v>
      </c>
      <c r="B38" t="s">
        <v>194</v>
      </c>
      <c r="C38" s="24">
        <v>0.106</v>
      </c>
      <c r="D38">
        <v>1.5</v>
      </c>
      <c r="E38">
        <v>2.4</v>
      </c>
      <c r="F38">
        <v>12.6</v>
      </c>
    </row>
    <row r="39" spans="1:6" x14ac:dyDescent="0.75">
      <c r="A39" t="str">
        <f>INDEX(About!G:G,MATCH(B39,About!F:F,0))</f>
        <v>TN</v>
      </c>
      <c r="B39" t="s">
        <v>218</v>
      </c>
      <c r="C39" s="24">
        <v>9.9000000000000005E-2</v>
      </c>
      <c r="D39">
        <v>7.4</v>
      </c>
      <c r="E39">
        <v>9.6</v>
      </c>
      <c r="F39">
        <v>60.4</v>
      </c>
    </row>
    <row r="40" spans="1:6" x14ac:dyDescent="0.75">
      <c r="A40" t="str">
        <f>INDEX(About!G:G,MATCH(B40,About!F:F,0))</f>
        <v>SD</v>
      </c>
      <c r="B40" t="s">
        <v>202</v>
      </c>
      <c r="C40" s="24">
        <v>9.2999999999999999E-2</v>
      </c>
      <c r="D40">
        <v>0.9</v>
      </c>
      <c r="E40">
        <v>1.1000000000000001</v>
      </c>
      <c r="F40">
        <v>7.1</v>
      </c>
    </row>
    <row r="41" spans="1:6" x14ac:dyDescent="0.75">
      <c r="A41" t="str">
        <f>INDEX(About!G:G,MATCH(B41,About!F:F,0))</f>
        <v>KY</v>
      </c>
      <c r="B41" t="s">
        <v>227</v>
      </c>
      <c r="C41" s="24">
        <v>9.1999999999999998E-2</v>
      </c>
      <c r="D41">
        <v>6.4</v>
      </c>
      <c r="E41">
        <v>7.8</v>
      </c>
      <c r="F41">
        <v>52.9</v>
      </c>
    </row>
    <row r="42" spans="1:6" x14ac:dyDescent="0.75">
      <c r="A42" t="str">
        <f>INDEX(About!G:G,MATCH(B42,About!F:F,0))</f>
        <v>IN</v>
      </c>
      <c r="B42" t="s">
        <v>324</v>
      </c>
      <c r="C42" s="24">
        <v>9.1999999999999998E-2</v>
      </c>
      <c r="D42">
        <v>8</v>
      </c>
      <c r="E42">
        <v>9.6999999999999993</v>
      </c>
      <c r="F42">
        <v>65.900000000000006</v>
      </c>
    </row>
    <row r="43" spans="1:6" x14ac:dyDescent="0.75">
      <c r="A43" t="str">
        <f>INDEX(About!G:G,MATCH(B43,About!F:F,0))</f>
        <v>UT</v>
      </c>
      <c r="B43" t="s">
        <v>212</v>
      </c>
      <c r="C43" s="24">
        <v>9.0999999999999998E-2</v>
      </c>
      <c r="D43">
        <v>1.9</v>
      </c>
      <c r="E43">
        <v>2.8</v>
      </c>
      <c r="F43">
        <v>16.2</v>
      </c>
    </row>
    <row r="44" spans="1:6" x14ac:dyDescent="0.75">
      <c r="A44" t="str">
        <f>INDEX(About!G:G,MATCH(B44,About!F:F,0))</f>
        <v>DE</v>
      </c>
      <c r="B44" t="s">
        <v>220</v>
      </c>
      <c r="C44" s="24">
        <v>0.09</v>
      </c>
      <c r="D44">
        <v>0.8</v>
      </c>
      <c r="E44">
        <v>1</v>
      </c>
      <c r="F44">
        <v>6.6</v>
      </c>
    </row>
    <row r="45" spans="1:6" x14ac:dyDescent="0.75">
      <c r="A45" t="str">
        <f>INDEX(About!G:G,MATCH(B45,About!F:F,0))</f>
        <v>WA</v>
      </c>
      <c r="B45" t="s">
        <v>225</v>
      </c>
      <c r="C45" s="24">
        <v>8.5000000000000006E-2</v>
      </c>
      <c r="D45">
        <v>7.1</v>
      </c>
      <c r="E45">
        <v>7.8</v>
      </c>
      <c r="F45">
        <v>57.9</v>
      </c>
    </row>
    <row r="46" spans="1:6" x14ac:dyDescent="0.75">
      <c r="A46" t="str">
        <f>INDEX(About!G:G,MATCH(B46,About!F:F,0))</f>
        <v>SC</v>
      </c>
      <c r="B46" t="s">
        <v>228</v>
      </c>
      <c r="C46" s="24">
        <v>6.6000000000000003E-2</v>
      </c>
      <c r="D46">
        <v>3.8</v>
      </c>
      <c r="E46">
        <v>5.2</v>
      </c>
      <c r="F46">
        <v>31.4</v>
      </c>
    </row>
    <row r="47" spans="1:6" x14ac:dyDescent="0.75">
      <c r="A47" t="str">
        <f>INDEX(About!G:G,MATCH(B47,About!F:F,0))</f>
        <v>ND</v>
      </c>
      <c r="B47" t="s">
        <v>229</v>
      </c>
      <c r="C47" s="24">
        <v>6.3E-2</v>
      </c>
      <c r="D47">
        <v>0.8</v>
      </c>
      <c r="E47">
        <v>1</v>
      </c>
      <c r="F47">
        <v>6.7</v>
      </c>
    </row>
    <row r="48" spans="1:6" x14ac:dyDescent="0.75">
      <c r="A48" t="str">
        <f>INDEX(About!G:G,MATCH(B48,About!F:F,0))</f>
        <v>WV</v>
      </c>
      <c r="B48" t="s">
        <v>230</v>
      </c>
      <c r="C48" s="24">
        <v>5.6000000000000001E-2</v>
      </c>
      <c r="D48">
        <v>1.5</v>
      </c>
      <c r="E48">
        <v>1.8</v>
      </c>
      <c r="F48">
        <v>12.5</v>
      </c>
    </row>
    <row r="49" spans="1:6" x14ac:dyDescent="0.75">
      <c r="A49" t="str">
        <f>INDEX(About!G:G,MATCH(B49,About!F:F,0))</f>
        <v>ID</v>
      </c>
      <c r="B49" t="s">
        <v>226</v>
      </c>
      <c r="C49" s="24">
        <v>4.2000000000000003E-2</v>
      </c>
      <c r="D49">
        <v>0.7</v>
      </c>
      <c r="E49">
        <v>1</v>
      </c>
      <c r="F49">
        <v>6.1</v>
      </c>
    </row>
    <row r="50" spans="1:6" x14ac:dyDescent="0.75">
      <c r="A50" t="str">
        <f>INDEX(About!G:G,MATCH(B50,About!F:F,0))</f>
        <v>AZ</v>
      </c>
      <c r="B50" t="s">
        <v>215</v>
      </c>
      <c r="C50" s="24">
        <v>2.8000000000000001E-2</v>
      </c>
      <c r="D50">
        <v>1.3</v>
      </c>
      <c r="E50">
        <v>2.1</v>
      </c>
      <c r="F50">
        <v>10.9</v>
      </c>
    </row>
    <row r="51" spans="1:6" x14ac:dyDescent="0.75">
      <c r="A51" t="str">
        <f>INDEX(About!G:G,MATCH(B51,About!F:F,0))</f>
        <v>WY</v>
      </c>
      <c r="B51" t="s">
        <v>232</v>
      </c>
      <c r="C51" s="24">
        <v>1.7999999999999999E-2</v>
      </c>
      <c r="D51">
        <v>0.2</v>
      </c>
      <c r="E51">
        <v>0.3</v>
      </c>
      <c r="F51">
        <v>1.7</v>
      </c>
    </row>
    <row r="52" spans="1:6" x14ac:dyDescent="0.75">
      <c r="A52" t="str">
        <f>INDEX(About!G:G,MATCH(B52,About!F:F,0))</f>
        <v>MT</v>
      </c>
      <c r="B52" t="s">
        <v>224</v>
      </c>
      <c r="C52" s="24">
        <v>1.2999999999999999E-2</v>
      </c>
      <c r="D52">
        <v>0.1</v>
      </c>
      <c r="E52">
        <v>0.2</v>
      </c>
      <c r="F52">
        <v>1.2</v>
      </c>
    </row>
    <row r="53" spans="1:6" x14ac:dyDescent="0.75">
      <c r="A53" t="e">
        <f>INDEX(About!G:G,MATCH(B53,About!F:F,0))</f>
        <v>#N/A</v>
      </c>
      <c r="B53" t="s">
        <v>240</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workbookViewId="0">
      <selection activeCell="D8" sqref="D8"/>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245</v>
      </c>
      <c r="B1" t="s">
        <v>241</v>
      </c>
      <c r="C1" t="s">
        <v>242</v>
      </c>
      <c r="D1" t="s">
        <v>243</v>
      </c>
    </row>
    <row r="2" spans="1:4" x14ac:dyDescent="0.75">
      <c r="A2" t="s">
        <v>246</v>
      </c>
      <c r="B2">
        <v>0</v>
      </c>
      <c r="C2">
        <v>0</v>
      </c>
      <c r="D2">
        <v>0</v>
      </c>
    </row>
    <row r="3" spans="1:4" x14ac:dyDescent="0.75">
      <c r="A3" t="s">
        <v>247</v>
      </c>
      <c r="B3">
        <v>0</v>
      </c>
      <c r="C3">
        <v>0</v>
      </c>
      <c r="D3">
        <v>0</v>
      </c>
    </row>
    <row r="4" spans="1:4" x14ac:dyDescent="0.75">
      <c r="A4" t="s">
        <v>248</v>
      </c>
      <c r="B4">
        <v>0</v>
      </c>
      <c r="C4">
        <v>0</v>
      </c>
      <c r="D4">
        <v>0</v>
      </c>
    </row>
    <row r="5" spans="1:4" x14ac:dyDescent="0.75">
      <c r="A5" t="s">
        <v>249</v>
      </c>
      <c r="B5">
        <v>0</v>
      </c>
      <c r="C5">
        <v>0</v>
      </c>
      <c r="D5">
        <v>0</v>
      </c>
    </row>
    <row r="6" spans="1:4" x14ac:dyDescent="0.75">
      <c r="A6" t="s">
        <v>250</v>
      </c>
      <c r="B6">
        <v>0</v>
      </c>
      <c r="C6">
        <v>0</v>
      </c>
      <c r="D6">
        <v>0</v>
      </c>
    </row>
    <row r="7" spans="1:4" x14ac:dyDescent="0.75">
      <c r="A7" t="s">
        <v>251</v>
      </c>
      <c r="B7">
        <v>0</v>
      </c>
      <c r="C7">
        <v>0</v>
      </c>
      <c r="D7">
        <v>0</v>
      </c>
    </row>
    <row r="8" spans="1:4" x14ac:dyDescent="0.75">
      <c r="A8" t="s">
        <v>252</v>
      </c>
      <c r="B8" s="29">
        <f>SUMIFS('Small-bldg Potential'!D:D,'Small-bldg Potential'!B:B,About!$B$1)*About!B28*10^3</f>
        <v>13822.391321946085</v>
      </c>
      <c r="C8" s="29">
        <f>SUMIFS('Small-bldg Potential'!D:D,'Small-bldg Potential'!B:B,About!$B$1)*About!B29*10^3</f>
        <v>3177.6086780539149</v>
      </c>
      <c r="D8">
        <f>SUMIFS('Med- and Large-bldg Potential'!D:D,'Med- and Large-bldg Potential'!B:B,About!B1)*10^3</f>
        <v>7400</v>
      </c>
    </row>
    <row r="9" spans="1:4" x14ac:dyDescent="0.75">
      <c r="A9" t="s">
        <v>253</v>
      </c>
      <c r="B9">
        <v>0</v>
      </c>
      <c r="C9">
        <v>0</v>
      </c>
      <c r="D9">
        <v>0</v>
      </c>
    </row>
    <row r="10" spans="1:4" x14ac:dyDescent="0.75">
      <c r="A10" t="s">
        <v>254</v>
      </c>
      <c r="B10">
        <v>0</v>
      </c>
      <c r="C10">
        <v>0</v>
      </c>
      <c r="D10">
        <v>0</v>
      </c>
    </row>
    <row r="11" spans="1:4" x14ac:dyDescent="0.75">
      <c r="A11" t="s">
        <v>255</v>
      </c>
      <c r="B11">
        <v>0</v>
      </c>
      <c r="C11">
        <v>0</v>
      </c>
      <c r="D11">
        <v>0</v>
      </c>
    </row>
    <row r="12" spans="1:4" x14ac:dyDescent="0.75">
      <c r="A12" t="s">
        <v>256</v>
      </c>
      <c r="B12">
        <v>0</v>
      </c>
      <c r="C12">
        <v>0</v>
      </c>
      <c r="D12">
        <v>0</v>
      </c>
    </row>
    <row r="13" spans="1:4" x14ac:dyDescent="0.75">
      <c r="A13" t="s">
        <v>257</v>
      </c>
      <c r="B13">
        <v>0</v>
      </c>
      <c r="C13">
        <v>0</v>
      </c>
      <c r="D13">
        <v>0</v>
      </c>
    </row>
    <row r="14" spans="1:4" x14ac:dyDescent="0.75">
      <c r="A14" t="s">
        <v>258</v>
      </c>
      <c r="B14">
        <v>0</v>
      </c>
      <c r="C14">
        <v>0</v>
      </c>
      <c r="D14">
        <v>0</v>
      </c>
    </row>
    <row r="15" spans="1:4" x14ac:dyDescent="0.75">
      <c r="A15" t="s">
        <v>259</v>
      </c>
      <c r="B15">
        <v>0</v>
      </c>
      <c r="C15">
        <v>0</v>
      </c>
      <c r="D15">
        <v>0</v>
      </c>
    </row>
    <row r="16" spans="1:4" x14ac:dyDescent="0.75">
      <c r="A16" t="s">
        <v>260</v>
      </c>
      <c r="B16">
        <v>0</v>
      </c>
      <c r="C16">
        <v>0</v>
      </c>
      <c r="D16">
        <v>0</v>
      </c>
    </row>
    <row r="17" spans="1:4" x14ac:dyDescent="0.75">
      <c r="A17" t="s">
        <v>261</v>
      </c>
      <c r="B17">
        <v>0</v>
      </c>
      <c r="C17">
        <v>0</v>
      </c>
      <c r="D17">
        <v>0</v>
      </c>
    </row>
    <row r="18" spans="1:4" x14ac:dyDescent="0.75">
      <c r="A18" t="s">
        <v>262</v>
      </c>
      <c r="B18">
        <v>0</v>
      </c>
      <c r="C18">
        <v>0</v>
      </c>
      <c r="D18">
        <v>0</v>
      </c>
    </row>
    <row r="19" spans="1:4" x14ac:dyDescent="0.75">
      <c r="A19" t="s">
        <v>263</v>
      </c>
      <c r="B19">
        <v>0</v>
      </c>
      <c r="C19">
        <v>0</v>
      </c>
      <c r="D19">
        <v>0</v>
      </c>
    </row>
    <row r="20" spans="1:4" x14ac:dyDescent="0.75">
      <c r="A20" t="s">
        <v>264</v>
      </c>
      <c r="B20">
        <v>0</v>
      </c>
      <c r="C20">
        <v>0</v>
      </c>
      <c r="D20">
        <v>0</v>
      </c>
    </row>
    <row r="21" spans="1:4" x14ac:dyDescent="0.75">
      <c r="A21" t="s">
        <v>265</v>
      </c>
      <c r="B21">
        <v>0</v>
      </c>
      <c r="C21">
        <v>0</v>
      </c>
      <c r="D21">
        <v>0</v>
      </c>
    </row>
    <row r="22" spans="1:4" x14ac:dyDescent="0.75">
      <c r="A22" t="s">
        <v>266</v>
      </c>
      <c r="B22">
        <v>0</v>
      </c>
      <c r="C22">
        <v>0</v>
      </c>
      <c r="D22">
        <v>0</v>
      </c>
    </row>
    <row r="23" spans="1:4" x14ac:dyDescent="0.75">
      <c r="A23" t="s">
        <v>267</v>
      </c>
      <c r="B23">
        <v>0</v>
      </c>
      <c r="C23">
        <v>0</v>
      </c>
      <c r="D23">
        <v>0</v>
      </c>
    </row>
    <row r="24" spans="1:4" x14ac:dyDescent="0.75">
      <c r="A24" t="s">
        <v>268</v>
      </c>
      <c r="B24">
        <v>0</v>
      </c>
      <c r="C24">
        <v>0</v>
      </c>
      <c r="D24">
        <v>0</v>
      </c>
    </row>
    <row r="25" spans="1:4" x14ac:dyDescent="0.75">
      <c r="A25" t="s">
        <v>269</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2025-01-29T22:30:37Z</dcterms:modified>
</cp:coreProperties>
</file>