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land/BLAPE/"/>
    </mc:Choice>
  </mc:AlternateContent>
  <xr:revisionPtr revIDLastSave="0" documentId="8_{F5DF8DD6-7EF1-B44A-917D-D22E981C3868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<sst xmlns="http://schemas.openxmlformats.org/spreadsheetml/2006/main" count="15367" uniqueCount="462">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</sst>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109</v>
      </c>
      <c r="C1" s="57">
        <v>44348</v>
      </c>
      <c r="H1" s="53" t="s">
        <v>2</v>
      </c>
    </row>
    <row r="2" spans="1:8" x14ac:dyDescent="0.2">
      <c r="B2" s="2" t="str">
        <f>LOOKUP(B1,F2:G51,G2:G51)</f>
        <v>TN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Tennessee</v>
      </c>
      <c r="B18" s="2">
        <f>SUMIFS('LULUCF Dataframe EPA'!AD2:AD766,'LULUCF Dataframe EPA'!A2:A766,Data!A18)</f>
        <v>-17.335828274410794</v>
      </c>
      <c r="C18" s="2">
        <f>B18/D11</f>
        <v>-16.186246588366572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-16186246588366.572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-16186246588366.572</v>
      </c>
      <c r="C2" s="25">
        <f>$B$2*Data!C$11</f>
        <v>-16761037431388.568</v>
      </c>
      <c r="D2" s="25">
        <f>$B$2*Data!D$11</f>
        <v>-17335828274410.795</v>
      </c>
      <c r="E2" s="25">
        <f>$B$2*Data!E$11</f>
        <v>-17910619117432.789</v>
      </c>
      <c r="F2" s="25">
        <f>$B$2*Data!F$11</f>
        <v>-18485409960454.785</v>
      </c>
      <c r="G2" s="25">
        <f>$B$2*Data!G$11</f>
        <v>-19060200803477.012</v>
      </c>
      <c r="H2" s="25">
        <f>$B$2*Data!H$11</f>
        <v>-18845293841397.449</v>
      </c>
      <c r="I2" s="25">
        <f>$B$2*Data!I$11</f>
        <v>-18630386879317.996</v>
      </c>
      <c r="J2" s="25">
        <f>$B$2*Data!J$11</f>
        <v>-18415479917238.488</v>
      </c>
      <c r="K2" s="25">
        <f>$B$2*Data!K$11</f>
        <v>-18200572955159.039</v>
      </c>
      <c r="L2" s="25">
        <f>$B$2*Data!L$11</f>
        <v>-17985665993079.59</v>
      </c>
      <c r="M2" s="25">
        <f>$B$2*Data!M$11</f>
        <v>-17470571528412.883</v>
      </c>
      <c r="N2" s="25">
        <f>$B$2*Data!N$11</f>
        <v>-16955477063746.117</v>
      </c>
      <c r="O2" s="25">
        <f>$B$2*Data!O$11</f>
        <v>-16440382599079.58</v>
      </c>
      <c r="P2" s="25">
        <f>$B$2*Data!P$11</f>
        <v>-15925288134412.814</v>
      </c>
      <c r="Q2" s="25">
        <f>$B$2*Data!Q$11</f>
        <v>-15410193669746.279</v>
      </c>
      <c r="R2" s="25">
        <f>$B$2*Data!R$11</f>
        <v>-15404138751370.209</v>
      </c>
      <c r="S2" s="25">
        <f>$B$2*Data!S$11</f>
        <v>-15398083832994.162</v>
      </c>
      <c r="T2" s="25">
        <f>$B$2*Data!T$11</f>
        <v>-15392028914618.113</v>
      </c>
      <c r="U2" s="25">
        <f>$B$2*Data!U$11</f>
        <v>-15385973996242.062</v>
      </c>
      <c r="V2" s="25">
        <f>$B$2*Data!V$11</f>
        <v>-15379919077866.016</v>
      </c>
      <c r="W2" s="25">
        <f>$B$2*Data!W$11</f>
        <v>-15373864159489.965</v>
      </c>
      <c r="X2" s="25">
        <f>$B$2*Data!X$11</f>
        <v>-15367809241113.918</v>
      </c>
      <c r="Y2" s="25">
        <f>$B$2*Data!Y$11</f>
        <v>-15361754322737.867</v>
      </c>
      <c r="Z2" s="25">
        <f>$B$2*Data!Z$11</f>
        <v>-15355699404361.818</v>
      </c>
      <c r="AA2" s="25">
        <f>$B$2*Data!AA$11</f>
        <v>-15349644485985.77</v>
      </c>
      <c r="AB2" s="25">
        <f>$B$2*Data!AB$11</f>
        <v>-15343589567609.721</v>
      </c>
      <c r="AC2" s="25">
        <f>$B$2*Data!AC$11</f>
        <v>-15337534649233.672</v>
      </c>
      <c r="AD2" s="25">
        <f>$B$2*Data!AD$11</f>
        <v>-15331479730857.623</v>
      </c>
      <c r="AE2" s="25">
        <f>$B$2*Data!AE$11</f>
        <v>-15325424812481.574</v>
      </c>
      <c r="AF2" s="25">
        <f>$B$2*Data!AF$11</f>
        <v>-15319369894105.525</v>
      </c>
      <c r="AG2" s="25">
        <f>$B$2*Data!AG$11</f>
        <v>-15313314975729.477</v>
      </c>
      <c r="AH2" s="25">
        <f>$B$2*Data!AH$11</f>
        <v>-15307260057353.428</v>
      </c>
      <c r="AI2" s="25">
        <f>$B$2*Data!AI$11</f>
        <v>-15301205138977.379</v>
      </c>
      <c r="AJ2" s="25">
        <f>$B$2*Data!AJ$11</f>
        <v>-15295150220601.328</v>
      </c>
      <c r="AK2" s="25">
        <f>$B$2*Data!AK$11</f>
        <v>-15289095302225.281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6959627732.037466</v>
      </c>
      <c r="C11" s="25">
        <f>(ABS(C$2)*'data from RPEpUACE'!$B11)+SUMIFS('Override Calcs'!$E$4:$E$6,'Override Calcs'!$A$4:$A$6,About!$B$2,'Override Calcs'!$B$4:$B$6,"CH4")</f>
        <v>7206771519.7820692</v>
      </c>
      <c r="D11" s="25">
        <f>(ABS(D$2)*'data from RPEpUACE'!$B11)+SUMIFS('Override Calcs'!$E$4:$E$6,'Override Calcs'!$A$4:$A$6,About!$B$2,'Override Calcs'!$B$4:$B$6,"CH4")</f>
        <v>7453915307.5267725</v>
      </c>
      <c r="E11" s="25">
        <f>(ABS(E$2)*'data from RPEpUACE'!$B11)+SUMIFS('Override Calcs'!$E$4:$E$6,'Override Calcs'!$A$4:$A$6,About!$B$2,'Override Calcs'!$B$4:$B$6,"CH4")</f>
        <v>7701059095.2713747</v>
      </c>
      <c r="F11" s="25">
        <f>(ABS(F$2)*'data from RPEpUACE'!$B11)+SUMIFS('Override Calcs'!$E$4:$E$6,'Override Calcs'!$A$4:$A$6,About!$B$2,'Override Calcs'!$B$4:$B$6,"CH4")</f>
        <v>7948202883.0159779</v>
      </c>
      <c r="G11" s="25">
        <f>(ABS(G$2)*'data from RPEpUACE'!$B11)+SUMIFS('Override Calcs'!$E$4:$E$6,'Override Calcs'!$A$4:$A$6,About!$B$2,'Override Calcs'!$B$4:$B$6,"CH4")</f>
        <v>8195346670.7606802</v>
      </c>
      <c r="H11" s="25">
        <f>(ABS(H$2)*'data from RPEpUACE'!$B11)+SUMIFS('Override Calcs'!$E$4:$E$6,'Override Calcs'!$A$4:$A$6,About!$B$2,'Override Calcs'!$B$4:$B$6,"CH4")</f>
        <v>8102942761.9896488</v>
      </c>
      <c r="I11" s="25">
        <f>(ABS(I$2)*'data from RPEpUACE'!$B11)+SUMIFS('Override Calcs'!$E$4:$E$6,'Override Calcs'!$A$4:$A$6,About!$B$2,'Override Calcs'!$B$4:$B$6,"CH4")</f>
        <v>8010538853.2186642</v>
      </c>
      <c r="J11" s="25">
        <f>(ABS(J$2)*'data from RPEpUACE'!$B11)+SUMIFS('Override Calcs'!$E$4:$E$6,'Override Calcs'!$A$4:$A$6,About!$B$2,'Override Calcs'!$B$4:$B$6,"CH4")</f>
        <v>7918134944.4476557</v>
      </c>
      <c r="K11" s="25">
        <f>(ABS(K$2)*'data from RPEpUACE'!$B11)+SUMIFS('Override Calcs'!$E$4:$E$6,'Override Calcs'!$A$4:$A$6,About!$B$2,'Override Calcs'!$B$4:$B$6,"CH4")</f>
        <v>7825731035.6766729</v>
      </c>
      <c r="L11" s="25">
        <f>(ABS(L$2)*'data from RPEpUACE'!$B11)+SUMIFS('Override Calcs'!$E$4:$E$6,'Override Calcs'!$A$4:$A$6,About!$B$2,'Override Calcs'!$B$4:$B$6,"CH4")</f>
        <v>7733327126.9056902</v>
      </c>
      <c r="M11" s="25">
        <f>(ABS(M$2)*'data from RPEpUACE'!$B11)+SUMIFS('Override Calcs'!$E$4:$E$6,'Override Calcs'!$A$4:$A$6,About!$B$2,'Override Calcs'!$B$4:$B$6,"CH4")</f>
        <v>7511851091.5974216</v>
      </c>
      <c r="N11" s="25">
        <f>(ABS(N$2)*'data from RPEpUACE'!$B11)+SUMIFS('Override Calcs'!$E$4:$E$6,'Override Calcs'!$A$4:$A$6,About!$B$2,'Override Calcs'!$B$4:$B$6,"CH4")</f>
        <v>7290375056.2891293</v>
      </c>
      <c r="O11" s="25">
        <f>(ABS(O$2)*'data from RPEpUACE'!$B11)+SUMIFS('Override Calcs'!$E$4:$E$6,'Override Calcs'!$A$4:$A$6,About!$B$2,'Override Calcs'!$B$4:$B$6,"CH4")</f>
        <v>7068899020.9809341</v>
      </c>
      <c r="P11" s="25">
        <f>(ABS(P$2)*'data from RPEpUACE'!$B11)+SUMIFS('Override Calcs'!$E$4:$E$6,'Override Calcs'!$A$4:$A$6,About!$B$2,'Override Calcs'!$B$4:$B$6,"CH4")</f>
        <v>6847422985.6726408</v>
      </c>
      <c r="Q11" s="25">
        <f>(ABS(Q$2)*'data from RPEpUACE'!$B11)+SUMIFS('Override Calcs'!$E$4:$E$6,'Override Calcs'!$A$4:$A$6,About!$B$2,'Override Calcs'!$B$4:$B$6,"CH4")</f>
        <v>6625946950.3644466</v>
      </c>
      <c r="R11" s="25">
        <f>(ABS(R$2)*'data from RPEpUACE'!$B11)+SUMIFS('Override Calcs'!$E$4:$E$6,'Override Calcs'!$A$4:$A$6,About!$B$2,'Override Calcs'!$B$4:$B$6,"CH4")</f>
        <v>6623343506.9030323</v>
      </c>
      <c r="S11" s="25">
        <f>(ABS(S$2)*'data from RPEpUACE'!$B11)+SUMIFS('Override Calcs'!$E$4:$E$6,'Override Calcs'!$A$4:$A$6,About!$B$2,'Override Calcs'!$B$4:$B$6,"CH4")</f>
        <v>6620740063.4416285</v>
      </c>
      <c r="T11" s="25">
        <f>(ABS(T$2)*'data from RPEpUACE'!$B11)+SUMIFS('Override Calcs'!$E$4:$E$6,'Override Calcs'!$A$4:$A$6,About!$B$2,'Override Calcs'!$B$4:$B$6,"CH4")</f>
        <v>6618136619.9802227</v>
      </c>
      <c r="U11" s="25">
        <f>(ABS(U$2)*'data from RPEpUACE'!$B11)+SUMIFS('Override Calcs'!$E$4:$E$6,'Override Calcs'!$A$4:$A$6,About!$B$2,'Override Calcs'!$B$4:$B$6,"CH4")</f>
        <v>6615533176.5188169</v>
      </c>
      <c r="V11" s="25">
        <f>(ABS(V$2)*'data from RPEpUACE'!$B11)+SUMIFS('Override Calcs'!$E$4:$E$6,'Override Calcs'!$A$4:$A$6,About!$B$2,'Override Calcs'!$B$4:$B$6,"CH4")</f>
        <v>6612929733.0574131</v>
      </c>
      <c r="W11" s="25">
        <f>(ABS(W$2)*'data from RPEpUACE'!$B11)+SUMIFS('Override Calcs'!$E$4:$E$6,'Override Calcs'!$A$4:$A$6,About!$B$2,'Override Calcs'!$B$4:$B$6,"CH4")</f>
        <v>6610326289.5960073</v>
      </c>
      <c r="X11" s="25">
        <f>(ABS(X$2)*'data from RPEpUACE'!$B11)+SUMIFS('Override Calcs'!$E$4:$E$6,'Override Calcs'!$A$4:$A$6,About!$B$2,'Override Calcs'!$B$4:$B$6,"CH4")</f>
        <v>6607722846.1346025</v>
      </c>
      <c r="Y11" s="25">
        <f>(ABS(Y$2)*'data from RPEpUACE'!$B11)+SUMIFS('Override Calcs'!$E$4:$E$6,'Override Calcs'!$A$4:$A$6,About!$B$2,'Override Calcs'!$B$4:$B$6,"CH4")</f>
        <v>6605119402.6731968</v>
      </c>
      <c r="Z11" s="25">
        <f>(ABS(Z$2)*'data from RPEpUACE'!$B11)+SUMIFS('Override Calcs'!$E$4:$E$6,'Override Calcs'!$A$4:$A$6,About!$B$2,'Override Calcs'!$B$4:$B$6,"CH4")</f>
        <v>6602515959.211792</v>
      </c>
      <c r="AA11" s="25">
        <f>(ABS(AA$2)*'data from RPEpUACE'!$B11)+SUMIFS('Override Calcs'!$E$4:$E$6,'Override Calcs'!$A$4:$A$6,About!$B$2,'Override Calcs'!$B$4:$B$6,"CH4")</f>
        <v>6599912515.7503872</v>
      </c>
      <c r="AB11" s="25">
        <f>(ABS(AB$2)*'data from RPEpUACE'!$B11)+SUMIFS('Override Calcs'!$E$4:$E$6,'Override Calcs'!$A$4:$A$6,About!$B$2,'Override Calcs'!$B$4:$B$6,"CH4")</f>
        <v>6597309072.2889814</v>
      </c>
      <c r="AC11" s="25">
        <f>(ABS(AC$2)*'data from RPEpUACE'!$B11)+SUMIFS('Override Calcs'!$E$4:$E$6,'Override Calcs'!$A$4:$A$6,About!$B$2,'Override Calcs'!$B$4:$B$6,"CH4")</f>
        <v>6594705628.8275766</v>
      </c>
      <c r="AD11" s="25">
        <f>(ABS(AD$2)*'data from RPEpUACE'!$B11)+SUMIFS('Override Calcs'!$E$4:$E$6,'Override Calcs'!$A$4:$A$6,About!$B$2,'Override Calcs'!$B$4:$B$6,"CH4")</f>
        <v>6592102185.3661718</v>
      </c>
      <c r="AE11" s="25">
        <f>(ABS(AE$2)*'data from RPEpUACE'!$B11)+SUMIFS('Override Calcs'!$E$4:$E$6,'Override Calcs'!$A$4:$A$6,About!$B$2,'Override Calcs'!$B$4:$B$6,"CH4")</f>
        <v>6589498741.904767</v>
      </c>
      <c r="AF11" s="25">
        <f>(ABS(AF$2)*'data from RPEpUACE'!$B11)+SUMIFS('Override Calcs'!$E$4:$E$6,'Override Calcs'!$A$4:$A$6,About!$B$2,'Override Calcs'!$B$4:$B$6,"CH4")</f>
        <v>6586895298.4433613</v>
      </c>
      <c r="AG11" s="25">
        <f>(ABS(AG$2)*'data from RPEpUACE'!$B11)+SUMIFS('Override Calcs'!$E$4:$E$6,'Override Calcs'!$A$4:$A$6,About!$B$2,'Override Calcs'!$B$4:$B$6,"CH4")</f>
        <v>6584291854.9819565</v>
      </c>
      <c r="AH11" s="25">
        <f>(ABS(AH$2)*'data from RPEpUACE'!$B11)+SUMIFS('Override Calcs'!$E$4:$E$6,'Override Calcs'!$A$4:$A$6,About!$B$2,'Override Calcs'!$B$4:$B$6,"CH4")</f>
        <v>6581688411.5205517</v>
      </c>
      <c r="AI11" s="25">
        <f>(ABS(AI$2)*'data from RPEpUACE'!$B11)+SUMIFS('Override Calcs'!$E$4:$E$6,'Override Calcs'!$A$4:$A$6,About!$B$2,'Override Calcs'!$B$4:$B$6,"CH4")</f>
        <v>6579084968.0591469</v>
      </c>
      <c r="AJ11" s="25">
        <f>(ABS(AJ$2)*'data from RPEpUACE'!$B11)+SUMIFS('Override Calcs'!$E$4:$E$6,'Override Calcs'!$A$4:$A$6,About!$B$2,'Override Calcs'!$B$4:$B$6,"CH4")</f>
        <v>6576481524.5977411</v>
      </c>
      <c r="AK11" s="25">
        <f>(ABS(AK$2)*'data from RPEpUACE'!$B11)+SUMIFS('Override Calcs'!$E$4:$E$6,'Override Calcs'!$A$4:$A$6,About!$B$2,'Override Calcs'!$B$4:$B$6,"CH4")</f>
        <v>6573878081.1363363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566579382.64473951</v>
      </c>
      <c r="C12" s="25">
        <f>(ABS(C$2)*'data from RPEpUACE'!$B12)+SUMIFS('Override Calcs'!$E$4:$E$6,'Override Calcs'!$A$4:$A$6,About!$B$2,'Override Calcs'!$B$4:$B$6,"N2O")</f>
        <v>586699219.52052975</v>
      </c>
      <c r="D12" s="25">
        <f>(ABS(D$2)*'data from RPEpUACE'!$B12)+SUMIFS('Override Calcs'!$E$4:$E$6,'Override Calcs'!$A$4:$A$6,About!$B$2,'Override Calcs'!$B$4:$B$6,"N2O")</f>
        <v>606819056.39632809</v>
      </c>
      <c r="E12" s="25">
        <f>(ABS(E$2)*'data from RPEpUACE'!$B12)+SUMIFS('Override Calcs'!$E$4:$E$6,'Override Calcs'!$A$4:$A$6,About!$B$2,'Override Calcs'!$B$4:$B$6,"N2O")</f>
        <v>626938893.27211821</v>
      </c>
      <c r="F12" s="25">
        <f>(ABS(F$2)*'data from RPEpUACE'!$B12)+SUMIFS('Override Calcs'!$E$4:$E$6,'Override Calcs'!$A$4:$A$6,About!$B$2,'Override Calcs'!$B$4:$B$6,"N2O")</f>
        <v>647058730.14790845</v>
      </c>
      <c r="G12" s="25">
        <f>(ABS(G$2)*'data from RPEpUACE'!$B12)+SUMIFS('Override Calcs'!$E$4:$E$6,'Override Calcs'!$A$4:$A$6,About!$B$2,'Override Calcs'!$B$4:$B$6,"N2O")</f>
        <v>667178567.02370679</v>
      </c>
      <c r="H12" s="25">
        <f>(ABS(H$2)*'data from RPEpUACE'!$B12)+SUMIFS('Override Calcs'!$E$4:$E$6,'Override Calcs'!$A$4:$A$6,About!$B$2,'Override Calcs'!$B$4:$B$6,"N2O")</f>
        <v>659656016.73779881</v>
      </c>
      <c r="I12" s="25">
        <f>(ABS(I$2)*'data from RPEpUACE'!$B12)+SUMIFS('Override Calcs'!$E$4:$E$6,'Override Calcs'!$A$4:$A$6,About!$B$2,'Override Calcs'!$B$4:$B$6,"N2O")</f>
        <v>652133466.45189452</v>
      </c>
      <c r="J12" s="25">
        <f>(ABS(J$2)*'data from RPEpUACE'!$B12)+SUMIFS('Override Calcs'!$E$4:$E$6,'Override Calcs'!$A$4:$A$6,About!$B$2,'Override Calcs'!$B$4:$B$6,"N2O")</f>
        <v>644610916.16598845</v>
      </c>
      <c r="K12" s="25">
        <f>(ABS(K$2)*'data from RPEpUACE'!$B12)+SUMIFS('Override Calcs'!$E$4:$E$6,'Override Calcs'!$A$4:$A$6,About!$B$2,'Override Calcs'!$B$4:$B$6,"N2O")</f>
        <v>637088365.8800844</v>
      </c>
      <c r="L12" s="25">
        <f>(ABS(L$2)*'data from RPEpUACE'!$B12)+SUMIFS('Override Calcs'!$E$4:$E$6,'Override Calcs'!$A$4:$A$6,About!$B$2,'Override Calcs'!$B$4:$B$6,"N2O")</f>
        <v>629565815.59418023</v>
      </c>
      <c r="M12" s="25">
        <f>(ABS(M$2)*'data from RPEpUACE'!$B12)+SUMIFS('Override Calcs'!$E$4:$E$6,'Override Calcs'!$A$4:$A$6,About!$B$2,'Override Calcs'!$B$4:$B$6,"N2O")</f>
        <v>611535576.02002609</v>
      </c>
      <c r="N12" s="25">
        <f>(ABS(N$2)*'data from RPEpUACE'!$B12)+SUMIFS('Override Calcs'!$E$4:$E$6,'Override Calcs'!$A$4:$A$6,About!$B$2,'Override Calcs'!$B$4:$B$6,"N2O")</f>
        <v>593505336.4458698</v>
      </c>
      <c r="O12" s="25">
        <f>(ABS(O$2)*'data from RPEpUACE'!$B12)+SUMIFS('Override Calcs'!$E$4:$E$6,'Override Calcs'!$A$4:$A$6,About!$B$2,'Override Calcs'!$B$4:$B$6,"N2O")</f>
        <v>575475096.87172163</v>
      </c>
      <c r="P12" s="25">
        <f>(ABS(P$2)*'data from RPEpUACE'!$B12)+SUMIFS('Override Calcs'!$E$4:$E$6,'Override Calcs'!$A$4:$A$6,About!$B$2,'Override Calcs'!$B$4:$B$6,"N2O")</f>
        <v>557444857.29756534</v>
      </c>
      <c r="Q12" s="25">
        <f>(ABS(Q$2)*'data from RPEpUACE'!$B12)+SUMIFS('Override Calcs'!$E$4:$E$6,'Override Calcs'!$A$4:$A$6,About!$B$2,'Override Calcs'!$B$4:$B$6,"N2O")</f>
        <v>539414617.72341716</v>
      </c>
      <c r="R12" s="25">
        <f>(ABS(R$2)*'data from RPEpUACE'!$B12)+SUMIFS('Override Calcs'!$E$4:$E$6,'Override Calcs'!$A$4:$A$6,About!$B$2,'Override Calcs'!$B$4:$B$6,"N2O")</f>
        <v>539202672.85424995</v>
      </c>
      <c r="S12" s="25">
        <f>(ABS(S$2)*'data from RPEpUACE'!$B12)+SUMIFS('Override Calcs'!$E$4:$E$6,'Override Calcs'!$A$4:$A$6,About!$B$2,'Override Calcs'!$B$4:$B$6,"N2O")</f>
        <v>538990727.9850837</v>
      </c>
      <c r="T12" s="25">
        <f>(ABS(T$2)*'data from RPEpUACE'!$B12)+SUMIFS('Override Calcs'!$E$4:$E$6,'Override Calcs'!$A$4:$A$6,About!$B$2,'Override Calcs'!$B$4:$B$6,"N2O")</f>
        <v>538778783.11591733</v>
      </c>
      <c r="U12" s="25">
        <f>(ABS(U$2)*'data from RPEpUACE'!$B12)+SUMIFS('Override Calcs'!$E$4:$E$6,'Override Calcs'!$A$4:$A$6,About!$B$2,'Override Calcs'!$B$4:$B$6,"N2O")</f>
        <v>538566838.24675083</v>
      </c>
      <c r="V12" s="25">
        <f>(ABS(V$2)*'data from RPEpUACE'!$B12)+SUMIFS('Override Calcs'!$E$4:$E$6,'Override Calcs'!$A$4:$A$6,About!$B$2,'Override Calcs'!$B$4:$B$6,"N2O")</f>
        <v>538354893.37758458</v>
      </c>
      <c r="W12" s="25">
        <f>(ABS(W$2)*'data from RPEpUACE'!$B12)+SUMIFS('Override Calcs'!$E$4:$E$6,'Override Calcs'!$A$4:$A$6,About!$B$2,'Override Calcs'!$B$4:$B$6,"N2O")</f>
        <v>538142948.50841808</v>
      </c>
      <c r="X12" s="25">
        <f>(ABS(X$2)*'data from RPEpUACE'!$B12)+SUMIFS('Override Calcs'!$E$4:$E$6,'Override Calcs'!$A$4:$A$6,About!$B$2,'Override Calcs'!$B$4:$B$6,"N2O")</f>
        <v>537931003.63925183</v>
      </c>
      <c r="Y12" s="25">
        <f>(ABS(Y$2)*'data from RPEpUACE'!$B12)+SUMIFS('Override Calcs'!$E$4:$E$6,'Override Calcs'!$A$4:$A$6,About!$B$2,'Override Calcs'!$B$4:$B$6,"N2O")</f>
        <v>537719058.77008533</v>
      </c>
      <c r="Z12" s="25">
        <f>(ABS(Z$2)*'data from RPEpUACE'!$B12)+SUMIFS('Override Calcs'!$E$4:$E$6,'Override Calcs'!$A$4:$A$6,About!$B$2,'Override Calcs'!$B$4:$B$6,"N2O")</f>
        <v>537507113.90091896</v>
      </c>
      <c r="AA12" s="25">
        <f>(ABS(AA$2)*'data from RPEpUACE'!$B12)+SUMIFS('Override Calcs'!$E$4:$E$6,'Override Calcs'!$A$4:$A$6,About!$B$2,'Override Calcs'!$B$4:$B$6,"N2O")</f>
        <v>537295169.03175259</v>
      </c>
      <c r="AB12" s="25">
        <f>(ABS(AB$2)*'data from RPEpUACE'!$B12)+SUMIFS('Override Calcs'!$E$4:$E$6,'Override Calcs'!$A$4:$A$6,About!$B$2,'Override Calcs'!$B$4:$B$6,"N2O")</f>
        <v>537083224.16258621</v>
      </c>
      <c r="AC12" s="25">
        <f>(ABS(AC$2)*'data from RPEpUACE'!$B12)+SUMIFS('Override Calcs'!$E$4:$E$6,'Override Calcs'!$A$4:$A$6,About!$B$2,'Override Calcs'!$B$4:$B$6,"N2O")</f>
        <v>536871279.29341984</v>
      </c>
      <c r="AD12" s="25">
        <f>(ABS(AD$2)*'data from RPEpUACE'!$B12)+SUMIFS('Override Calcs'!$E$4:$E$6,'Override Calcs'!$A$4:$A$6,About!$B$2,'Override Calcs'!$B$4:$B$6,"N2O")</f>
        <v>536659334.42425352</v>
      </c>
      <c r="AE12" s="25">
        <f>(ABS(AE$2)*'data from RPEpUACE'!$B12)+SUMIFS('Override Calcs'!$E$4:$E$6,'Override Calcs'!$A$4:$A$6,About!$B$2,'Override Calcs'!$B$4:$B$6,"N2O")</f>
        <v>536447389.55508715</v>
      </c>
      <c r="AF12" s="25">
        <f>(ABS(AF$2)*'data from RPEpUACE'!$B12)+SUMIFS('Override Calcs'!$E$4:$E$6,'Override Calcs'!$A$4:$A$6,About!$B$2,'Override Calcs'!$B$4:$B$6,"N2O")</f>
        <v>536235444.68592077</v>
      </c>
      <c r="AG12" s="25">
        <f>(ABS(AG$2)*'data from RPEpUACE'!$B12)+SUMIFS('Override Calcs'!$E$4:$E$6,'Override Calcs'!$A$4:$A$6,About!$B$2,'Override Calcs'!$B$4:$B$6,"N2O")</f>
        <v>536023499.8167544</v>
      </c>
      <c r="AH12" s="25">
        <f>(ABS(AH$2)*'data from RPEpUACE'!$B12)+SUMIFS('Override Calcs'!$E$4:$E$6,'Override Calcs'!$A$4:$A$6,About!$B$2,'Override Calcs'!$B$4:$B$6,"N2O")</f>
        <v>535811554.94758803</v>
      </c>
      <c r="AI12" s="25">
        <f>(ABS(AI$2)*'data from RPEpUACE'!$B12)+SUMIFS('Override Calcs'!$E$4:$E$6,'Override Calcs'!$A$4:$A$6,About!$B$2,'Override Calcs'!$B$4:$B$6,"N2O")</f>
        <v>535599610.07842165</v>
      </c>
      <c r="AJ12" s="25">
        <f>(ABS(AJ$2)*'data from RPEpUACE'!$B12)+SUMIFS('Override Calcs'!$E$4:$E$6,'Override Calcs'!$A$4:$A$6,About!$B$2,'Override Calcs'!$B$4:$B$6,"N2O")</f>
        <v>535387665.20925516</v>
      </c>
      <c r="AK12" s="25">
        <f>(ABS(AK$2)*'data from RPEpUACE'!$B12)+SUMIFS('Override Calcs'!$E$4:$E$6,'Override Calcs'!$A$4:$A$6,About!$B$2,'Override Calcs'!$B$4:$B$6,"N2O")</f>
        <v>535175720.3400889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2021-06-01T20:55:34Z</dcterms:modified>
</cp:coreProperties>
</file>