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TN\webappdata\"/>
    </mc:Choice>
  </mc:AlternateContent>
  <xr:revisionPtr revIDLastSave="0" documentId="8_{A323A0D6-1801-473B-A5A7-93489088187A}"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<sst xmlns="http://schemas.openxmlformats.org/spreadsheetml/2006/main" count="42870" uniqueCount="4487">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</sst>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4068</v>
      </c>
      <c r="C1" s="380">
        <v>46293</v>
      </c>
      <c r="G1" s="381" t="s">
        <v>3985</v>
      </c>
      <c r="H1" s="381" t="s">
        <v>3986</v>
      </c>
    </row>
    <row r="2" spans="1:8" x14ac:dyDescent="0.45">
      <c r="B2" t="str">
        <f>_xlfn.XLOOKUP(B1,H:H,G:G,0,0,1)</f>
        <v>TN</v>
      </c>
      <c r="C2" t="str">
        <f>_xlfn.XLOOKUP(B2,G:G, H:H, 0,0,1)</f>
        <v>Tennessee</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106.274646</v>
      </c>
      <c r="E2" s="436">
        <f>SUMIFS('frozen policy trendline'!E:E,'frozen policy trendline'!$A:$A,About!$B$2)-SUMIFS('frozen policy trendline'!E:E,'frozen policy trendline'!$A:$A,About!$B$2,'frozen policy trendline'!$B:$B,"Output Total CO2e Emissions by Sector[LULUCF sector]")</f>
        <v>99.393904000000006</v>
      </c>
      <c r="F2" s="436">
        <f>SUMIFS('frozen policy trendline'!F:F,'frozen policy trendline'!$A:$A,About!$B$2)-SUMIFS('frozen policy trendline'!F:F,'frozen policy trendline'!$A:$A,About!$B$2,'frozen policy trendline'!$B:$B,"Output Total CO2e Emissions by Sector[LULUCF sector]")</f>
        <v>96.642982000000003</v>
      </c>
      <c r="G2" s="436">
        <f>SUMIFS('frozen policy trendline'!G:G,'frozen policy trendline'!$A:$A,About!$B$2)-SUMIFS('frozen policy trendline'!G:G,'frozen policy trendline'!$A:$A,About!$B$2,'frozen policy trendline'!$B:$B,"Output Total CO2e Emissions by Sector[LULUCF sector]")</f>
        <v>92.767856999999992</v>
      </c>
      <c r="H2" s="436">
        <f>SUMIFS('frozen policy trendline'!H:H,'frozen policy trendline'!$A:$A,About!$B$2)-SUMIFS('frozen policy trendline'!H:H,'frozen policy trendline'!$A:$A,About!$B$2,'frozen policy trendline'!$B:$B,"Output Total CO2e Emissions by Sector[LULUCF sector]")</f>
        <v>91.891037800000007</v>
      </c>
      <c r="I2" s="436">
        <f>SUMIFS('frozen policy trendline'!I:I,'frozen policy trendline'!$A:$A,About!$B$2)-SUMIFS('frozen policy trendline'!I:I,'frozen policy trendline'!$A:$A,About!$B$2,'frozen policy trendline'!$B:$B,"Output Total CO2e Emissions by Sector[LULUCF sector]")</f>
        <v>90.694155699999996</v>
      </c>
      <c r="J2" s="436">
        <f>SUMIFS('frozen policy trendline'!J:J,'frozen policy trendline'!$A:$A,About!$B$2)-SUMIFS('frozen policy trendline'!J:J,'frozen policy trendline'!$A:$A,About!$B$2,'frozen policy trendline'!$B:$B,"Output Total CO2e Emissions by Sector[LULUCF sector]")</f>
        <v>89.505346500000002</v>
      </c>
      <c r="K2" s="436">
        <f>SUMIFS('frozen policy trendline'!K:K,'frozen policy trendline'!$A:$A,About!$B$2)-SUMIFS('frozen policy trendline'!K:K,'frozen policy trendline'!$A:$A,About!$B$2,'frozen policy trendline'!$B:$B,"Output Total CO2e Emissions by Sector[LULUCF sector]")</f>
        <v>88.659463500000001</v>
      </c>
      <c r="L2" s="436">
        <f>SUMIFS('frozen policy trendline'!L:L,'frozen policy trendline'!$A:$A,About!$B$2)-SUMIFS('frozen policy trendline'!L:L,'frozen policy trendline'!$A:$A,About!$B$2,'frozen policy trendline'!$B:$B,"Output Total CO2e Emissions by Sector[LULUCF sector]")</f>
        <v>87.911647400000007</v>
      </c>
      <c r="M2" s="436">
        <f>SUMIFS('frozen policy trendline'!M:M,'frozen policy trendline'!$A:$A,About!$B$2)-SUMIFS('frozen policy trendline'!M:M,'frozen policy trendline'!$A:$A,About!$B$2,'frozen policy trendline'!$B:$B,"Output Total CO2e Emissions by Sector[LULUCF sector]")</f>
        <v>86.898008800000014</v>
      </c>
      <c r="N2" s="436">
        <f>SUMIFS('frozen policy trendline'!N:N,'frozen policy trendline'!$A:$A,About!$B$2)-SUMIFS('frozen policy trendline'!N:N,'frozen policy trendline'!$A:$A,About!$B$2,'frozen policy trendline'!$B:$B,"Output Total CO2e Emissions by Sector[LULUCF sector]")</f>
        <v>85.808076400000004</v>
      </c>
      <c r="O2" s="436">
        <f>SUMIFS('frozen policy trendline'!O:O,'frozen policy trendline'!$A:$A,About!$B$2)-SUMIFS('frozen policy trendline'!O:O,'frozen policy trendline'!$A:$A,About!$B$2,'frozen policy trendline'!$B:$B,"Output Total CO2e Emissions by Sector[LULUCF sector]")</f>
        <v>84.633581799999988</v>
      </c>
      <c r="P2" s="436">
        <f>SUMIFS('frozen policy trendline'!P:P,'frozen policy trendline'!$A:$A,About!$B$2)-SUMIFS('frozen policy trendline'!P:P,'frozen policy trendline'!$A:$A,About!$B$2,'frozen policy trendline'!$B:$B,"Output Total CO2e Emissions by Sector[LULUCF sector]")</f>
        <v>83.358798199999995</v>
      </c>
      <c r="Q2" s="436">
        <f>SUMIFS('frozen policy trendline'!Q:Q,'frozen policy trendline'!$A:$A,About!$B$2)-SUMIFS('frozen policy trendline'!Q:Q,'frozen policy trendline'!$A:$A,About!$B$2,'frozen policy trendline'!$B:$B,"Output Total CO2e Emissions by Sector[LULUCF sector]")</f>
        <v>82.116241999999986</v>
      </c>
      <c r="R2" s="436">
        <f>SUMIFS('frozen policy trendline'!R:R,'frozen policy trendline'!$A:$A,About!$B$2)-SUMIFS('frozen policy trendline'!R:R,'frozen policy trendline'!$A:$A,About!$B$2,'frozen policy trendline'!$B:$B,"Output Total CO2e Emissions by Sector[LULUCF sector]")</f>
        <v>81.246341099999995</v>
      </c>
      <c r="S2" s="436">
        <f>SUMIFS('frozen policy trendline'!S:S,'frozen policy trendline'!$A:$A,About!$B$2)-SUMIFS('frozen policy trendline'!S:S,'frozen policy trendline'!$A:$A,About!$B$2,'frozen policy trendline'!$B:$B,"Output Total CO2e Emissions by Sector[LULUCF sector]")</f>
        <v>80.463203899999996</v>
      </c>
      <c r="T2" s="436">
        <f>SUMIFS('frozen policy trendline'!T:T,'frozen policy trendline'!$A:$A,About!$B$2)-SUMIFS('frozen policy trendline'!T:T,'frozen policy trendline'!$A:$A,About!$B$2,'frozen policy trendline'!$B:$B,"Output Total CO2e Emissions by Sector[LULUCF sector]")</f>
        <v>79.659638399999992</v>
      </c>
      <c r="U2" s="436">
        <f>SUMIFS('frozen policy trendline'!U:U,'frozen policy trendline'!$A:$A,About!$B$2)-SUMIFS('frozen policy trendline'!U:U,'frozen policy trendline'!$A:$A,About!$B$2,'frozen policy trendline'!$B:$B,"Output Total CO2e Emissions by Sector[LULUCF sector]")</f>
        <v>78.943368700000008</v>
      </c>
      <c r="V2" s="436">
        <f>SUMIFS('frozen policy trendline'!V:V,'frozen policy trendline'!$A:$A,About!$B$2)-SUMIFS('frozen policy trendline'!V:V,'frozen policy trendline'!$A:$A,About!$B$2,'frozen policy trendline'!$B:$B,"Output Total CO2e Emissions by Sector[LULUCF sector]")</f>
        <v>78.312178200000005</v>
      </c>
      <c r="W2" s="436">
        <f>SUMIFS('frozen policy trendline'!W:W,'frozen policy trendline'!$A:$A,About!$B$2)-SUMIFS('frozen policy trendline'!W:W,'frozen policy trendline'!$A:$A,About!$B$2,'frozen policy trendline'!$B:$B,"Output Total CO2e Emissions by Sector[LULUCF sector]")</f>
        <v>78.004523099999986</v>
      </c>
      <c r="X2" s="436">
        <f>SUMIFS('frozen policy trendline'!X:X,'frozen policy trendline'!$A:$A,About!$B$2)-SUMIFS('frozen policy trendline'!X:X,'frozen policy trendline'!$A:$A,About!$B$2,'frozen policy trendline'!$B:$B,"Output Total CO2e Emissions by Sector[LULUCF sector]")</f>
        <v>77.753588399999998</v>
      </c>
      <c r="Y2" s="436">
        <f>SUMIFS('frozen policy trendline'!Y:Y,'frozen policy trendline'!$A:$A,About!$B$2)-SUMIFS('frozen policy trendline'!Y:Y,'frozen policy trendline'!$A:$A,About!$B$2,'frozen policy trendline'!$B:$B,"Output Total CO2e Emissions by Sector[LULUCF sector]")</f>
        <v>77.699507899999986</v>
      </c>
      <c r="Z2" s="436">
        <f>SUMIFS('frozen policy trendline'!Z:Z,'frozen policy trendline'!$A:$A,About!$B$2)-SUMIFS('frozen policy trendline'!Z:Z,'frozen policy trendline'!$A:$A,About!$B$2,'frozen policy trendline'!$B:$B,"Output Total CO2e Emissions by Sector[LULUCF sector]")</f>
        <v>77.758349999999993</v>
      </c>
      <c r="AA2" s="436">
        <f>SUMIFS('frozen policy trendline'!AA:AA,'frozen policy trendline'!$A:$A,About!$B$2)-SUMIFS('frozen policy trendline'!AA:AA,'frozen policy trendline'!$A:$A,About!$B$2,'frozen policy trendline'!$B:$B,"Output Total CO2e Emissions by Sector[LULUCF sector]")</f>
        <v>77.857737399999991</v>
      </c>
      <c r="AB2" s="436">
        <f>SUMIFS('frozen policy trendline'!AB:AB,'frozen policy trendline'!$A:$A,About!$B$2)-SUMIFS('frozen policy trendline'!AB:AB,'frozen policy trendline'!$A:$A,About!$B$2,'frozen policy trendline'!$B:$B,"Output Total CO2e Emissions by Sector[LULUCF sector]")</f>
        <v>77.914157000000017</v>
      </c>
      <c r="AC2" s="436">
        <f>SUMIFS('frozen policy trendline'!AC:AC,'frozen policy trendline'!$A:$A,About!$B$2)-SUMIFS('frozen policy trendline'!AC:AC,'frozen policy trendline'!$A:$A,About!$B$2,'frozen policy trendline'!$B:$B,"Output Total CO2e Emissions by Sector[LULUCF sector]")</f>
        <v>77.963077600000005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TN</v>
      </c>
      <c r="C1" s="409">
        <f>SUM(C4:C87)</f>
        <v>109.26999083873122</v>
      </c>
      <c r="D1" s="409">
        <f t="shared" ref="D1:AG1" si="0">SUM(D4:D87)</f>
        <v>104.45218203456911</v>
      </c>
      <c r="E1" s="409">
        <f t="shared" si="0"/>
        <v>110.54621868149164</v>
      </c>
      <c r="F1" s="409">
        <f t="shared" si="0"/>
        <v>121.0148451082935</v>
      </c>
      <c r="G1" s="409">
        <f t="shared" si="0"/>
        <v>116.41342351253948</v>
      </c>
      <c r="H1" s="409">
        <f t="shared" si="0"/>
        <v>122.99440639977701</v>
      </c>
      <c r="I1" s="409">
        <f t="shared" si="0"/>
        <v>124.14570068123861</v>
      </c>
      <c r="J1" s="409">
        <f t="shared" si="0"/>
        <v>127.9758713701375</v>
      </c>
      <c r="K1" s="409">
        <f t="shared" si="0"/>
        <v>128.05884458082869</v>
      </c>
      <c r="L1" s="409">
        <f t="shared" si="0"/>
        <v>129.48312061028733</v>
      </c>
      <c r="M1" s="409">
        <f t="shared" si="0"/>
        <v>134.78811383844592</v>
      </c>
      <c r="N1" s="409">
        <f t="shared" si="0"/>
        <v>132.36259148406594</v>
      </c>
      <c r="O1" s="409">
        <f t="shared" si="0"/>
        <v>130.58225055720663</v>
      </c>
      <c r="P1" s="409">
        <f t="shared" si="0"/>
        <v>129.06972763985601</v>
      </c>
      <c r="Q1" s="409">
        <f t="shared" si="0"/>
        <v>130.89942499680089</v>
      </c>
      <c r="R1" s="409">
        <f t="shared" si="0"/>
        <v>133.2435658657009</v>
      </c>
      <c r="S1" s="409">
        <f t="shared" si="0"/>
        <v>135.5583672572595</v>
      </c>
      <c r="T1" s="409">
        <f t="shared" si="0"/>
        <v>135.25997276944193</v>
      </c>
      <c r="U1" s="409">
        <f t="shared" si="0"/>
        <v>129.74877174729457</v>
      </c>
      <c r="V1" s="409">
        <f t="shared" si="0"/>
        <v>107.84507097172792</v>
      </c>
      <c r="W1" s="409">
        <f t="shared" si="0"/>
        <v>112.28679984603602</v>
      </c>
      <c r="X1" s="409">
        <f t="shared" si="0"/>
        <v>108.46145917141804</v>
      </c>
      <c r="Y1" s="409">
        <f t="shared" si="0"/>
        <v>101.64447582474951</v>
      </c>
      <c r="Z1" s="409">
        <f t="shared" si="0"/>
        <v>99.786672109046876</v>
      </c>
      <c r="AA1" s="409">
        <f t="shared" si="0"/>
        <v>105.1755165802212</v>
      </c>
      <c r="AB1" s="409">
        <f t="shared" si="0"/>
        <v>101.39655165690401</v>
      </c>
      <c r="AC1" s="409">
        <f t="shared" si="0"/>
        <v>104.41916204608047</v>
      </c>
      <c r="AD1" s="409">
        <f t="shared" si="0"/>
        <v>100.42712951996859</v>
      </c>
      <c r="AE1" s="409">
        <f t="shared" si="0"/>
        <v>96.551898785223415</v>
      </c>
      <c r="AF1" s="409">
        <f t="shared" si="0"/>
        <v>96.050781212559698</v>
      </c>
      <c r="AG1" s="409">
        <f t="shared" si="0"/>
        <v>88.227996436120378</v>
      </c>
      <c r="AH1" s="409">
        <f>SUM(AH4:AH87)</f>
        <v>97.7396145995273</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47.533849673895297</v>
      </c>
      <c r="D4">
        <f>SUMIFS('EPA Export Aggregation'!G:G,'EPA Export Aggregation'!$A:$A,$B4,'EPA Export Aggregation'!$D:$D,$A$1)*IF($A4="CH4",About!$D$58,IF($A4="N2O",About!$D$59,1))</f>
        <v>44.6547172804638</v>
      </c>
      <c r="E4">
        <f>SUMIFS('EPA Export Aggregation'!H:H,'EPA Export Aggregation'!$A:$A,$B4,'EPA Export Aggregation'!$D:$D,$A$1)*IF($A4="CH4",About!$D$58,IF($A4="N2O",About!$D$59,1))</f>
        <v>47.121759850122999</v>
      </c>
      <c r="F4">
        <f>SUMIFS('EPA Export Aggregation'!I:I,'EPA Export Aggregation'!$A:$A,$B4,'EPA Export Aggregation'!$D:$D,$A$1)*IF($A4="CH4",About!$D$58,IF($A4="N2O",About!$D$59,1))</f>
        <v>55.650822808304</v>
      </c>
      <c r="G4">
        <f>SUMIFS('EPA Export Aggregation'!J:J,'EPA Export Aggregation'!$A:$A,$B4,'EPA Export Aggregation'!$D:$D,$A$1)*IF($A4="CH4",About!$D$58,IF($A4="N2O",About!$D$59,1))</f>
        <v>49.413840138969903</v>
      </c>
      <c r="H4">
        <f>SUMIFS('EPA Export Aggregation'!K:K,'EPA Export Aggregation'!$A:$A,$B4,'EPA Export Aggregation'!$D:$D,$A$1)*IF($A4="CH4",About!$D$58,IF($A4="N2O",About!$D$59,1))</f>
        <v>54.517929203550104</v>
      </c>
      <c r="I4">
        <f>SUMIFS('EPA Export Aggregation'!L:L,'EPA Export Aggregation'!$A:$A,$B4,'EPA Export Aggregation'!$D:$D,$A$1)*IF($A4="CH4",About!$D$58,IF($A4="N2O",About!$D$59,1))</f>
        <v>53.092261938875701</v>
      </c>
      <c r="J4">
        <f>SUMIFS('EPA Export Aggregation'!M:M,'EPA Export Aggregation'!$A:$A,$B4,'EPA Export Aggregation'!$D:$D,$A$1)*IF($A4="CH4",About!$D$58,IF($A4="N2O",About!$D$59,1))</f>
        <v>56.022152445726299</v>
      </c>
      <c r="K4">
        <f>SUMIFS('EPA Export Aggregation'!N:N,'EPA Export Aggregation'!$A:$A,$B4,'EPA Export Aggregation'!$D:$D,$A$1)*IF($A4="CH4",About!$D$58,IF($A4="N2O",About!$D$59,1))</f>
        <v>54.691112525342398</v>
      </c>
      <c r="L4">
        <f>SUMIFS('EPA Export Aggregation'!O:O,'EPA Export Aggregation'!$A:$A,$B4,'EPA Export Aggregation'!$D:$D,$A$1)*IF($A4="CH4",About!$D$58,IF($A4="N2O",About!$D$59,1))</f>
        <v>54.388348826531697</v>
      </c>
      <c r="M4">
        <f>SUMIFS('EPA Export Aggregation'!P:P,'EPA Export Aggregation'!$A:$A,$B4,'EPA Export Aggregation'!$D:$D,$A$1)*IF($A4="CH4",About!$D$58,IF($A4="N2O",About!$D$59,1))</f>
        <v>59.3178140785108</v>
      </c>
      <c r="N4">
        <f>SUMIFS('EPA Export Aggregation'!Q:Q,'EPA Export Aggregation'!$A:$A,$B4,'EPA Export Aggregation'!$D:$D,$A$1)*IF($A4="CH4",About!$D$58,IF($A4="N2O",About!$D$59,1))</f>
        <v>56.921667776279001</v>
      </c>
      <c r="O4">
        <f>SUMIFS('EPA Export Aggregation'!R:R,'EPA Export Aggregation'!$A:$A,$B4,'EPA Export Aggregation'!$D:$D,$A$1)*IF($A4="CH4",About!$D$58,IF($A4="N2O",About!$D$59,1))</f>
        <v>54.505278957952498</v>
      </c>
      <c r="P4">
        <f>SUMIFS('EPA Export Aggregation'!S:S,'EPA Export Aggregation'!$A:$A,$B4,'EPA Export Aggregation'!$D:$D,$A$1)*IF($A4="CH4",About!$D$58,IF($A4="N2O",About!$D$59,1))</f>
        <v>51.4399742637423</v>
      </c>
      <c r="Q4">
        <f>SUMIFS('EPA Export Aggregation'!T:T,'EPA Export Aggregation'!$A:$A,$B4,'EPA Export Aggregation'!$D:$D,$A$1)*IF($A4="CH4",About!$D$58,IF($A4="N2O",About!$D$59,1))</f>
        <v>54.045718507826599</v>
      </c>
      <c r="R4">
        <f>SUMIFS('EPA Export Aggregation'!U:U,'EPA Export Aggregation'!$A:$A,$B4,'EPA Export Aggregation'!$D:$D,$A$1)*IF($A4="CH4",About!$D$58,IF($A4="N2O",About!$D$59,1))</f>
        <v>55.491142670555398</v>
      </c>
      <c r="S4">
        <f>SUMIFS('EPA Export Aggregation'!V:V,'EPA Export Aggregation'!$A:$A,$B4,'EPA Export Aggregation'!$D:$D,$A$1)*IF($A4="CH4",About!$D$58,IF($A4="N2O",About!$D$59,1))</f>
        <v>57.542516712007398</v>
      </c>
      <c r="T4">
        <f>SUMIFS('EPA Export Aggregation'!W:W,'EPA Export Aggregation'!$A:$A,$B4,'EPA Export Aggregation'!$D:$D,$A$1)*IF($A4="CH4",About!$D$58,IF($A4="N2O",About!$D$59,1))</f>
        <v>57.166528969973001</v>
      </c>
      <c r="U4">
        <f>SUMIFS('EPA Export Aggregation'!X:X,'EPA Export Aggregation'!$A:$A,$B4,'EPA Export Aggregation'!$D:$D,$A$1)*IF($A4="CH4",About!$D$58,IF($A4="N2O",About!$D$59,1))</f>
        <v>54.338257598996599</v>
      </c>
      <c r="V4">
        <f>SUMIFS('EPA Export Aggregation'!Y:Y,'EPA Export Aggregation'!$A:$A,$B4,'EPA Export Aggregation'!$D:$D,$A$1)*IF($A4="CH4",About!$D$58,IF($A4="N2O",About!$D$59,1))</f>
        <v>39.436918352451997</v>
      </c>
      <c r="W4">
        <f>SUMIFS('EPA Export Aggregation'!Z:Z,'EPA Export Aggregation'!$A:$A,$B4,'EPA Export Aggregation'!$D:$D,$A$1)*IF($A4="CH4",About!$D$58,IF($A4="N2O",About!$D$59,1))</f>
        <v>43.747723560337498</v>
      </c>
      <c r="X4">
        <f>SUMIFS('EPA Export Aggregation'!AA:AA,'EPA Export Aggregation'!$A:$A,$B4,'EPA Export Aggregation'!$D:$D,$A$1)*IF($A4="CH4",About!$D$58,IF($A4="N2O",About!$D$59,1))</f>
        <v>40.9487816922557</v>
      </c>
      <c r="Y4">
        <f>SUMIFS('EPA Export Aggregation'!AB:AB,'EPA Export Aggregation'!$A:$A,$B4,'EPA Export Aggregation'!$D:$D,$A$1)*IF($A4="CH4",About!$D$58,IF($A4="N2O",About!$D$59,1))</f>
        <v>37.658340490545299</v>
      </c>
      <c r="Z4">
        <f>SUMIFS('EPA Export Aggregation'!AC:AC,'EPA Export Aggregation'!$A:$A,$B4,'EPA Export Aggregation'!$D:$D,$A$1)*IF($A4="CH4",About!$D$58,IF($A4="N2O",About!$D$59,1))</f>
        <v>33.943793784189999</v>
      </c>
      <c r="AA4">
        <f>SUMIFS('EPA Export Aggregation'!AD:AD,'EPA Export Aggregation'!$A:$A,$B4,'EPA Export Aggregation'!$D:$D,$A$1)*IF($A4="CH4",About!$D$58,IF($A4="N2O",About!$D$59,1))</f>
        <v>37.483455936732803</v>
      </c>
      <c r="AB4">
        <f>SUMIFS('EPA Export Aggregation'!AE:AE,'EPA Export Aggregation'!$A:$A,$B4,'EPA Export Aggregation'!$D:$D,$A$1)*IF($A4="CH4",About!$D$58,IF($A4="N2O",About!$D$59,1))</f>
        <v>33.891126661902298</v>
      </c>
      <c r="AC4">
        <f>SUMIFS('EPA Export Aggregation'!AF:AF,'EPA Export Aggregation'!$A:$A,$B4,'EPA Export Aggregation'!$D:$D,$A$1)*IF($A4="CH4",About!$D$58,IF($A4="N2O",About!$D$59,1))</f>
        <v>36.227936850369701</v>
      </c>
      <c r="AD4">
        <f>SUMIFS('EPA Export Aggregation'!AG:AG,'EPA Export Aggregation'!$A:$A,$B4,'EPA Export Aggregation'!$D:$D,$A$1)*IF($A4="CH4",About!$D$58,IF($A4="N2O",About!$D$59,1))</f>
        <v>32.342626518892203</v>
      </c>
      <c r="AE4">
        <f>SUMIFS('EPA Export Aggregation'!AH:AH,'EPA Export Aggregation'!$A:$A,$B4,'EPA Export Aggregation'!$D:$D,$A$1)*IF($A4="CH4",About!$D$58,IF($A4="N2O",About!$D$59,1))</f>
        <v>26.1103805197029</v>
      </c>
      <c r="AF4">
        <f>SUMIFS('EPA Export Aggregation'!AI:AI,'EPA Export Aggregation'!$A:$A,$B4,'EPA Export Aggregation'!$D:$D,$A$1)*IF($A4="CH4",About!$D$58,IF($A4="N2O",About!$D$59,1))</f>
        <v>24.031585981045499</v>
      </c>
      <c r="AG4">
        <f>SUMIFS('EPA Export Aggregation'!AJ:AJ,'EPA Export Aggregation'!$A:$A,$B4,'EPA Export Aggregation'!$D:$D,$A$1)*IF($A4="CH4",About!$D$58,IF($A4="N2O",About!$D$59,1))</f>
        <v>19.7157838318576</v>
      </c>
      <c r="AH4">
        <f>SUMIFS('EPA Export Aggregation'!AK:AK,'EPA Export Aggregation'!$A:$A,$B4,'EPA Export Aggregation'!$D:$D,$A$1)*IF($A4="CH4",About!$D$58,IF($A4="N2O",About!$D$59,1))</f>
        <v>24.020712154603999</v>
      </c>
    </row>
    <row r="5" spans="1:34" x14ac:dyDescent="0.45">
      <c r="A5" s="413" t="s">
        <v>2215</v>
      </c>
      <c r="B5" s="414" t="s">
        <v>4198</v>
      </c>
      <c r="C5">
        <f>SUMIFS('EPA Export Aggregation'!F:F,'EPA Export Aggregation'!$A:$A,$B5,'EPA Export Aggregation'!$D:$D,$A$1)*IF($A5="CH4",About!$D$58,IF($A5="N2O",About!$D$59,1))</f>
        <v>30.772854643220199</v>
      </c>
      <c r="D5">
        <f>SUMIFS('EPA Export Aggregation'!G:G,'EPA Export Aggregation'!$A:$A,$B5,'EPA Export Aggregation'!$D:$D,$A$1)*IF($A5="CH4",About!$D$58,IF($A5="N2O",About!$D$59,1))</f>
        <v>29.0816458193509</v>
      </c>
      <c r="E5">
        <f>SUMIFS('EPA Export Aggregation'!H:H,'EPA Export Aggregation'!$A:$A,$B5,'EPA Export Aggregation'!$D:$D,$A$1)*IF($A5="CH4",About!$D$58,IF($A5="N2O",About!$D$59,1))</f>
        <v>31.1573783983143</v>
      </c>
      <c r="F5">
        <f>SUMIFS('EPA Export Aggregation'!I:I,'EPA Export Aggregation'!$A:$A,$B5,'EPA Export Aggregation'!$D:$D,$A$1)*IF($A5="CH4",About!$D$58,IF($A5="N2O",About!$D$59,1))</f>
        <v>33.073073578436997</v>
      </c>
      <c r="G5">
        <f>SUMIFS('EPA Export Aggregation'!J:J,'EPA Export Aggregation'!$A:$A,$B5,'EPA Export Aggregation'!$D:$D,$A$1)*IF($A5="CH4",About!$D$58,IF($A5="N2O",About!$D$59,1))</f>
        <v>34.492223996119101</v>
      </c>
      <c r="H5">
        <f>SUMIFS('EPA Export Aggregation'!K:K,'EPA Export Aggregation'!$A:$A,$B5,'EPA Export Aggregation'!$D:$D,$A$1)*IF($A5="CH4",About!$D$58,IF($A5="N2O",About!$D$59,1))</f>
        <v>35.609767810788298</v>
      </c>
      <c r="I5">
        <f>SUMIFS('EPA Export Aggregation'!L:L,'EPA Export Aggregation'!$A:$A,$B5,'EPA Export Aggregation'!$D:$D,$A$1)*IF($A5="CH4",About!$D$58,IF($A5="N2O",About!$D$59,1))</f>
        <v>37.091515926728597</v>
      </c>
      <c r="J5">
        <f>SUMIFS('EPA Export Aggregation'!M:M,'EPA Export Aggregation'!$A:$A,$B5,'EPA Export Aggregation'!$D:$D,$A$1)*IF($A5="CH4",About!$D$58,IF($A5="N2O",About!$D$59,1))</f>
        <v>37.500318686448097</v>
      </c>
      <c r="K5">
        <f>SUMIFS('EPA Export Aggregation'!N:N,'EPA Export Aggregation'!$A:$A,$B5,'EPA Export Aggregation'!$D:$D,$A$1)*IF($A5="CH4",About!$D$58,IF($A5="N2O",About!$D$59,1))</f>
        <v>38.363543408317902</v>
      </c>
      <c r="L5">
        <f>SUMIFS('EPA Export Aggregation'!O:O,'EPA Export Aggregation'!$A:$A,$B5,'EPA Export Aggregation'!$D:$D,$A$1)*IF($A5="CH4",About!$D$58,IF($A5="N2O",About!$D$59,1))</f>
        <v>40.412583193152003</v>
      </c>
      <c r="M5">
        <f>SUMIFS('EPA Export Aggregation'!P:P,'EPA Export Aggregation'!$A:$A,$B5,'EPA Export Aggregation'!$D:$D,$A$1)*IF($A5="CH4",About!$D$58,IF($A5="N2O",About!$D$59,1))</f>
        <v>40.570215001599699</v>
      </c>
      <c r="N5">
        <f>SUMIFS('EPA Export Aggregation'!Q:Q,'EPA Export Aggregation'!$A:$A,$B5,'EPA Export Aggregation'!$D:$D,$A$1)*IF($A5="CH4",About!$D$58,IF($A5="N2O",About!$D$59,1))</f>
        <v>39.707403438637002</v>
      </c>
      <c r="O5">
        <f>SUMIFS('EPA Export Aggregation'!R:R,'EPA Export Aggregation'!$A:$A,$B5,'EPA Export Aggregation'!$D:$D,$A$1)*IF($A5="CH4",About!$D$58,IF($A5="N2O",About!$D$59,1))</f>
        <v>41.318635166179099</v>
      </c>
      <c r="P5">
        <f>SUMIFS('EPA Export Aggregation'!S:S,'EPA Export Aggregation'!$A:$A,$B5,'EPA Export Aggregation'!$D:$D,$A$1)*IF($A5="CH4",About!$D$58,IF($A5="N2O",About!$D$59,1))</f>
        <v>42.4159868661865</v>
      </c>
      <c r="Q5">
        <f>SUMIFS('EPA Export Aggregation'!T:T,'EPA Export Aggregation'!$A:$A,$B5,'EPA Export Aggregation'!$D:$D,$A$1)*IF($A5="CH4",About!$D$58,IF($A5="N2O",About!$D$59,1))</f>
        <v>41.9869371954549</v>
      </c>
      <c r="R5">
        <f>SUMIFS('EPA Export Aggregation'!U:U,'EPA Export Aggregation'!$A:$A,$B5,'EPA Export Aggregation'!$D:$D,$A$1)*IF($A5="CH4",About!$D$58,IF($A5="N2O",About!$D$59,1))</f>
        <v>42.785921295403398</v>
      </c>
      <c r="S5">
        <f>SUMIFS('EPA Export Aggregation'!V:V,'EPA Export Aggregation'!$A:$A,$B5,'EPA Export Aggregation'!$D:$D,$A$1)*IF($A5="CH4",About!$D$58,IF($A5="N2O",About!$D$59,1))</f>
        <v>42.452996558272197</v>
      </c>
      <c r="T5">
        <f>SUMIFS('EPA Export Aggregation'!W:W,'EPA Export Aggregation'!$A:$A,$B5,'EPA Export Aggregation'!$D:$D,$A$1)*IF($A5="CH4",About!$D$58,IF($A5="N2O",About!$D$59,1))</f>
        <v>42.389032298449699</v>
      </c>
      <c r="U5">
        <f>SUMIFS('EPA Export Aggregation'!X:X,'EPA Export Aggregation'!$A:$A,$B5,'EPA Export Aggregation'!$D:$D,$A$1)*IF($A5="CH4",About!$D$58,IF($A5="N2O",About!$D$59,1))</f>
        <v>40.190566534127399</v>
      </c>
      <c r="V5">
        <f>SUMIFS('EPA Export Aggregation'!Y:Y,'EPA Export Aggregation'!$A:$A,$B5,'EPA Export Aggregation'!$D:$D,$A$1)*IF($A5="CH4",About!$D$58,IF($A5="N2O",About!$D$59,1))</f>
        <v>38.191907747116304</v>
      </c>
      <c r="W5">
        <f>SUMIFS('EPA Export Aggregation'!Z:Z,'EPA Export Aggregation'!$A:$A,$B5,'EPA Export Aggregation'!$D:$D,$A$1)*IF($A5="CH4",About!$D$58,IF($A5="N2O",About!$D$59,1))</f>
        <v>39.310409102323597</v>
      </c>
      <c r="X5">
        <f>SUMIFS('EPA Export Aggregation'!AA:AA,'EPA Export Aggregation'!$A:$A,$B5,'EPA Export Aggregation'!$D:$D,$A$1)*IF($A5="CH4",About!$D$58,IF($A5="N2O",About!$D$59,1))</f>
        <v>38.863203427493303</v>
      </c>
      <c r="Y5">
        <f>SUMIFS('EPA Export Aggregation'!AB:AB,'EPA Export Aggregation'!$A:$A,$B5,'EPA Export Aggregation'!$D:$D,$A$1)*IF($A5="CH4",About!$D$58,IF($A5="N2O",About!$D$59,1))</f>
        <v>37.7291330021215</v>
      </c>
      <c r="Z5">
        <f>SUMIFS('EPA Export Aggregation'!AC:AC,'EPA Export Aggregation'!$A:$A,$B5,'EPA Export Aggregation'!$D:$D,$A$1)*IF($A5="CH4",About!$D$58,IF($A5="N2O",About!$D$59,1))</f>
        <v>37.494831974481002</v>
      </c>
      <c r="AA5">
        <f>SUMIFS('EPA Export Aggregation'!AD:AD,'EPA Export Aggregation'!$A:$A,$B5,'EPA Export Aggregation'!$D:$D,$A$1)*IF($A5="CH4",About!$D$58,IF($A5="N2O",About!$D$59,1))</f>
        <v>39.067528321611498</v>
      </c>
      <c r="AB5">
        <f>SUMIFS('EPA Export Aggregation'!AE:AE,'EPA Export Aggregation'!$A:$A,$B5,'EPA Export Aggregation'!$D:$D,$A$1)*IF($A5="CH4",About!$D$58,IF($A5="N2O",About!$D$59,1))</f>
        <v>39.344735932991497</v>
      </c>
      <c r="AC5">
        <f>SUMIFS('EPA Export Aggregation'!AF:AF,'EPA Export Aggregation'!$A:$A,$B5,'EPA Export Aggregation'!$D:$D,$A$1)*IF($A5="CH4",About!$D$58,IF($A5="N2O",About!$D$59,1))</f>
        <v>40.627179197347303</v>
      </c>
      <c r="AD5">
        <f>SUMIFS('EPA Export Aggregation'!AG:AG,'EPA Export Aggregation'!$A:$A,$B5,'EPA Export Aggregation'!$D:$D,$A$1)*IF($A5="CH4",About!$D$58,IF($A5="N2O",About!$D$59,1))</f>
        <v>40.889376050323698</v>
      </c>
      <c r="AE5">
        <f>SUMIFS('EPA Export Aggregation'!AH:AH,'EPA Export Aggregation'!$A:$A,$B5,'EPA Export Aggregation'!$D:$D,$A$1)*IF($A5="CH4",About!$D$58,IF($A5="N2O",About!$D$59,1))</f>
        <v>41.491342295226701</v>
      </c>
      <c r="AF5">
        <f>SUMIFS('EPA Export Aggregation'!AI:AI,'EPA Export Aggregation'!$A:$A,$B5,'EPA Export Aggregation'!$D:$D,$A$1)*IF($A5="CH4",About!$D$58,IF($A5="N2O",About!$D$59,1))</f>
        <v>43.542238289881801</v>
      </c>
      <c r="AG5">
        <f>SUMIFS('EPA Export Aggregation'!AJ:AJ,'EPA Export Aggregation'!$A:$A,$B5,'EPA Export Aggregation'!$D:$D,$A$1)*IF($A5="CH4",About!$D$58,IF($A5="N2O",About!$D$59,1))</f>
        <v>40.345823415658998</v>
      </c>
      <c r="AH5">
        <f>SUMIFS('EPA Export Aggregation'!AK:AK,'EPA Export Aggregation'!$A:$A,$B5,'EPA Export Aggregation'!$D:$D,$A$1)*IF($A5="CH4",About!$D$58,IF($A5="N2O",About!$D$59,1))</f>
        <v>44.133445319805602</v>
      </c>
    </row>
    <row r="6" spans="1:34" x14ac:dyDescent="0.45">
      <c r="A6" s="413" t="s">
        <v>2215</v>
      </c>
      <c r="B6" s="414" t="s">
        <v>4202</v>
      </c>
      <c r="C6">
        <f>SUMIFS('EPA Export Aggregation'!F:F,'EPA Export Aggregation'!$A:$A,$B6,'EPA Export Aggregation'!$D:$D,$A$1)*IF($A6="CH4",About!$D$58,IF($A6="N2O",About!$D$59,1))</f>
        <v>16.556826183898899</v>
      </c>
      <c r="D6">
        <f>SUMIFS('EPA Export Aggregation'!G:G,'EPA Export Aggregation'!$A:$A,$B6,'EPA Export Aggregation'!$D:$D,$A$1)*IF($A6="CH4",About!$D$58,IF($A6="N2O",About!$D$59,1))</f>
        <v>16.5732548760915</v>
      </c>
      <c r="E6">
        <f>SUMIFS('EPA Export Aggregation'!H:H,'EPA Export Aggregation'!$A:$A,$B6,'EPA Export Aggregation'!$D:$D,$A$1)*IF($A6="CH4",About!$D$58,IF($A6="N2O",About!$D$59,1))</f>
        <v>17.5504777039326</v>
      </c>
      <c r="F6">
        <f>SUMIFS('EPA Export Aggregation'!I:I,'EPA Export Aggregation'!$A:$A,$B6,'EPA Export Aggregation'!$D:$D,$A$1)*IF($A6="CH4",About!$D$58,IF($A6="N2O",About!$D$59,1))</f>
        <v>17.704107283682799</v>
      </c>
      <c r="G6">
        <f>SUMIFS('EPA Export Aggregation'!J:J,'EPA Export Aggregation'!$A:$A,$B6,'EPA Export Aggregation'!$D:$D,$A$1)*IF($A6="CH4",About!$D$58,IF($A6="N2O",About!$D$59,1))</f>
        <v>17.766118524356099</v>
      </c>
      <c r="H6">
        <f>SUMIFS('EPA Export Aggregation'!K:K,'EPA Export Aggregation'!$A:$A,$B6,'EPA Export Aggregation'!$D:$D,$A$1)*IF($A6="CH4",About!$D$58,IF($A6="N2O",About!$D$59,1))</f>
        <v>17.388334068493599</v>
      </c>
      <c r="I6">
        <f>SUMIFS('EPA Export Aggregation'!L:L,'EPA Export Aggregation'!$A:$A,$B6,'EPA Export Aggregation'!$D:$D,$A$1)*IF($A6="CH4",About!$D$58,IF($A6="N2O",About!$D$59,1))</f>
        <v>17.198196888189202</v>
      </c>
      <c r="J6">
        <f>SUMIFS('EPA Export Aggregation'!M:M,'EPA Export Aggregation'!$A:$A,$B6,'EPA Export Aggregation'!$D:$D,$A$1)*IF($A6="CH4",About!$D$58,IF($A6="N2O",About!$D$59,1))</f>
        <v>17.7510345703637</v>
      </c>
      <c r="K6">
        <f>SUMIFS('EPA Export Aggregation'!N:N,'EPA Export Aggregation'!$A:$A,$B6,'EPA Export Aggregation'!$D:$D,$A$1)*IF($A6="CH4",About!$D$58,IF($A6="N2O",About!$D$59,1))</f>
        <v>18.543276722660298</v>
      </c>
      <c r="L6">
        <f>SUMIFS('EPA Export Aggregation'!O:O,'EPA Export Aggregation'!$A:$A,$B6,'EPA Export Aggregation'!$D:$D,$A$1)*IF($A6="CH4",About!$D$58,IF($A6="N2O",About!$D$59,1))</f>
        <v>17.433312582641001</v>
      </c>
      <c r="M6">
        <f>SUMIFS('EPA Export Aggregation'!P:P,'EPA Export Aggregation'!$A:$A,$B6,'EPA Export Aggregation'!$D:$D,$A$1)*IF($A6="CH4",About!$D$58,IF($A6="N2O",About!$D$59,1))</f>
        <v>16.779700774495399</v>
      </c>
      <c r="N6">
        <f>SUMIFS('EPA Export Aggregation'!Q:Q,'EPA Export Aggregation'!$A:$A,$B6,'EPA Export Aggregation'!$D:$D,$A$1)*IF($A6="CH4",About!$D$58,IF($A6="N2O",About!$D$59,1))</f>
        <v>18.370468328948299</v>
      </c>
      <c r="O6">
        <f>SUMIFS('EPA Export Aggregation'!R:R,'EPA Export Aggregation'!$A:$A,$B6,'EPA Export Aggregation'!$D:$D,$A$1)*IF($A6="CH4",About!$D$58,IF($A6="N2O",About!$D$59,1))</f>
        <v>17.202899617339</v>
      </c>
      <c r="P6">
        <f>SUMIFS('EPA Export Aggregation'!S:S,'EPA Export Aggregation'!$A:$A,$B6,'EPA Export Aggregation'!$D:$D,$A$1)*IF($A6="CH4",About!$D$58,IF($A6="N2O",About!$D$59,1))</f>
        <v>17.486953506166799</v>
      </c>
      <c r="Q6">
        <f>SUMIFS('EPA Export Aggregation'!T:T,'EPA Export Aggregation'!$A:$A,$B6,'EPA Export Aggregation'!$D:$D,$A$1)*IF($A6="CH4",About!$D$58,IF($A6="N2O",About!$D$59,1))</f>
        <v>17.5305309149362</v>
      </c>
      <c r="R6">
        <f>SUMIFS('EPA Export Aggregation'!U:U,'EPA Export Aggregation'!$A:$A,$B6,'EPA Export Aggregation'!$D:$D,$A$1)*IF($A6="CH4",About!$D$58,IF($A6="N2O",About!$D$59,1))</f>
        <v>17.538205499668301</v>
      </c>
      <c r="S6">
        <f>SUMIFS('EPA Export Aggregation'!V:V,'EPA Export Aggregation'!$A:$A,$B6,'EPA Export Aggregation'!$D:$D,$A$1)*IF($A6="CH4",About!$D$58,IF($A6="N2O",About!$D$59,1))</f>
        <v>17.6231336708362</v>
      </c>
      <c r="T6">
        <f>SUMIFS('EPA Export Aggregation'!W:W,'EPA Export Aggregation'!$A:$A,$B6,'EPA Export Aggregation'!$D:$D,$A$1)*IF($A6="CH4",About!$D$58,IF($A6="N2O",About!$D$59,1))</f>
        <v>17.559043400094701</v>
      </c>
      <c r="U6">
        <f>SUMIFS('EPA Export Aggregation'!X:X,'EPA Export Aggregation'!$A:$A,$B6,'EPA Export Aggregation'!$D:$D,$A$1)*IF($A6="CH4",About!$D$58,IF($A6="N2O",About!$D$59,1))</f>
        <v>16.665073115656401</v>
      </c>
      <c r="V6">
        <f>SUMIFS('EPA Export Aggregation'!Y:Y,'EPA Export Aggregation'!$A:$A,$B6,'EPA Export Aggregation'!$D:$D,$A$1)*IF($A6="CH4",About!$D$58,IF($A6="N2O",About!$D$59,1))</f>
        <v>12.953666612233899</v>
      </c>
      <c r="W6">
        <f>SUMIFS('EPA Export Aggregation'!Z:Z,'EPA Export Aggregation'!$A:$A,$B6,'EPA Export Aggregation'!$D:$D,$A$1)*IF($A6="CH4",About!$D$58,IF($A6="N2O",About!$D$59,1))</f>
        <v>13.7310432974091</v>
      </c>
      <c r="X6">
        <f>SUMIFS('EPA Export Aggregation'!AA:AA,'EPA Export Aggregation'!$A:$A,$B6,'EPA Export Aggregation'!$D:$D,$A$1)*IF($A6="CH4",About!$D$58,IF($A6="N2O",About!$D$59,1))</f>
        <v>13.934201550622699</v>
      </c>
      <c r="Y6">
        <f>SUMIFS('EPA Export Aggregation'!AB:AB,'EPA Export Aggregation'!$A:$A,$B6,'EPA Export Aggregation'!$D:$D,$A$1)*IF($A6="CH4",About!$D$58,IF($A6="N2O",About!$D$59,1))</f>
        <v>13.614677813303301</v>
      </c>
      <c r="Z6">
        <f>SUMIFS('EPA Export Aggregation'!AC:AC,'EPA Export Aggregation'!$A:$A,$B6,'EPA Export Aggregation'!$D:$D,$A$1)*IF($A6="CH4",About!$D$58,IF($A6="N2O",About!$D$59,1))</f>
        <v>14.1177935588584</v>
      </c>
      <c r="AA6">
        <f>SUMIFS('EPA Export Aggregation'!AD:AD,'EPA Export Aggregation'!$A:$A,$B6,'EPA Export Aggregation'!$D:$D,$A$1)*IF($A6="CH4",About!$D$58,IF($A6="N2O",About!$D$59,1))</f>
        <v>13.540801004035</v>
      </c>
      <c r="AB6">
        <f>SUMIFS('EPA Export Aggregation'!AE:AE,'EPA Export Aggregation'!$A:$A,$B6,'EPA Export Aggregation'!$D:$D,$A$1)*IF($A6="CH4",About!$D$58,IF($A6="N2O",About!$D$59,1))</f>
        <v>13.2563018146787</v>
      </c>
      <c r="AC6">
        <f>SUMIFS('EPA Export Aggregation'!AF:AF,'EPA Export Aggregation'!$A:$A,$B6,'EPA Export Aggregation'!$D:$D,$A$1)*IF($A6="CH4",About!$D$58,IF($A6="N2O",About!$D$59,1))</f>
        <v>13.277085109748599</v>
      </c>
      <c r="AD6">
        <f>SUMIFS('EPA Export Aggregation'!AG:AG,'EPA Export Aggregation'!$A:$A,$B6,'EPA Export Aggregation'!$D:$D,$A$1)*IF($A6="CH4",About!$D$58,IF($A6="N2O",About!$D$59,1))</f>
        <v>12.7321422792234</v>
      </c>
      <c r="AE6">
        <f>SUMIFS('EPA Export Aggregation'!AH:AH,'EPA Export Aggregation'!$A:$A,$B6,'EPA Export Aggregation'!$D:$D,$A$1)*IF($A6="CH4",About!$D$58,IF($A6="N2O",About!$D$59,1))</f>
        <v>13.083904946118601</v>
      </c>
      <c r="AF6">
        <f>SUMIFS('EPA Export Aggregation'!AI:AI,'EPA Export Aggregation'!$A:$A,$B6,'EPA Export Aggregation'!$D:$D,$A$1)*IF($A6="CH4",About!$D$58,IF($A6="N2O",About!$D$59,1))</f>
        <v>12.739583394611</v>
      </c>
      <c r="AG6">
        <f>SUMIFS('EPA Export Aggregation'!AJ:AJ,'EPA Export Aggregation'!$A:$A,$B6,'EPA Export Aggregation'!$D:$D,$A$1)*IF($A6="CH4",About!$D$58,IF($A6="N2O",About!$D$59,1))</f>
        <v>12.298251891800501</v>
      </c>
      <c r="AH6">
        <f>SUMIFS('EPA Export Aggregation'!AK:AK,'EPA Export Aggregation'!$A:$A,$B6,'EPA Export Aggregation'!$D:$D,$A$1)*IF($A6="CH4",About!$D$58,IF($A6="N2O",About!$D$59,1))</f>
        <v>12.716216088527</v>
      </c>
    </row>
    <row r="7" spans="1:34" x14ac:dyDescent="0.45">
      <c r="A7" s="413" t="s">
        <v>2215</v>
      </c>
      <c r="B7" s="414" t="s">
        <v>4204</v>
      </c>
      <c r="C7">
        <f>SUMIFS('EPA Export Aggregation'!F:F,'EPA Export Aggregation'!$A:$A,$B7,'EPA Export Aggregation'!$D:$D,$A$1)*IF($A7="CH4",About!$D$58,IF($A7="N2O",About!$D$59,1))</f>
        <v>3.2949565570275001</v>
      </c>
      <c r="D7">
        <f>SUMIFS('EPA Export Aggregation'!G:G,'EPA Export Aggregation'!$A:$A,$B7,'EPA Export Aggregation'!$D:$D,$A$1)*IF($A7="CH4",About!$D$58,IF($A7="N2O",About!$D$59,1))</f>
        <v>3.4583267541231999</v>
      </c>
      <c r="E7">
        <f>SUMIFS('EPA Export Aggregation'!H:H,'EPA Export Aggregation'!$A:$A,$B7,'EPA Export Aggregation'!$D:$D,$A$1)*IF($A7="CH4",About!$D$58,IF($A7="N2O",About!$D$59,1))</f>
        <v>3.6673468274907002</v>
      </c>
      <c r="F7">
        <f>SUMIFS('EPA Export Aggregation'!I:I,'EPA Export Aggregation'!$A:$A,$B7,'EPA Export Aggregation'!$D:$D,$A$1)*IF($A7="CH4",About!$D$58,IF($A7="N2O",About!$D$59,1))</f>
        <v>3.9955655142683</v>
      </c>
      <c r="G7">
        <f>SUMIFS('EPA Export Aggregation'!J:J,'EPA Export Aggregation'!$A:$A,$B7,'EPA Export Aggregation'!$D:$D,$A$1)*IF($A7="CH4",About!$D$58,IF($A7="N2O",About!$D$59,1))</f>
        <v>3.9495234034608</v>
      </c>
      <c r="H7">
        <f>SUMIFS('EPA Export Aggregation'!K:K,'EPA Export Aggregation'!$A:$A,$B7,'EPA Export Aggregation'!$D:$D,$A$1)*IF($A7="CH4",About!$D$58,IF($A7="N2O",About!$D$59,1))</f>
        <v>4.0705959877839</v>
      </c>
      <c r="I7">
        <f>SUMIFS('EPA Export Aggregation'!L:L,'EPA Export Aggregation'!$A:$A,$B7,'EPA Export Aggregation'!$D:$D,$A$1)*IF($A7="CH4",About!$D$58,IF($A7="N2O",About!$D$59,1))</f>
        <v>4.8335656741316999</v>
      </c>
      <c r="J7">
        <f>SUMIFS('EPA Export Aggregation'!M:M,'EPA Export Aggregation'!$A:$A,$B7,'EPA Export Aggregation'!$D:$D,$A$1)*IF($A7="CH4",About!$D$58,IF($A7="N2O",About!$D$59,1))</f>
        <v>4.4057156261039001</v>
      </c>
      <c r="K7">
        <f>SUMIFS('EPA Export Aggregation'!N:N,'EPA Export Aggregation'!$A:$A,$B7,'EPA Export Aggregation'!$D:$D,$A$1)*IF($A7="CH4",About!$D$58,IF($A7="N2O",About!$D$59,1))</f>
        <v>4.0704161152880998</v>
      </c>
      <c r="L7">
        <f>SUMIFS('EPA Export Aggregation'!O:O,'EPA Export Aggregation'!$A:$A,$B7,'EPA Export Aggregation'!$D:$D,$A$1)*IF($A7="CH4",About!$D$58,IF($A7="N2O",About!$D$59,1))</f>
        <v>4.2904815638454004</v>
      </c>
      <c r="M7">
        <f>SUMIFS('EPA Export Aggregation'!P:P,'EPA Export Aggregation'!$A:$A,$B7,'EPA Export Aggregation'!$D:$D,$A$1)*IF($A7="CH4",About!$D$58,IF($A7="N2O",About!$D$59,1))</f>
        <v>4.8293710558429002</v>
      </c>
      <c r="N7">
        <f>SUMIFS('EPA Export Aggregation'!Q:Q,'EPA Export Aggregation'!$A:$A,$B7,'EPA Export Aggregation'!$D:$D,$A$1)*IF($A7="CH4",About!$D$58,IF($A7="N2O",About!$D$59,1))</f>
        <v>4.5781316209357996</v>
      </c>
      <c r="O7">
        <f>SUMIFS('EPA Export Aggregation'!R:R,'EPA Export Aggregation'!$A:$A,$B7,'EPA Export Aggregation'!$D:$D,$A$1)*IF($A7="CH4",About!$D$58,IF($A7="N2O",About!$D$59,1))</f>
        <v>4.6696300577778</v>
      </c>
      <c r="P7">
        <f>SUMIFS('EPA Export Aggregation'!S:S,'EPA Export Aggregation'!$A:$A,$B7,'EPA Export Aggregation'!$D:$D,$A$1)*IF($A7="CH4",About!$D$58,IF($A7="N2O",About!$D$59,1))</f>
        <v>4.6359804649380001</v>
      </c>
      <c r="Q7">
        <f>SUMIFS('EPA Export Aggregation'!T:T,'EPA Export Aggregation'!$A:$A,$B7,'EPA Export Aggregation'!$D:$D,$A$1)*IF($A7="CH4",About!$D$58,IF($A7="N2O",About!$D$59,1))</f>
        <v>4.4074369576762003</v>
      </c>
      <c r="R7">
        <f>SUMIFS('EPA Export Aggregation'!U:U,'EPA Export Aggregation'!$A:$A,$B7,'EPA Export Aggregation'!$D:$D,$A$1)*IF($A7="CH4",About!$D$58,IF($A7="N2O",About!$D$59,1))</f>
        <v>4.4184654581454001</v>
      </c>
      <c r="S7">
        <f>SUMIFS('EPA Export Aggregation'!V:V,'EPA Export Aggregation'!$A:$A,$B7,'EPA Export Aggregation'!$D:$D,$A$1)*IF($A7="CH4",About!$D$58,IF($A7="N2O",About!$D$59,1))</f>
        <v>4.0870263551327</v>
      </c>
      <c r="T7">
        <f>SUMIFS('EPA Export Aggregation'!W:W,'EPA Export Aggregation'!$A:$A,$B7,'EPA Export Aggregation'!$D:$D,$A$1)*IF($A7="CH4",About!$D$58,IF($A7="N2O",About!$D$59,1))</f>
        <v>4.0537067069764001</v>
      </c>
      <c r="U7">
        <f>SUMIFS('EPA Export Aggregation'!X:X,'EPA Export Aggregation'!$A:$A,$B7,'EPA Export Aggregation'!$D:$D,$A$1)*IF($A7="CH4",About!$D$58,IF($A7="N2O",About!$D$59,1))</f>
        <v>4.3898636649766001</v>
      </c>
      <c r="V7">
        <f>SUMIFS('EPA Export Aggregation'!Y:Y,'EPA Export Aggregation'!$A:$A,$B7,'EPA Export Aggregation'!$D:$D,$A$1)*IF($A7="CH4",About!$D$58,IF($A7="N2O",About!$D$59,1))</f>
        <v>4.3326829383441003</v>
      </c>
      <c r="W7">
        <f>SUMIFS('EPA Export Aggregation'!Z:Z,'EPA Export Aggregation'!$A:$A,$B7,'EPA Export Aggregation'!$D:$D,$A$1)*IF($A7="CH4",About!$D$58,IF($A7="N2O",About!$D$59,1))</f>
        <v>4.8406858991341997</v>
      </c>
      <c r="X7">
        <f>SUMIFS('EPA Export Aggregation'!AA:AA,'EPA Export Aggregation'!$A:$A,$B7,'EPA Export Aggregation'!$D:$D,$A$1)*IF($A7="CH4",About!$D$58,IF($A7="N2O",About!$D$59,1))</f>
        <v>4.1429186688000996</v>
      </c>
      <c r="Y7">
        <f>SUMIFS('EPA Export Aggregation'!AB:AB,'EPA Export Aggregation'!$A:$A,$B7,'EPA Export Aggregation'!$D:$D,$A$1)*IF($A7="CH4",About!$D$58,IF($A7="N2O",About!$D$59,1))</f>
        <v>3.2029172127476002</v>
      </c>
      <c r="Z7">
        <f>SUMIFS('EPA Export Aggregation'!AC:AC,'EPA Export Aggregation'!$A:$A,$B7,'EPA Export Aggregation'!$D:$D,$A$1)*IF($A7="CH4",About!$D$58,IF($A7="N2O",About!$D$59,1))</f>
        <v>4.2133992811015002</v>
      </c>
      <c r="AA7">
        <f>SUMIFS('EPA Export Aggregation'!AD:AD,'EPA Export Aggregation'!$A:$A,$B7,'EPA Export Aggregation'!$D:$D,$A$1)*IF($A7="CH4",About!$D$58,IF($A7="N2O",About!$D$59,1))</f>
        <v>4.7565932189337996</v>
      </c>
      <c r="AB7">
        <f>SUMIFS('EPA Export Aggregation'!AE:AE,'EPA Export Aggregation'!$A:$A,$B7,'EPA Export Aggregation'!$D:$D,$A$1)*IF($A7="CH4",About!$D$58,IF($A7="N2O",About!$D$59,1))</f>
        <v>4.1211035758966004</v>
      </c>
      <c r="AC7">
        <f>SUMIFS('EPA Export Aggregation'!AF:AF,'EPA Export Aggregation'!$A:$A,$B7,'EPA Export Aggregation'!$D:$D,$A$1)*IF($A7="CH4",About!$D$58,IF($A7="N2O",About!$D$59,1))</f>
        <v>3.6272651291610001</v>
      </c>
      <c r="AD7">
        <f>SUMIFS('EPA Export Aggregation'!AG:AG,'EPA Export Aggregation'!$A:$A,$B7,'EPA Export Aggregation'!$D:$D,$A$1)*IF($A7="CH4",About!$D$58,IF($A7="N2O",About!$D$59,1))</f>
        <v>3.4749333199974002</v>
      </c>
      <c r="AE7">
        <f>SUMIFS('EPA Export Aggregation'!AH:AH,'EPA Export Aggregation'!$A:$A,$B7,'EPA Export Aggregation'!$D:$D,$A$1)*IF($A7="CH4",About!$D$58,IF($A7="N2O",About!$D$59,1))</f>
        <v>4.5576434192248998</v>
      </c>
      <c r="AF7">
        <f>SUMIFS('EPA Export Aggregation'!AI:AI,'EPA Export Aggregation'!$A:$A,$B7,'EPA Export Aggregation'!$D:$D,$A$1)*IF($A7="CH4",About!$D$58,IF($A7="N2O",About!$D$59,1))</f>
        <v>4.2864394440864002</v>
      </c>
      <c r="AG7">
        <f>SUMIFS('EPA Export Aggregation'!AJ:AJ,'EPA Export Aggregation'!$A:$A,$B7,'EPA Export Aggregation'!$D:$D,$A$1)*IF($A7="CH4",About!$D$58,IF($A7="N2O",About!$D$59,1))</f>
        <v>4.0035951440049002</v>
      </c>
      <c r="AH7">
        <f>SUMIFS('EPA Export Aggregation'!AK:AK,'EPA Export Aggregation'!$A:$A,$B7,'EPA Export Aggregation'!$D:$D,$A$1)*IF($A7="CH4",About!$D$58,IF($A7="N2O",About!$D$59,1))</f>
        <v>4.3523082733148</v>
      </c>
    </row>
    <row r="8" spans="1:34" x14ac:dyDescent="0.45">
      <c r="A8" s="413" t="s">
        <v>2215</v>
      </c>
      <c r="B8" s="414" t="s">
        <v>4206</v>
      </c>
      <c r="C8">
        <f>SUMIFS('EPA Export Aggregation'!F:F,'EPA Export Aggregation'!$A:$A,$B8,'EPA Export Aggregation'!$D:$D,$A$1)*IF($A8="CH4",About!$D$58,IF($A8="N2O",About!$D$59,1))</f>
        <v>3.5075694181422001</v>
      </c>
      <c r="D8">
        <f>SUMIFS('EPA Export Aggregation'!G:G,'EPA Export Aggregation'!$A:$A,$B8,'EPA Export Aggregation'!$D:$D,$A$1)*IF($A8="CH4",About!$D$58,IF($A8="N2O",About!$D$59,1))</f>
        <v>3.5564898508619001</v>
      </c>
      <c r="E8">
        <f>SUMIFS('EPA Export Aggregation'!H:H,'EPA Export Aggregation'!$A:$A,$B8,'EPA Export Aggregation'!$D:$D,$A$1)*IF($A8="CH4",About!$D$58,IF($A8="N2O",About!$D$59,1))</f>
        <v>3.6194909384151002</v>
      </c>
      <c r="F8">
        <f>SUMIFS('EPA Export Aggregation'!I:I,'EPA Export Aggregation'!$A:$A,$B8,'EPA Export Aggregation'!$D:$D,$A$1)*IF($A8="CH4",About!$D$58,IF($A8="N2O",About!$D$59,1))</f>
        <v>3.6472808410770998</v>
      </c>
      <c r="G8">
        <f>SUMIFS('EPA Export Aggregation'!J:J,'EPA Export Aggregation'!$A:$A,$B8,'EPA Export Aggregation'!$D:$D,$A$1)*IF($A8="CH4",About!$D$58,IF($A8="N2O",About!$D$59,1))</f>
        <v>3.5106749566922</v>
      </c>
      <c r="H8">
        <f>SUMIFS('EPA Export Aggregation'!K:K,'EPA Export Aggregation'!$A:$A,$B8,'EPA Export Aggregation'!$D:$D,$A$1)*IF($A8="CH4",About!$D$58,IF($A8="N2O",About!$D$59,1))</f>
        <v>3.5848204766817999</v>
      </c>
      <c r="I8">
        <f>SUMIFS('EPA Export Aggregation'!L:L,'EPA Export Aggregation'!$A:$A,$B8,'EPA Export Aggregation'!$D:$D,$A$1)*IF($A8="CH4",About!$D$58,IF($A8="N2O",About!$D$59,1))</f>
        <v>4.0309348528236004</v>
      </c>
      <c r="J8">
        <f>SUMIFS('EPA Export Aggregation'!M:M,'EPA Export Aggregation'!$A:$A,$B8,'EPA Export Aggregation'!$D:$D,$A$1)*IF($A8="CH4",About!$D$58,IF($A8="N2O",About!$D$59,1))</f>
        <v>3.8461227824886</v>
      </c>
      <c r="K8">
        <f>SUMIFS('EPA Export Aggregation'!N:N,'EPA Export Aggregation'!$A:$A,$B8,'EPA Export Aggregation'!$D:$D,$A$1)*IF($A8="CH4",About!$D$58,IF($A8="N2O",About!$D$59,1))</f>
        <v>3.4896509969517</v>
      </c>
      <c r="L8">
        <f>SUMIFS('EPA Export Aggregation'!O:O,'EPA Export Aggregation'!$A:$A,$B8,'EPA Export Aggregation'!$D:$D,$A$1)*IF($A8="CH4",About!$D$58,IF($A8="N2O",About!$D$59,1))</f>
        <v>3.6445088763714</v>
      </c>
      <c r="M8">
        <f>SUMIFS('EPA Export Aggregation'!P:P,'EPA Export Aggregation'!$A:$A,$B8,'EPA Export Aggregation'!$D:$D,$A$1)*IF($A8="CH4",About!$D$58,IF($A8="N2O",About!$D$59,1))</f>
        <v>3.8813947016773001</v>
      </c>
      <c r="N8">
        <f>SUMIFS('EPA Export Aggregation'!Q:Q,'EPA Export Aggregation'!$A:$A,$B8,'EPA Export Aggregation'!$D:$D,$A$1)*IF($A8="CH4",About!$D$58,IF($A8="N2O",About!$D$59,1))</f>
        <v>3.8297501752712999</v>
      </c>
      <c r="O8">
        <f>SUMIFS('EPA Export Aggregation'!R:R,'EPA Export Aggregation'!$A:$A,$B8,'EPA Export Aggregation'!$D:$D,$A$1)*IF($A8="CH4",About!$D$58,IF($A8="N2O",About!$D$59,1))</f>
        <v>3.7070307564532001</v>
      </c>
      <c r="P8">
        <f>SUMIFS('EPA Export Aggregation'!S:S,'EPA Export Aggregation'!$A:$A,$B8,'EPA Export Aggregation'!$D:$D,$A$1)*IF($A8="CH4",About!$D$58,IF($A8="N2O",About!$D$59,1))</f>
        <v>4.0318020088143003</v>
      </c>
      <c r="Q8">
        <f>SUMIFS('EPA Export Aggregation'!T:T,'EPA Export Aggregation'!$A:$A,$B8,'EPA Export Aggregation'!$D:$D,$A$1)*IF($A8="CH4",About!$D$58,IF($A8="N2O",About!$D$59,1))</f>
        <v>3.7692753723519998</v>
      </c>
      <c r="R8">
        <f>SUMIFS('EPA Export Aggregation'!U:U,'EPA Export Aggregation'!$A:$A,$B8,'EPA Export Aggregation'!$D:$D,$A$1)*IF($A8="CH4",About!$D$58,IF($A8="N2O",About!$D$59,1))</f>
        <v>3.5319331545006998</v>
      </c>
      <c r="S8">
        <f>SUMIFS('EPA Export Aggregation'!V:V,'EPA Export Aggregation'!$A:$A,$B8,'EPA Export Aggregation'!$D:$D,$A$1)*IF($A8="CH4",About!$D$58,IF($A8="N2O",About!$D$59,1))</f>
        <v>3.4277733014925</v>
      </c>
      <c r="T8">
        <f>SUMIFS('EPA Export Aggregation'!W:W,'EPA Export Aggregation'!$A:$A,$B8,'EPA Export Aggregation'!$D:$D,$A$1)*IF($A8="CH4",About!$D$58,IF($A8="N2O",About!$D$59,1))</f>
        <v>3.5253781398797002</v>
      </c>
      <c r="U8">
        <f>SUMIFS('EPA Export Aggregation'!X:X,'EPA Export Aggregation'!$A:$A,$B8,'EPA Export Aggregation'!$D:$D,$A$1)*IF($A8="CH4",About!$D$58,IF($A8="N2O",About!$D$59,1))</f>
        <v>3.6582441139583999</v>
      </c>
      <c r="V8">
        <f>SUMIFS('EPA Export Aggregation'!Y:Y,'EPA Export Aggregation'!$A:$A,$B8,'EPA Export Aggregation'!$D:$D,$A$1)*IF($A8="CH4",About!$D$58,IF($A8="N2O",About!$D$59,1))</f>
        <v>3.6936128529487999</v>
      </c>
      <c r="W8">
        <f>SUMIFS('EPA Export Aggregation'!Z:Z,'EPA Export Aggregation'!$A:$A,$B8,'EPA Export Aggregation'!$D:$D,$A$1)*IF($A8="CH4",About!$D$58,IF($A8="N2O",About!$D$59,1))</f>
        <v>3.9140248150075001</v>
      </c>
      <c r="X8">
        <f>SUMIFS('EPA Export Aggregation'!AA:AA,'EPA Export Aggregation'!$A:$A,$B8,'EPA Export Aggregation'!$D:$D,$A$1)*IF($A8="CH4",About!$D$58,IF($A8="N2O",About!$D$59,1))</f>
        <v>3.6228530306456999</v>
      </c>
      <c r="Y8">
        <f>SUMIFS('EPA Export Aggregation'!AB:AB,'EPA Export Aggregation'!$A:$A,$B8,'EPA Export Aggregation'!$D:$D,$A$1)*IF($A8="CH4",About!$D$58,IF($A8="N2O",About!$D$59,1))</f>
        <v>3.0935334072541001</v>
      </c>
      <c r="Z8">
        <f>SUMIFS('EPA Export Aggregation'!AC:AC,'EPA Export Aggregation'!$A:$A,$B8,'EPA Export Aggregation'!$D:$D,$A$1)*IF($A8="CH4",About!$D$58,IF($A8="N2O",About!$D$59,1))</f>
        <v>3.4866729376259</v>
      </c>
      <c r="AA8">
        <f>SUMIFS('EPA Export Aggregation'!AD:AD,'EPA Export Aggregation'!$A:$A,$B8,'EPA Export Aggregation'!$D:$D,$A$1)*IF($A8="CH4",About!$D$58,IF($A8="N2O",About!$D$59,1))</f>
        <v>3.7466116999449</v>
      </c>
      <c r="AB8">
        <f>SUMIFS('EPA Export Aggregation'!AE:AE,'EPA Export Aggregation'!$A:$A,$B8,'EPA Export Aggregation'!$D:$D,$A$1)*IF($A8="CH4",About!$D$58,IF($A8="N2O",About!$D$59,1))</f>
        <v>3.9257558833436001</v>
      </c>
      <c r="AC8">
        <f>SUMIFS('EPA Export Aggregation'!AF:AF,'EPA Export Aggregation'!$A:$A,$B8,'EPA Export Aggregation'!$D:$D,$A$1)*IF($A8="CH4",About!$D$58,IF($A8="N2O",About!$D$59,1))</f>
        <v>3.6715657537512998</v>
      </c>
      <c r="AD8">
        <f>SUMIFS('EPA Export Aggregation'!AG:AG,'EPA Export Aggregation'!$A:$A,$B8,'EPA Export Aggregation'!$D:$D,$A$1)*IF($A8="CH4",About!$D$58,IF($A8="N2O",About!$D$59,1))</f>
        <v>3.6709536924220001</v>
      </c>
      <c r="AE8">
        <f>SUMIFS('EPA Export Aggregation'!AH:AH,'EPA Export Aggregation'!$A:$A,$B8,'EPA Export Aggregation'!$D:$D,$A$1)*IF($A8="CH4",About!$D$58,IF($A8="N2O",About!$D$59,1))</f>
        <v>4.1043391023286997</v>
      </c>
      <c r="AF8">
        <f>SUMIFS('EPA Export Aggregation'!AI:AI,'EPA Export Aggregation'!$A:$A,$B8,'EPA Export Aggregation'!$D:$D,$A$1)*IF($A8="CH4",About!$D$58,IF($A8="N2O",About!$D$59,1))</f>
        <v>4.1026175502177002</v>
      </c>
      <c r="AG8">
        <f>SUMIFS('EPA Export Aggregation'!AJ:AJ,'EPA Export Aggregation'!$A:$A,$B8,'EPA Export Aggregation'!$D:$D,$A$1)*IF($A8="CH4",About!$D$58,IF($A8="N2O",About!$D$59,1))</f>
        <v>3.7829409629117001</v>
      </c>
      <c r="AH8">
        <f>SUMIFS('EPA Export Aggregation'!AK:AK,'EPA Export Aggregation'!$A:$A,$B8,'EPA Export Aggregation'!$D:$D,$A$1)*IF($A8="CH4",About!$D$58,IF($A8="N2O",About!$D$59,1))</f>
        <v>4.0697591411426002</v>
      </c>
    </row>
    <row r="9" spans="1:34" x14ac:dyDescent="0.45">
      <c r="A9" s="413" t="s">
        <v>2215</v>
      </c>
      <c r="B9" s="414" t="s">
        <v>4216</v>
      </c>
      <c r="C9">
        <f>SUMIFS('EPA Export Aggregation'!F:F,'EPA Export Aggregation'!$A:$A,$B9,'EPA Export Aggregation'!$D:$D,$A$1)*IF($A9="CH4",About!$D$58,IF($A9="N2O",About!$D$59,1))</f>
        <v>1.0186795382248</v>
      </c>
      <c r="D9">
        <f>SUMIFS('EPA Export Aggregation'!G:G,'EPA Export Aggregation'!$A:$A,$B9,'EPA Export Aggregation'!$D:$D,$A$1)*IF($A9="CH4",About!$D$58,IF($A9="N2O",About!$D$59,1))</f>
        <v>1.0007963642461</v>
      </c>
      <c r="E9">
        <f>SUMIFS('EPA Export Aggregation'!H:H,'EPA Export Aggregation'!$A:$A,$B9,'EPA Export Aggregation'!$D:$D,$A$1)*IF($A9="CH4",About!$D$58,IF($A9="N2O",About!$D$59,1))</f>
        <v>1.2491436339738999</v>
      </c>
      <c r="F9">
        <f>SUMIFS('EPA Export Aggregation'!I:I,'EPA Export Aggregation'!$A:$A,$B9,'EPA Export Aggregation'!$D:$D,$A$1)*IF($A9="CH4",About!$D$58,IF($A9="N2O",About!$D$59,1))</f>
        <v>1.0625267583522999</v>
      </c>
      <c r="G9">
        <f>SUMIFS('EPA Export Aggregation'!J:J,'EPA Export Aggregation'!$A:$A,$B9,'EPA Export Aggregation'!$D:$D,$A$1)*IF($A9="CH4",About!$D$58,IF($A9="N2O",About!$D$59,1))</f>
        <v>1.1466813657223001</v>
      </c>
      <c r="H9">
        <f>SUMIFS('EPA Export Aggregation'!K:K,'EPA Export Aggregation'!$A:$A,$B9,'EPA Export Aggregation'!$D:$D,$A$1)*IF($A9="CH4",About!$D$58,IF($A9="N2O",About!$D$59,1))</f>
        <v>1.1139604010016999</v>
      </c>
      <c r="I9">
        <f>SUMIFS('EPA Export Aggregation'!L:L,'EPA Export Aggregation'!$A:$A,$B9,'EPA Export Aggregation'!$D:$D,$A$1)*IF($A9="CH4",About!$D$58,IF($A9="N2O",About!$D$59,1))</f>
        <v>1.0778878076595</v>
      </c>
      <c r="J9">
        <f>SUMIFS('EPA Export Aggregation'!M:M,'EPA Export Aggregation'!$A:$A,$B9,'EPA Export Aggregation'!$D:$D,$A$1)*IF($A9="CH4",About!$D$58,IF($A9="N2O",About!$D$59,1))</f>
        <v>1.1062261224454999</v>
      </c>
      <c r="K9">
        <f>SUMIFS('EPA Export Aggregation'!N:N,'EPA Export Aggregation'!$A:$A,$B9,'EPA Export Aggregation'!$D:$D,$A$1)*IF($A9="CH4",About!$D$58,IF($A9="N2O",About!$D$59,1))</f>
        <v>1.1517560524960999</v>
      </c>
      <c r="L9">
        <f>SUMIFS('EPA Export Aggregation'!O:O,'EPA Export Aggregation'!$A:$A,$B9,'EPA Export Aggregation'!$D:$D,$A$1)*IF($A9="CH4",About!$D$58,IF($A9="N2O",About!$D$59,1))</f>
        <v>1.3923635712125999</v>
      </c>
      <c r="M9">
        <f>SUMIFS('EPA Export Aggregation'!P:P,'EPA Export Aggregation'!$A:$A,$B9,'EPA Export Aggregation'!$D:$D,$A$1)*IF($A9="CH4",About!$D$58,IF($A9="N2O",About!$D$59,1))</f>
        <v>1.1584525469411999</v>
      </c>
      <c r="N9">
        <f>SUMIFS('EPA Export Aggregation'!Q:Q,'EPA Export Aggregation'!$A:$A,$B9,'EPA Export Aggregation'!$D:$D,$A$1)*IF($A9="CH4",About!$D$58,IF($A9="N2O",About!$D$59,1))</f>
        <v>1.3271123031780001</v>
      </c>
      <c r="O9">
        <f>SUMIFS('EPA Export Aggregation'!R:R,'EPA Export Aggregation'!$A:$A,$B9,'EPA Export Aggregation'!$D:$D,$A$1)*IF($A9="CH4",About!$D$58,IF($A9="N2O",About!$D$59,1))</f>
        <v>1.3004122806212</v>
      </c>
      <c r="P9">
        <f>SUMIFS('EPA Export Aggregation'!S:S,'EPA Export Aggregation'!$A:$A,$B9,'EPA Export Aggregation'!$D:$D,$A$1)*IF($A9="CH4",About!$D$58,IF($A9="N2O",About!$D$59,1))</f>
        <v>1.1173544047688</v>
      </c>
      <c r="Q9">
        <f>SUMIFS('EPA Export Aggregation'!T:T,'EPA Export Aggregation'!$A:$A,$B9,'EPA Export Aggregation'!$D:$D,$A$1)*IF($A9="CH4",About!$D$58,IF($A9="N2O",About!$D$59,1))</f>
        <v>1.3685923647975</v>
      </c>
      <c r="R9">
        <f>SUMIFS('EPA Export Aggregation'!U:U,'EPA Export Aggregation'!$A:$A,$B9,'EPA Export Aggregation'!$D:$D,$A$1)*IF($A9="CH4",About!$D$58,IF($A9="N2O",About!$D$59,1))</f>
        <v>1.3301398022511</v>
      </c>
      <c r="S9">
        <f>SUMIFS('EPA Export Aggregation'!V:V,'EPA Export Aggregation'!$A:$A,$B9,'EPA Export Aggregation'!$D:$D,$A$1)*IF($A9="CH4",About!$D$58,IF($A9="N2O",About!$D$59,1))</f>
        <v>1.4151687916163</v>
      </c>
      <c r="T9">
        <f>SUMIFS('EPA Export Aggregation'!W:W,'EPA Export Aggregation'!$A:$A,$B9,'EPA Export Aggregation'!$D:$D,$A$1)*IF($A9="CH4",About!$D$58,IF($A9="N2O",About!$D$59,1))</f>
        <v>1.2572040365821999</v>
      </c>
      <c r="U9">
        <f>SUMIFS('EPA Export Aggregation'!X:X,'EPA Export Aggregation'!$A:$A,$B9,'EPA Export Aggregation'!$D:$D,$A$1)*IF($A9="CH4",About!$D$58,IF($A9="N2O",About!$D$59,1))</f>
        <v>1.2820155193939</v>
      </c>
      <c r="V9">
        <f>SUMIFS('EPA Export Aggregation'!Y:Y,'EPA Export Aggregation'!$A:$A,$B9,'EPA Export Aggregation'!$D:$D,$A$1)*IF($A9="CH4",About!$D$58,IF($A9="N2O",About!$D$59,1))</f>
        <v>0.90911682438870001</v>
      </c>
      <c r="W9">
        <f>SUMIFS('EPA Export Aggregation'!Z:Z,'EPA Export Aggregation'!$A:$A,$B9,'EPA Export Aggregation'!$D:$D,$A$1)*IF($A9="CH4",About!$D$58,IF($A9="N2O",About!$D$59,1))</f>
        <v>0.82996061148540001</v>
      </c>
      <c r="X9">
        <f>SUMIFS('EPA Export Aggregation'!AA:AA,'EPA Export Aggregation'!$A:$A,$B9,'EPA Export Aggregation'!$D:$D,$A$1)*IF($A9="CH4",About!$D$58,IF($A9="N2O",About!$D$59,1))</f>
        <v>0.80930693448610003</v>
      </c>
      <c r="Y9">
        <f>SUMIFS('EPA Export Aggregation'!AB:AB,'EPA Export Aggregation'!$A:$A,$B9,'EPA Export Aggregation'!$D:$D,$A$1)*IF($A9="CH4",About!$D$58,IF($A9="N2O",About!$D$59,1))</f>
        <v>0.77162108349479996</v>
      </c>
      <c r="Z9">
        <f>SUMIFS('EPA Export Aggregation'!AC:AC,'EPA Export Aggregation'!$A:$A,$B9,'EPA Export Aggregation'!$D:$D,$A$1)*IF($A9="CH4",About!$D$58,IF($A9="N2O",About!$D$59,1))</f>
        <v>0.87079619216299997</v>
      </c>
      <c r="AA9">
        <f>SUMIFS('EPA Export Aggregation'!AD:AD,'EPA Export Aggregation'!$A:$A,$B9,'EPA Export Aggregation'!$D:$D,$A$1)*IF($A9="CH4",About!$D$58,IF($A9="N2O",About!$D$59,1))</f>
        <v>0.8841593504784</v>
      </c>
      <c r="AB9">
        <f>SUMIFS('EPA Export Aggregation'!AE:AE,'EPA Export Aggregation'!$A:$A,$B9,'EPA Export Aggregation'!$D:$D,$A$1)*IF($A9="CH4",About!$D$58,IF($A9="N2O",About!$D$59,1))</f>
        <v>0.92668632185970001</v>
      </c>
      <c r="AC9">
        <f>SUMIFS('EPA Export Aggregation'!AF:AF,'EPA Export Aggregation'!$A:$A,$B9,'EPA Export Aggregation'!$D:$D,$A$1)*IF($A9="CH4",About!$D$58,IF($A9="N2O",About!$D$59,1))</f>
        <v>0.86923081042850003</v>
      </c>
      <c r="AD9">
        <f>SUMIFS('EPA Export Aggregation'!AG:AG,'EPA Export Aggregation'!$A:$A,$B9,'EPA Export Aggregation'!$D:$D,$A$1)*IF($A9="CH4",About!$D$58,IF($A9="N2O",About!$D$59,1))</f>
        <v>0.91840412036719998</v>
      </c>
      <c r="AE9">
        <f>SUMIFS('EPA Export Aggregation'!AH:AH,'EPA Export Aggregation'!$A:$A,$B9,'EPA Export Aggregation'!$D:$D,$A$1)*IF($A9="CH4",About!$D$58,IF($A9="N2O",About!$D$59,1))</f>
        <v>0.94491196031900004</v>
      </c>
      <c r="AF9">
        <f>SUMIFS('EPA Export Aggregation'!AI:AI,'EPA Export Aggregation'!$A:$A,$B9,'EPA Export Aggregation'!$D:$D,$A$1)*IF($A9="CH4",About!$D$58,IF($A9="N2O",About!$D$59,1))</f>
        <v>0.92495201036359997</v>
      </c>
      <c r="AG9">
        <f>SUMIFS('EPA Export Aggregation'!AJ:AJ,'EPA Export Aggregation'!$A:$A,$B9,'EPA Export Aggregation'!$D:$D,$A$1)*IF($A9="CH4",About!$D$58,IF($A9="N2O",About!$D$59,1))</f>
        <v>0.87521408159509995</v>
      </c>
      <c r="AH9">
        <f>SUMIFS('EPA Export Aggregation'!AK:AK,'EPA Export Aggregation'!$A:$A,$B9,'EPA Export Aggregation'!$D:$D,$A$1)*IF($A9="CH4",About!$D$58,IF($A9="N2O",About!$D$59,1))</f>
        <v>0.95494999389589996</v>
      </c>
    </row>
    <row r="10" spans="1:34" x14ac:dyDescent="0.45">
      <c r="A10" s="413" t="s">
        <v>2215</v>
      </c>
      <c r="B10" s="414" t="s">
        <v>4225</v>
      </c>
      <c r="C10">
        <f>SUMIFS('EPA Export Aggregation'!F:F,'EPA Export Aggregation'!$A:$A,$B10,'EPA Export Aggregation'!$D:$D,$A$1)*IF($A10="CH4",About!$D$58,IF($A10="N2O",About!$D$59,1))</f>
        <v>1.76546457046E-2</v>
      </c>
      <c r="D10">
        <f>SUMIFS('EPA Export Aggregation'!G:G,'EPA Export Aggregation'!$A:$A,$B10,'EPA Export Aggregation'!$D:$D,$A$1)*IF($A10="CH4",About!$D$58,IF($A10="N2O",About!$D$59,1))</f>
        <v>1.6933165126500001E-2</v>
      </c>
      <c r="E10">
        <f>SUMIFS('EPA Export Aggregation'!H:H,'EPA Export Aggregation'!$A:$A,$B10,'EPA Export Aggregation'!$D:$D,$A$1)*IF($A10="CH4",About!$D$58,IF($A10="N2O",About!$D$59,1))</f>
        <v>1.1818150410999999E-2</v>
      </c>
      <c r="F10">
        <f>SUMIFS('EPA Export Aggregation'!I:I,'EPA Export Aggregation'!$A:$A,$B10,'EPA Export Aggregation'!$D:$D,$A$1)*IF($A10="CH4",About!$D$58,IF($A10="N2O",About!$D$59,1))</f>
        <v>1.2032713939E-2</v>
      </c>
      <c r="G10">
        <f>SUMIFS('EPA Export Aggregation'!J:J,'EPA Export Aggregation'!$A:$A,$B10,'EPA Export Aggregation'!$D:$D,$A$1)*IF($A10="CH4",About!$D$58,IF($A10="N2O",About!$D$59,1))</f>
        <v>1.49937836684E-2</v>
      </c>
      <c r="H10">
        <f>SUMIFS('EPA Export Aggregation'!K:K,'EPA Export Aggregation'!$A:$A,$B10,'EPA Export Aggregation'!$D:$D,$A$1)*IF($A10="CH4",About!$D$58,IF($A10="N2O",About!$D$59,1))</f>
        <v>1.41400781689E-2</v>
      </c>
      <c r="I10">
        <f>SUMIFS('EPA Export Aggregation'!L:L,'EPA Export Aggregation'!$A:$A,$B10,'EPA Export Aggregation'!$D:$D,$A$1)*IF($A10="CH4",About!$D$58,IF($A10="N2O",About!$D$59,1))</f>
        <v>1.1198616339500001E-2</v>
      </c>
      <c r="J10">
        <f>SUMIFS('EPA Export Aggregation'!M:M,'EPA Export Aggregation'!$A:$A,$B10,'EPA Export Aggregation'!$D:$D,$A$1)*IF($A10="CH4",About!$D$58,IF($A10="N2O",About!$D$59,1))</f>
        <v>1.17116523544E-2</v>
      </c>
      <c r="K10">
        <f>SUMIFS('EPA Export Aggregation'!N:N,'EPA Export Aggregation'!$A:$A,$B10,'EPA Export Aggregation'!$D:$D,$A$1)*IF($A10="CH4",About!$D$58,IF($A10="N2O",About!$D$59,1))</f>
        <v>1.0653870384199999E-2</v>
      </c>
      <c r="L10">
        <f>SUMIFS('EPA Export Aggregation'!O:O,'EPA Export Aggregation'!$A:$A,$B10,'EPA Export Aggregation'!$D:$D,$A$1)*IF($A10="CH4",About!$D$58,IF($A10="N2O",About!$D$59,1))</f>
        <v>1.03553270822E-2</v>
      </c>
      <c r="M10">
        <f>SUMIFS('EPA Export Aggregation'!P:P,'EPA Export Aggregation'!$A:$A,$B10,'EPA Export Aggregation'!$D:$D,$A$1)*IF($A10="CH4",About!$D$58,IF($A10="N2O",About!$D$59,1))</f>
        <v>9.0607507663000002E-3</v>
      </c>
      <c r="N10">
        <f>SUMIFS('EPA Export Aggregation'!Q:Q,'EPA Export Aggregation'!$A:$A,$B10,'EPA Export Aggregation'!$D:$D,$A$1)*IF($A10="CH4",About!$D$58,IF($A10="N2O",About!$D$59,1))</f>
        <v>1.0217260176700001E-2</v>
      </c>
      <c r="O10">
        <f>SUMIFS('EPA Export Aggregation'!R:R,'EPA Export Aggregation'!$A:$A,$B10,'EPA Export Aggregation'!$D:$D,$A$1)*IF($A10="CH4",About!$D$58,IF($A10="N2O",About!$D$59,1))</f>
        <v>1.06483793596E-2</v>
      </c>
      <c r="P10">
        <f>SUMIFS('EPA Export Aggregation'!S:S,'EPA Export Aggregation'!$A:$A,$B10,'EPA Export Aggregation'!$D:$D,$A$1)*IF($A10="CH4",About!$D$58,IF($A10="N2O",About!$D$59,1))</f>
        <v>1.02154851143E-2</v>
      </c>
      <c r="Q10">
        <f>SUMIFS('EPA Export Aggregation'!T:T,'EPA Export Aggregation'!$A:$A,$B10,'EPA Export Aggregation'!$D:$D,$A$1)*IF($A10="CH4",About!$D$58,IF($A10="N2O",About!$D$59,1))</f>
        <v>1.0135928668E-2</v>
      </c>
      <c r="R10">
        <f>SUMIFS('EPA Export Aggregation'!U:U,'EPA Export Aggregation'!$A:$A,$B10,'EPA Export Aggregation'!$D:$D,$A$1)*IF($A10="CH4",About!$D$58,IF($A10="N2O",About!$D$59,1))</f>
        <v>9.4041160463000009E-3</v>
      </c>
      <c r="S10">
        <f>SUMIFS('EPA Export Aggregation'!V:V,'EPA Export Aggregation'!$A:$A,$B10,'EPA Export Aggregation'!$D:$D,$A$1)*IF($A10="CH4",About!$D$58,IF($A10="N2O",About!$D$59,1))</f>
        <v>1.0275810372699999E-2</v>
      </c>
      <c r="T10">
        <f>SUMIFS('EPA Export Aggregation'!W:W,'EPA Export Aggregation'!$A:$A,$B10,'EPA Export Aggregation'!$D:$D,$A$1)*IF($A10="CH4",About!$D$58,IF($A10="N2O",About!$D$59,1))</f>
        <v>1.15346816777E-2</v>
      </c>
      <c r="U10">
        <f>SUMIFS('EPA Export Aggregation'!X:X,'EPA Export Aggregation'!$A:$A,$B10,'EPA Export Aggregation'!$D:$D,$A$1)*IF($A10="CH4",About!$D$58,IF($A10="N2O",About!$D$59,1))</f>
        <v>1.2651957847600001E-2</v>
      </c>
      <c r="V10">
        <f>SUMIFS('EPA Export Aggregation'!Y:Y,'EPA Export Aggregation'!$A:$A,$B10,'EPA Export Aggregation'!$D:$D,$A$1)*IF($A10="CH4",About!$D$58,IF($A10="N2O",About!$D$59,1))</f>
        <v>1.3425506129800001E-2</v>
      </c>
      <c r="W10">
        <f>SUMIFS('EPA Export Aggregation'!Z:Z,'EPA Export Aggregation'!$A:$A,$B10,'EPA Export Aggregation'!$D:$D,$A$1)*IF($A10="CH4",About!$D$58,IF($A10="N2O",About!$D$59,1))</f>
        <v>1.45465889807E-2</v>
      </c>
      <c r="X10">
        <f>SUMIFS('EPA Export Aggregation'!AA:AA,'EPA Export Aggregation'!$A:$A,$B10,'EPA Export Aggregation'!$D:$D,$A$1)*IF($A10="CH4",About!$D$58,IF($A10="N2O",About!$D$59,1))</f>
        <v>1.37021440991E-2</v>
      </c>
      <c r="Y10">
        <f>SUMIFS('EPA Export Aggregation'!AB:AB,'EPA Export Aggregation'!$A:$A,$B10,'EPA Export Aggregation'!$D:$D,$A$1)*IF($A10="CH4",About!$D$58,IF($A10="N2O",About!$D$59,1))</f>
        <v>1.6101223451399999E-2</v>
      </c>
      <c r="Z10">
        <f>SUMIFS('EPA Export Aggregation'!AC:AC,'EPA Export Aggregation'!$A:$A,$B10,'EPA Export Aggregation'!$D:$D,$A$1)*IF($A10="CH4",About!$D$58,IF($A10="N2O",About!$D$59,1))</f>
        <v>1.5606062380999999E-2</v>
      </c>
      <c r="AA10">
        <f>SUMIFS('EPA Export Aggregation'!AD:AD,'EPA Export Aggregation'!$A:$A,$B10,'EPA Export Aggregation'!$D:$D,$A$1)*IF($A10="CH4",About!$D$58,IF($A10="N2O",About!$D$59,1))</f>
        <v>1.54034085374E-2</v>
      </c>
      <c r="AB10">
        <f>SUMIFS('EPA Export Aggregation'!AE:AE,'EPA Export Aggregation'!$A:$A,$B10,'EPA Export Aggregation'!$D:$D,$A$1)*IF($A10="CH4",About!$D$58,IF($A10="N2O",About!$D$59,1))</f>
        <v>1.46050742203E-2</v>
      </c>
      <c r="AC10">
        <f>SUMIFS('EPA Export Aggregation'!AF:AF,'EPA Export Aggregation'!$A:$A,$B10,'EPA Export Aggregation'!$D:$D,$A$1)*IF($A10="CH4",About!$D$58,IF($A10="N2O",About!$D$59,1))</f>
        <v>1.4552677097900001E-2</v>
      </c>
      <c r="AD10">
        <f>SUMIFS('EPA Export Aggregation'!AG:AG,'EPA Export Aggregation'!$A:$A,$B10,'EPA Export Aggregation'!$D:$D,$A$1)*IF($A10="CH4",About!$D$58,IF($A10="N2O",About!$D$59,1))</f>
        <v>1.2521549840800001E-2</v>
      </c>
      <c r="AE10">
        <f>SUMIFS('EPA Export Aggregation'!AH:AH,'EPA Export Aggregation'!$A:$A,$B10,'EPA Export Aggregation'!$D:$D,$A$1)*IF($A10="CH4",About!$D$58,IF($A10="N2O",About!$D$59,1))</f>
        <v>1.3848314257299999E-2</v>
      </c>
      <c r="AF10">
        <f>SUMIFS('EPA Export Aggregation'!AI:AI,'EPA Export Aggregation'!$A:$A,$B10,'EPA Export Aggregation'!$D:$D,$A$1)*IF($A10="CH4",About!$D$58,IF($A10="N2O",About!$D$59,1))</f>
        <v>2.5718904237799999E-2</v>
      </c>
      <c r="AG10">
        <f>SUMIFS('EPA Export Aggregation'!AJ:AJ,'EPA Export Aggregation'!$A:$A,$B10,'EPA Export Aggregation'!$D:$D,$A$1)*IF($A10="CH4",About!$D$58,IF($A10="N2O",About!$D$59,1))</f>
        <v>3.7814591646399998E-2</v>
      </c>
      <c r="AH10">
        <f>SUMIFS('EPA Export Aggregation'!AK:AK,'EPA Export Aggregation'!$A:$A,$B10,'EPA Export Aggregation'!$D:$D,$A$1)*IF($A10="CH4",About!$D$58,IF($A10="N2O",About!$D$59,1))</f>
        <v>2.3875725953800001E-2</v>
      </c>
    </row>
    <row r="11" spans="1:34" x14ac:dyDescent="0.45">
      <c r="A11" s="413" t="s">
        <v>2215</v>
      </c>
      <c r="B11" s="414" t="s">
        <v>4220</v>
      </c>
      <c r="C11">
        <f>SUMIFS('EPA Export Aggregation'!F:F,'EPA Export Aggregation'!$A:$A,$B11,'EPA Export Aggregation'!$D:$D,$A$1)*IF($A11="CH4",About!$D$58,IF($A11="N2O",About!$D$59,1))</f>
        <v>0.50624026532550004</v>
      </c>
      <c r="D11">
        <f>SUMIFS('EPA Export Aggregation'!G:G,'EPA Export Aggregation'!$A:$A,$B11,'EPA Export Aggregation'!$D:$D,$A$1)*IF($A11="CH4",About!$D$58,IF($A11="N2O",About!$D$59,1))</f>
        <v>0.43684809692999998</v>
      </c>
      <c r="E11">
        <f>SUMIFS('EPA Export Aggregation'!H:H,'EPA Export Aggregation'!$A:$A,$B11,'EPA Export Aggregation'!$D:$D,$A$1)*IF($A11="CH4",About!$D$58,IF($A11="N2O",About!$D$59,1))</f>
        <v>0.44699278228580003</v>
      </c>
      <c r="F11">
        <f>SUMIFS('EPA Export Aggregation'!I:I,'EPA Export Aggregation'!$A:$A,$B11,'EPA Export Aggregation'!$D:$D,$A$1)*IF($A11="CH4",About!$D$58,IF($A11="N2O",About!$D$59,1))</f>
        <v>0.3234651121255</v>
      </c>
      <c r="G11">
        <f>SUMIFS('EPA Export Aggregation'!J:J,'EPA Export Aggregation'!$A:$A,$B11,'EPA Export Aggregation'!$D:$D,$A$1)*IF($A11="CH4",About!$D$58,IF($A11="N2O",About!$D$59,1))</f>
        <v>0.3272803899292</v>
      </c>
      <c r="H11">
        <f>SUMIFS('EPA Export Aggregation'!K:K,'EPA Export Aggregation'!$A:$A,$B11,'EPA Export Aggregation'!$D:$D,$A$1)*IF($A11="CH4",About!$D$58,IF($A11="N2O",About!$D$59,1))</f>
        <v>0.36351373164970002</v>
      </c>
      <c r="I11">
        <f>SUMIFS('EPA Export Aggregation'!L:L,'EPA Export Aggregation'!$A:$A,$B11,'EPA Export Aggregation'!$D:$D,$A$1)*IF($A11="CH4",About!$D$58,IF($A11="N2O",About!$D$59,1))</f>
        <v>0.36807672896089999</v>
      </c>
      <c r="J11">
        <f>SUMIFS('EPA Export Aggregation'!M:M,'EPA Export Aggregation'!$A:$A,$B11,'EPA Export Aggregation'!$D:$D,$A$1)*IF($A11="CH4",About!$D$58,IF($A11="N2O",About!$D$59,1))</f>
        <v>0.378607639622</v>
      </c>
      <c r="K11">
        <f>SUMIFS('EPA Export Aggregation'!N:N,'EPA Export Aggregation'!$A:$A,$B11,'EPA Export Aggregation'!$D:$D,$A$1)*IF($A11="CH4",About!$D$58,IF($A11="N2O",About!$D$59,1))</f>
        <v>0.38763134766430002</v>
      </c>
      <c r="L11">
        <f>SUMIFS('EPA Export Aggregation'!O:O,'EPA Export Aggregation'!$A:$A,$B11,'EPA Export Aggregation'!$D:$D,$A$1)*IF($A11="CH4",About!$D$58,IF($A11="N2O",About!$D$59,1))</f>
        <v>0.3952420252305</v>
      </c>
      <c r="M11">
        <f>SUMIFS('EPA Export Aggregation'!P:P,'EPA Export Aggregation'!$A:$A,$B11,'EPA Export Aggregation'!$D:$D,$A$1)*IF($A11="CH4",About!$D$58,IF($A11="N2O",About!$D$59,1))</f>
        <v>0.3697531934255</v>
      </c>
      <c r="N11">
        <f>SUMIFS('EPA Export Aggregation'!Q:Q,'EPA Export Aggregation'!$A:$A,$B11,'EPA Export Aggregation'!$D:$D,$A$1)*IF($A11="CH4",About!$D$58,IF($A11="N2O",About!$D$59,1))</f>
        <v>0.50641624497149995</v>
      </c>
      <c r="O11">
        <f>SUMIFS('EPA Export Aggregation'!R:R,'EPA Export Aggregation'!$A:$A,$B11,'EPA Export Aggregation'!$D:$D,$A$1)*IF($A11="CH4",About!$D$58,IF($A11="N2O",About!$D$59,1))</f>
        <v>0.51472894900090005</v>
      </c>
      <c r="P11">
        <f>SUMIFS('EPA Export Aggregation'!S:S,'EPA Export Aggregation'!$A:$A,$B11,'EPA Export Aggregation'!$D:$D,$A$1)*IF($A11="CH4",About!$D$58,IF($A11="N2O",About!$D$59,1))</f>
        <v>0.52741449019260001</v>
      </c>
      <c r="Q11">
        <f>SUMIFS('EPA Export Aggregation'!T:T,'EPA Export Aggregation'!$A:$A,$B11,'EPA Export Aggregation'!$D:$D,$A$1)*IF($A11="CH4",About!$D$58,IF($A11="N2O",About!$D$59,1))</f>
        <v>0.53911295032200002</v>
      </c>
      <c r="R11">
        <f>SUMIFS('EPA Export Aggregation'!U:U,'EPA Export Aggregation'!$A:$A,$B11,'EPA Export Aggregation'!$D:$D,$A$1)*IF($A11="CH4",About!$D$58,IF($A11="N2O",About!$D$59,1))</f>
        <v>0.54337658978530001</v>
      </c>
      <c r="S11">
        <f>SUMIFS('EPA Export Aggregation'!V:V,'EPA Export Aggregation'!$A:$A,$B11,'EPA Export Aggregation'!$D:$D,$A$1)*IF($A11="CH4",About!$D$58,IF($A11="N2O",About!$D$59,1))</f>
        <v>0.56890234293849995</v>
      </c>
      <c r="T11">
        <f>SUMIFS('EPA Export Aggregation'!W:W,'EPA Export Aggregation'!$A:$A,$B11,'EPA Export Aggregation'!$D:$D,$A$1)*IF($A11="CH4",About!$D$58,IF($A11="N2O",About!$D$59,1))</f>
        <v>0.57521707869189997</v>
      </c>
      <c r="U11">
        <f>SUMIFS('EPA Export Aggregation'!X:X,'EPA Export Aggregation'!$A:$A,$B11,'EPA Export Aggregation'!$D:$D,$A$1)*IF($A11="CH4",About!$D$58,IF($A11="N2O",About!$D$59,1))</f>
        <v>0.51253259161599996</v>
      </c>
      <c r="V11">
        <f>SUMIFS('EPA Export Aggregation'!Y:Y,'EPA Export Aggregation'!$A:$A,$B11,'EPA Export Aggregation'!$D:$D,$A$1)*IF($A11="CH4",About!$D$58,IF($A11="N2O",About!$D$59,1))</f>
        <v>0.31043233880959997</v>
      </c>
      <c r="W11">
        <f>SUMIFS('EPA Export Aggregation'!Z:Z,'EPA Export Aggregation'!$A:$A,$B11,'EPA Export Aggregation'!$D:$D,$A$1)*IF($A11="CH4",About!$D$58,IF($A11="N2O",About!$D$59,1))</f>
        <v>0.45229095851189999</v>
      </c>
      <c r="X11">
        <f>SUMIFS('EPA Export Aggregation'!AA:AA,'EPA Export Aggregation'!$A:$A,$B11,'EPA Export Aggregation'!$D:$D,$A$1)*IF($A11="CH4",About!$D$58,IF($A11="N2O",About!$D$59,1))</f>
        <v>0.46190441814159999</v>
      </c>
      <c r="Y11">
        <f>SUMIFS('EPA Export Aggregation'!AB:AB,'EPA Export Aggregation'!$A:$A,$B11,'EPA Export Aggregation'!$D:$D,$A$1)*IF($A11="CH4",About!$D$58,IF($A11="N2O",About!$D$59,1))</f>
        <v>0.50366126463740002</v>
      </c>
      <c r="Z11">
        <f>SUMIFS('EPA Export Aggregation'!AC:AC,'EPA Export Aggregation'!$A:$A,$B11,'EPA Export Aggregation'!$D:$D,$A$1)*IF($A11="CH4",About!$D$58,IF($A11="N2O",About!$D$59,1))</f>
        <v>0.52872126770969996</v>
      </c>
      <c r="AA11">
        <f>SUMIFS('EPA Export Aggregation'!AD:AD,'EPA Export Aggregation'!$A:$A,$B11,'EPA Export Aggregation'!$D:$D,$A$1)*IF($A11="CH4",About!$D$58,IF($A11="N2O",About!$D$59,1))</f>
        <v>0.58765308167279995</v>
      </c>
      <c r="AB11">
        <f>SUMIFS('EPA Export Aggregation'!AE:AE,'EPA Export Aggregation'!$A:$A,$B11,'EPA Export Aggregation'!$D:$D,$A$1)*IF($A11="CH4",About!$D$58,IF($A11="N2O",About!$D$59,1))</f>
        <v>0.63438149553739998</v>
      </c>
      <c r="AC11">
        <f>SUMIFS('EPA Export Aggregation'!AF:AF,'EPA Export Aggregation'!$A:$A,$B11,'EPA Export Aggregation'!$D:$D,$A$1)*IF($A11="CH4",About!$D$58,IF($A11="N2O",About!$D$59,1))</f>
        <v>0.69617903939729997</v>
      </c>
      <c r="AD11">
        <f>SUMIFS('EPA Export Aggregation'!AG:AG,'EPA Export Aggregation'!$A:$A,$B11,'EPA Export Aggregation'!$D:$D,$A$1)*IF($A11="CH4",About!$D$58,IF($A11="N2O",About!$D$59,1))</f>
        <v>0.74777435498589995</v>
      </c>
      <c r="AE11">
        <f>SUMIFS('EPA Export Aggregation'!AH:AH,'EPA Export Aggregation'!$A:$A,$B11,'EPA Export Aggregation'!$D:$D,$A$1)*IF($A11="CH4",About!$D$58,IF($A11="N2O",About!$D$59,1))</f>
        <v>0.67823563197769998</v>
      </c>
      <c r="AF11">
        <f>SUMIFS('EPA Export Aggregation'!AI:AI,'EPA Export Aggregation'!$A:$A,$B11,'EPA Export Aggregation'!$D:$D,$A$1)*IF($A11="CH4",About!$D$58,IF($A11="N2O",About!$D$59,1))</f>
        <v>0.74607381349019997</v>
      </c>
      <c r="AG11">
        <f>SUMIFS('EPA Export Aggregation'!AJ:AJ,'EPA Export Aggregation'!$A:$A,$B11,'EPA Export Aggregation'!$D:$D,$A$1)*IF($A11="CH4",About!$D$58,IF($A11="N2O",About!$D$59,1))</f>
        <v>0.71291352243329997</v>
      </c>
      <c r="AH11">
        <f>SUMIFS('EPA Export Aggregation'!AK:AK,'EPA Export Aggregation'!$A:$A,$B11,'EPA Export Aggregation'!$D:$D,$A$1)*IF($A11="CH4",About!$D$58,IF($A11="N2O",About!$D$59,1))</f>
        <v>0.73029981260069998</v>
      </c>
    </row>
    <row r="12" spans="1:34" x14ac:dyDescent="0.4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0.13297582270909999</v>
      </c>
      <c r="X12">
        <f>SUMIFS('EPA Export Aggregation'!AA:AA,'EPA Export Aggregation'!$A:$A,$B12,'EPA Export Aggregation'!$D:$D,$A$1)*IF($A12="CH4",About!$D$58,IF($A12="N2O",About!$D$59,1))</f>
        <v>0.12610293916580001</v>
      </c>
      <c r="Y12">
        <f>SUMIFS('EPA Export Aggregation'!AB:AB,'EPA Export Aggregation'!$A:$A,$B12,'EPA Export Aggregation'!$D:$D,$A$1)*IF($A12="CH4",About!$D$58,IF($A12="N2O",About!$D$59,1))</f>
        <v>0.1180243598116</v>
      </c>
      <c r="Z12">
        <f>SUMIFS('EPA Export Aggregation'!AC:AC,'EPA Export Aggregation'!$A:$A,$B12,'EPA Export Aggregation'!$D:$D,$A$1)*IF($A12="CH4",About!$D$58,IF($A12="N2O",About!$D$59,1))</f>
        <v>0.1222867272524</v>
      </c>
      <c r="AA12">
        <f>SUMIFS('EPA Export Aggregation'!AD:AD,'EPA Export Aggregation'!$A:$A,$B12,'EPA Export Aggregation'!$D:$D,$A$1)*IF($A12="CH4",About!$D$58,IF($A12="N2O",About!$D$59,1))</f>
        <v>0.1168887033485</v>
      </c>
      <c r="AB12">
        <f>SUMIFS('EPA Export Aggregation'!AE:AE,'EPA Export Aggregation'!$A:$A,$B12,'EPA Export Aggregation'!$D:$D,$A$1)*IF($A12="CH4",About!$D$58,IF($A12="N2O",About!$D$59,1))</f>
        <v>8.3765504611800004E-2</v>
      </c>
      <c r="AC12">
        <f>SUMIFS('EPA Export Aggregation'!AF:AF,'EPA Export Aggregation'!$A:$A,$B12,'EPA Export Aggregation'!$D:$D,$A$1)*IF($A12="CH4",About!$D$58,IF($A12="N2O",About!$D$59,1))</f>
        <v>0.1135018200141</v>
      </c>
      <c r="AD12">
        <f>SUMIFS('EPA Export Aggregation'!AG:AG,'EPA Export Aggregation'!$A:$A,$B12,'EPA Export Aggregation'!$D:$D,$A$1)*IF($A12="CH4",About!$D$58,IF($A12="N2O",About!$D$59,1))</f>
        <v>0.1135853424159</v>
      </c>
      <c r="AE12">
        <f>SUMIFS('EPA Export Aggregation'!AH:AH,'EPA Export Aggregation'!$A:$A,$B12,'EPA Export Aggregation'!$D:$D,$A$1)*IF($A12="CH4",About!$D$58,IF($A12="N2O",About!$D$59,1))</f>
        <v>9.4805918421699997E-2</v>
      </c>
      <c r="AF12">
        <f>SUMIFS('EPA Export Aggregation'!AI:AI,'EPA Export Aggregation'!$A:$A,$B12,'EPA Export Aggregation'!$D:$D,$A$1)*IF($A12="CH4",About!$D$58,IF($A12="N2O",About!$D$59,1))</f>
        <v>9.3483689454900001E-2</v>
      </c>
      <c r="AG12">
        <f>SUMIFS('EPA Export Aggregation'!AJ:AJ,'EPA Export Aggregation'!$A:$A,$B12,'EPA Export Aggregation'!$D:$D,$A$1)*IF($A12="CH4",About!$D$58,IF($A12="N2O",About!$D$59,1))</f>
        <v>0.1001878894782</v>
      </c>
      <c r="AH12">
        <f>SUMIFS('EPA Export Aggregation'!AK:AK,'EPA Export Aggregation'!$A:$A,$B12,'EPA Export Aggregation'!$D:$D,$A$1)*IF($A12="CH4",About!$D$58,IF($A12="N2O",About!$D$59,1))</f>
        <v>0.1010255735883</v>
      </c>
    </row>
    <row r="13" spans="1:34" x14ac:dyDescent="0.45">
      <c r="A13" s="413" t="s">
        <v>2215</v>
      </c>
      <c r="B13" s="414" t="s">
        <v>4235</v>
      </c>
      <c r="C13">
        <f>SUMIFS('EPA Export Aggregation'!F:F,'EPA Export Aggregation'!$A:$A,$B13,'EPA Export Aggregation'!$D:$D,$A$1)*IF($A13="CH4",About!$D$58,IF($A13="N2O",About!$D$59,1))</f>
        <v>0.1203561594881</v>
      </c>
      <c r="D13">
        <f>SUMIFS('EPA Export Aggregation'!G:G,'EPA Export Aggregation'!$A:$A,$B13,'EPA Export Aggregation'!$D:$D,$A$1)*IF($A13="CH4",About!$D$58,IF($A13="N2O",About!$D$59,1))</f>
        <v>0.1084780594535</v>
      </c>
      <c r="E13">
        <f>SUMIFS('EPA Export Aggregation'!H:H,'EPA Export Aggregation'!$A:$A,$B13,'EPA Export Aggregation'!$D:$D,$A$1)*IF($A13="CH4",About!$D$58,IF($A13="N2O",About!$D$59,1))</f>
        <v>0.10769670384170001</v>
      </c>
      <c r="F13">
        <f>SUMIFS('EPA Export Aggregation'!I:I,'EPA Export Aggregation'!$A:$A,$B13,'EPA Export Aggregation'!$D:$D,$A$1)*IF($A13="CH4",About!$D$58,IF($A13="N2O",About!$D$59,1))</f>
        <v>0.10065000081350001</v>
      </c>
      <c r="G13">
        <f>SUMIFS('EPA Export Aggregation'!J:J,'EPA Export Aggregation'!$A:$A,$B13,'EPA Export Aggregation'!$D:$D,$A$1)*IF($A13="CH4",About!$D$58,IF($A13="N2O",About!$D$59,1))</f>
        <v>0.1067523835708</v>
      </c>
      <c r="H13">
        <f>SUMIFS('EPA Export Aggregation'!K:K,'EPA Export Aggregation'!$A:$A,$B13,'EPA Export Aggregation'!$D:$D,$A$1)*IF($A13="CH4",About!$D$58,IF($A13="N2O",About!$D$59,1))</f>
        <v>0.1448138728118</v>
      </c>
      <c r="I13">
        <f>SUMIFS('EPA Export Aggregation'!L:L,'EPA Export Aggregation'!$A:$A,$B13,'EPA Export Aggregation'!$D:$D,$A$1)*IF($A13="CH4",About!$D$58,IF($A13="N2O",About!$D$59,1))</f>
        <v>0.15758944459400001</v>
      </c>
      <c r="J13">
        <f>SUMIFS('EPA Export Aggregation'!M:M,'EPA Export Aggregation'!$A:$A,$B13,'EPA Export Aggregation'!$D:$D,$A$1)*IF($A13="CH4",About!$D$58,IF($A13="N2O",About!$D$59,1))</f>
        <v>0.15283912948469999</v>
      </c>
      <c r="K13">
        <f>SUMIFS('EPA Export Aggregation'!N:N,'EPA Export Aggregation'!$A:$A,$B13,'EPA Export Aggregation'!$D:$D,$A$1)*IF($A13="CH4",About!$D$58,IF($A13="N2O",About!$D$59,1))</f>
        <v>0.15613597056199999</v>
      </c>
      <c r="L13">
        <f>SUMIFS('EPA Export Aggregation'!O:O,'EPA Export Aggregation'!$A:$A,$B13,'EPA Export Aggregation'!$D:$D,$A$1)*IF($A13="CH4",About!$D$58,IF($A13="N2O",About!$D$59,1))</f>
        <v>0.1719392165935</v>
      </c>
      <c r="M13">
        <f>SUMIFS('EPA Export Aggregation'!P:P,'EPA Export Aggregation'!$A:$A,$B13,'EPA Export Aggregation'!$D:$D,$A$1)*IF($A13="CH4",About!$D$58,IF($A13="N2O",About!$D$59,1))</f>
        <v>0.11477806635600001</v>
      </c>
      <c r="N13">
        <f>SUMIFS('EPA Export Aggregation'!Q:Q,'EPA Export Aggregation'!$A:$A,$B13,'EPA Export Aggregation'!$D:$D,$A$1)*IF($A13="CH4",About!$D$58,IF($A13="N2O",About!$D$59,1))</f>
        <v>0.1189049476251</v>
      </c>
      <c r="O13">
        <f>SUMIFS('EPA Export Aggregation'!R:R,'EPA Export Aggregation'!$A:$A,$B13,'EPA Export Aggregation'!$D:$D,$A$1)*IF($A13="CH4",About!$D$58,IF($A13="N2O",About!$D$59,1))</f>
        <v>0.1247195718696</v>
      </c>
      <c r="P13">
        <f>SUMIFS('EPA Export Aggregation'!S:S,'EPA Export Aggregation'!$A:$A,$B13,'EPA Export Aggregation'!$D:$D,$A$1)*IF($A13="CH4",About!$D$58,IF($A13="N2O",About!$D$59,1))</f>
        <v>9.6714389310399995E-2</v>
      </c>
      <c r="Q13">
        <f>SUMIFS('EPA Export Aggregation'!T:T,'EPA Export Aggregation'!$A:$A,$B13,'EPA Export Aggregation'!$D:$D,$A$1)*IF($A13="CH4",About!$D$58,IF($A13="N2O",About!$D$59,1))</f>
        <v>0.13315818472839999</v>
      </c>
      <c r="R13">
        <f>SUMIFS('EPA Export Aggregation'!U:U,'EPA Export Aggregation'!$A:$A,$B13,'EPA Export Aggregation'!$D:$D,$A$1)*IF($A13="CH4",About!$D$58,IF($A13="N2O",About!$D$59,1))</f>
        <v>0.1490961012175</v>
      </c>
      <c r="S13">
        <f>SUMIFS('EPA Export Aggregation'!V:V,'EPA Export Aggregation'!$A:$A,$B13,'EPA Export Aggregation'!$D:$D,$A$1)*IF($A13="CH4",About!$D$58,IF($A13="N2O",About!$D$59,1))</f>
        <v>0.17224948093</v>
      </c>
      <c r="T13">
        <f>SUMIFS('EPA Export Aggregation'!W:W,'EPA Export Aggregation'!$A:$A,$B13,'EPA Export Aggregation'!$D:$D,$A$1)*IF($A13="CH4",About!$D$58,IF($A13="N2O",About!$D$59,1))</f>
        <v>0.15907629231859999</v>
      </c>
      <c r="U13">
        <f>SUMIFS('EPA Export Aggregation'!X:X,'EPA Export Aggregation'!$A:$A,$B13,'EPA Export Aggregation'!$D:$D,$A$1)*IF($A13="CH4",About!$D$58,IF($A13="N2O",About!$D$59,1))</f>
        <v>0.13581921963019999</v>
      </c>
      <c r="V13">
        <f>SUMIFS('EPA Export Aggregation'!Y:Y,'EPA Export Aggregation'!$A:$A,$B13,'EPA Export Aggregation'!$D:$D,$A$1)*IF($A13="CH4",About!$D$58,IF($A13="N2O",About!$D$59,1))</f>
        <v>0.17549444322919999</v>
      </c>
      <c r="W13">
        <f>SUMIFS('EPA Export Aggregation'!Z:Z,'EPA Export Aggregation'!$A:$A,$B13,'EPA Export Aggregation'!$D:$D,$A$1)*IF($A13="CH4",About!$D$58,IF($A13="N2O",About!$D$59,1))</f>
        <v>0.21523902558560001</v>
      </c>
      <c r="X13">
        <f>SUMIFS('EPA Export Aggregation'!AA:AA,'EPA Export Aggregation'!$A:$A,$B13,'EPA Export Aggregation'!$D:$D,$A$1)*IF($A13="CH4",About!$D$58,IF($A13="N2O",About!$D$59,1))</f>
        <v>0.19710347608459999</v>
      </c>
      <c r="Y13">
        <f>SUMIFS('EPA Export Aggregation'!AB:AB,'EPA Export Aggregation'!$A:$A,$B13,'EPA Export Aggregation'!$D:$D,$A$1)*IF($A13="CH4",About!$D$58,IF($A13="N2O",About!$D$59,1))</f>
        <v>0.18150854279930001</v>
      </c>
      <c r="Z13">
        <f>SUMIFS('EPA Export Aggregation'!AC:AC,'EPA Export Aggregation'!$A:$A,$B13,'EPA Export Aggregation'!$D:$D,$A$1)*IF($A13="CH4",About!$D$58,IF($A13="N2O",About!$D$59,1))</f>
        <v>0.22121628225519999</v>
      </c>
      <c r="AA13">
        <f>SUMIFS('EPA Export Aggregation'!AD:AD,'EPA Export Aggregation'!$A:$A,$B13,'EPA Export Aggregation'!$D:$D,$A$1)*IF($A13="CH4",About!$D$58,IF($A13="N2O",About!$D$59,1))</f>
        <v>0.25547871015579998</v>
      </c>
      <c r="AB13">
        <f>SUMIFS('EPA Export Aggregation'!AE:AE,'EPA Export Aggregation'!$A:$A,$B13,'EPA Export Aggregation'!$D:$D,$A$1)*IF($A13="CH4",About!$D$58,IF($A13="N2O",About!$D$59,1))</f>
        <v>0.24674717672089999</v>
      </c>
      <c r="AC13">
        <f>SUMIFS('EPA Export Aggregation'!AF:AF,'EPA Export Aggregation'!$A:$A,$B13,'EPA Export Aggregation'!$D:$D,$A$1)*IF($A13="CH4",About!$D$58,IF($A13="N2O",About!$D$59,1))</f>
        <v>0.22003270575389999</v>
      </c>
      <c r="AD13">
        <f>SUMIFS('EPA Export Aggregation'!AG:AG,'EPA Export Aggregation'!$A:$A,$B13,'EPA Export Aggregation'!$D:$D,$A$1)*IF($A13="CH4",About!$D$58,IF($A13="N2O",About!$D$59,1))</f>
        <v>0.20152521602240001</v>
      </c>
      <c r="AE13">
        <f>SUMIFS('EPA Export Aggregation'!AH:AH,'EPA Export Aggregation'!$A:$A,$B13,'EPA Export Aggregation'!$D:$D,$A$1)*IF($A13="CH4",About!$D$58,IF($A13="N2O",About!$D$59,1))</f>
        <v>0.15081210151499999</v>
      </c>
      <c r="AF13">
        <f>SUMIFS('EPA Export Aggregation'!AI:AI,'EPA Export Aggregation'!$A:$A,$B13,'EPA Export Aggregation'!$D:$D,$A$1)*IF($A13="CH4",About!$D$58,IF($A13="N2O",About!$D$59,1))</f>
        <v>0.17331425418659999</v>
      </c>
      <c r="AG13">
        <f>SUMIFS('EPA Export Aggregation'!AJ:AJ,'EPA Export Aggregation'!$A:$A,$B13,'EPA Export Aggregation'!$D:$D,$A$1)*IF($A13="CH4",About!$D$58,IF($A13="N2O",About!$D$59,1))</f>
        <v>0.17342265678900001</v>
      </c>
      <c r="AH13">
        <f>SUMIFS('EPA Export Aggregation'!AK:AK,'EPA Export Aggregation'!$A:$A,$B13,'EPA Export Aggregation'!$D:$D,$A$1)*IF($A13="CH4",About!$D$58,IF($A13="N2O",About!$D$59,1))</f>
        <v>0.1652982814567</v>
      </c>
    </row>
    <row r="14" spans="1:34" x14ac:dyDescent="0.4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0.1050930103704</v>
      </c>
      <c r="F14">
        <f>SUMIFS('EPA Export Aggregation'!I:I,'EPA Export Aggregation'!$A:$A,$B14,'EPA Export Aggregation'!$D:$D,$A$1)*IF($A14="CH4",About!$D$58,IF($A14="N2O",About!$D$59,1))</f>
        <v>0.10492919060189999</v>
      </c>
      <c r="G14">
        <f>SUMIFS('EPA Export Aggregation'!J:J,'EPA Export Aggregation'!$A:$A,$B14,'EPA Export Aggregation'!$D:$D,$A$1)*IF($A14="CH4",About!$D$58,IF($A14="N2O",About!$D$59,1))</f>
        <v>0.10820247008140001</v>
      </c>
      <c r="H14">
        <f>SUMIFS('EPA Export Aggregation'!K:K,'EPA Export Aggregation'!$A:$A,$B14,'EPA Export Aggregation'!$D:$D,$A$1)*IF($A14="CH4",About!$D$58,IF($A14="N2O",About!$D$59,1))</f>
        <v>0.10293845503559999</v>
      </c>
      <c r="I14">
        <f>SUMIFS('EPA Export Aggregation'!L:L,'EPA Export Aggregation'!$A:$A,$B14,'EPA Export Aggregation'!$D:$D,$A$1)*IF($A14="CH4",About!$D$58,IF($A14="N2O",About!$D$59,1))</f>
        <v>0.1014253662452</v>
      </c>
      <c r="J14">
        <f>SUMIFS('EPA Export Aggregation'!M:M,'EPA Export Aggregation'!$A:$A,$B14,'EPA Export Aggregation'!$D:$D,$A$1)*IF($A14="CH4",About!$D$58,IF($A14="N2O",About!$D$59,1))</f>
        <v>0.1057719017372</v>
      </c>
      <c r="K14">
        <f>SUMIFS('EPA Export Aggregation'!N:N,'EPA Export Aggregation'!$A:$A,$B14,'EPA Export Aggregation'!$D:$D,$A$1)*IF($A14="CH4",About!$D$58,IF($A14="N2O",About!$D$59,1))</f>
        <v>0.1039147020317</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8.8732245962799994E-2</v>
      </c>
      <c r="N14">
        <f>SUMIFS('EPA Export Aggregation'!Q:Q,'EPA Export Aggregation'!$A:$A,$B14,'EPA Export Aggregation'!$D:$D,$A$1)*IF($A14="CH4",About!$D$58,IF($A14="N2O",About!$D$59,1))</f>
        <v>8.3458224018999994E-2</v>
      </c>
      <c r="O14">
        <f>SUMIFS('EPA Export Aggregation'!R:R,'EPA Export Aggregation'!$A:$A,$B14,'EPA Export Aggregation'!$D:$D,$A$1)*IF($A14="CH4",About!$D$58,IF($A14="N2O",About!$D$59,1))</f>
        <v>8.1040354759600003E-2</v>
      </c>
      <c r="P14">
        <f>SUMIFS('EPA Export Aggregation'!S:S,'EPA Export Aggregation'!$A:$A,$B14,'EPA Export Aggregation'!$D:$D,$A$1)*IF($A14="CH4",About!$D$58,IF($A14="N2O",About!$D$59,1))</f>
        <v>7.7810014221899995E-2</v>
      </c>
      <c r="Q14">
        <f>SUMIFS('EPA Export Aggregation'!T:T,'EPA Export Aggregation'!$A:$A,$B14,'EPA Export Aggregation'!$D:$D,$A$1)*IF($A14="CH4",About!$D$58,IF($A14="N2O",About!$D$59,1))</f>
        <v>0.1019674638931</v>
      </c>
      <c r="R14">
        <f>SUMIFS('EPA Export Aggregation'!U:U,'EPA Export Aggregation'!$A:$A,$B14,'EPA Export Aggregation'!$D:$D,$A$1)*IF($A14="CH4",About!$D$58,IF($A14="N2O",About!$D$59,1))</f>
        <v>9.8048420352200003E-2</v>
      </c>
      <c r="S14">
        <f>SUMIFS('EPA Export Aggregation'!V:V,'EPA Export Aggregation'!$A:$A,$B14,'EPA Export Aggregation'!$D:$D,$A$1)*IF($A14="CH4",About!$D$58,IF($A14="N2O",About!$D$59,1))</f>
        <v>0.1199121772894</v>
      </c>
      <c r="T14">
        <f>SUMIFS('EPA Export Aggregation'!W:W,'EPA Export Aggregation'!$A:$A,$B14,'EPA Export Aggregation'!$D:$D,$A$1)*IF($A14="CH4",About!$D$58,IF($A14="N2O",About!$D$59,1))</f>
        <v>0.1151609650158</v>
      </c>
      <c r="U14">
        <f>SUMIFS('EPA Export Aggregation'!X:X,'EPA Export Aggregation'!$A:$A,$B14,'EPA Export Aggregation'!$D:$D,$A$1)*IF($A14="CH4",About!$D$58,IF($A14="N2O",About!$D$59,1))</f>
        <v>0.12844852025030001</v>
      </c>
      <c r="V14">
        <f>SUMIFS('EPA Export Aggregation'!Y:Y,'EPA Export Aggregation'!$A:$A,$B14,'EPA Export Aggregation'!$D:$D,$A$1)*IF($A14="CH4",About!$D$58,IF($A14="N2O",About!$D$59,1))</f>
        <v>0.1105037909592</v>
      </c>
      <c r="W14">
        <f>SUMIFS('EPA Export Aggregation'!Z:Z,'EPA Export Aggregation'!$A:$A,$B14,'EPA Export Aggregation'!$D:$D,$A$1)*IF($A14="CH4",About!$D$58,IF($A14="N2O",About!$D$59,1))</f>
        <v>6.3337861276200003E-2</v>
      </c>
      <c r="X14">
        <f>SUMIFS('EPA Export Aggregation'!AA:AA,'EPA Export Aggregation'!$A:$A,$B14,'EPA Export Aggregation'!$D:$D,$A$1)*IF($A14="CH4",About!$D$58,IF($A14="N2O",About!$D$59,1))</f>
        <v>7.7495182433899995E-2</v>
      </c>
      <c r="Y14">
        <f>SUMIFS('EPA Export Aggregation'!AB:AB,'EPA Export Aggregation'!$A:$A,$B14,'EPA Export Aggregation'!$D:$D,$A$1)*IF($A14="CH4",About!$D$58,IF($A14="N2O",About!$D$59,1))</f>
        <v>6.0879140680900001E-2</v>
      </c>
      <c r="Z14">
        <f>SUMIFS('EPA Export Aggregation'!AC:AC,'EPA Export Aggregation'!$A:$A,$B14,'EPA Export Aggregation'!$D:$D,$A$1)*IF($A14="CH4",About!$D$58,IF($A14="N2O",About!$D$59,1))</f>
        <v>8.1025684822700006E-2</v>
      </c>
      <c r="AA14">
        <f>SUMIFS('EPA Export Aggregation'!AD:AD,'EPA Export Aggregation'!$A:$A,$B14,'EPA Export Aggregation'!$D:$D,$A$1)*IF($A14="CH4",About!$D$58,IF($A14="N2O",About!$D$59,1))</f>
        <v>8.9044299561900006E-2</v>
      </c>
      <c r="AB14">
        <f>SUMIFS('EPA Export Aggregation'!AE:AE,'EPA Export Aggregation'!$A:$A,$B14,'EPA Export Aggregation'!$D:$D,$A$1)*IF($A14="CH4",About!$D$58,IF($A14="N2O",About!$D$59,1))</f>
        <v>8.6182905139399996E-2</v>
      </c>
      <c r="AC14">
        <f>SUMIFS('EPA Export Aggregation'!AF:AF,'EPA Export Aggregation'!$A:$A,$B14,'EPA Export Aggregation'!$D:$D,$A$1)*IF($A14="CH4",About!$D$58,IF($A14="N2O",About!$D$59,1))</f>
        <v>9.4410159838200003E-2</v>
      </c>
      <c r="AD14">
        <f>SUMIFS('EPA Export Aggregation'!AG:AG,'EPA Export Aggregation'!$A:$A,$B14,'EPA Export Aggregation'!$D:$D,$A$1)*IF($A14="CH4",About!$D$58,IF($A14="N2O",About!$D$59,1))</f>
        <v>8.9608757830200003E-2</v>
      </c>
      <c r="AE14">
        <f>SUMIFS('EPA Export Aggregation'!AH:AH,'EPA Export Aggregation'!$A:$A,$B14,'EPA Export Aggregation'!$D:$D,$A$1)*IF($A14="CH4",About!$D$58,IF($A14="N2O",About!$D$59,1))</f>
        <v>9.2793581793900001E-2</v>
      </c>
      <c r="AF14">
        <f>SUMIFS('EPA Export Aggregation'!AI:AI,'EPA Export Aggregation'!$A:$A,$B14,'EPA Export Aggregation'!$D:$D,$A$1)*IF($A14="CH4",About!$D$58,IF($A14="N2O",About!$D$59,1))</f>
        <v>9.6389253361999994E-2</v>
      </c>
      <c r="AG14">
        <f>SUMIFS('EPA Export Aggregation'!AJ:AJ,'EPA Export Aggregation'!$A:$A,$B14,'EPA Export Aggregation'!$D:$D,$A$1)*IF($A14="CH4",About!$D$58,IF($A14="N2O",About!$D$59,1))</f>
        <v>8.5186721865300005E-2</v>
      </c>
      <c r="AH14">
        <f>SUMIFS('EPA Export Aggregation'!AK:AK,'EPA Export Aggregation'!$A:$A,$B14,'EPA Export Aggregation'!$D:$D,$A$1)*IF($A14="CH4",About!$D$58,IF($A14="N2O",About!$D$59,1))</f>
        <v>0.100911261563</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2.8419861664400001E-2</v>
      </c>
      <c r="D16">
        <f>SUMIFS('EPA Export Aggregation'!G:G,'EPA Export Aggregation'!$A:$A,$B16,'EPA Export Aggregation'!$D:$D,$A$1)*IF($A16="CH4",About!$D$58,IF($A16="N2O",About!$D$59,1))</f>
        <v>2.8409647255499999E-2</v>
      </c>
      <c r="E16">
        <f>SUMIFS('EPA Export Aggregation'!H:H,'EPA Export Aggregation'!$A:$A,$B16,'EPA Export Aggregation'!$D:$D,$A$1)*IF($A16="CH4",About!$D$58,IF($A16="N2O",About!$D$59,1))</f>
        <v>2.83631624258E-2</v>
      </c>
      <c r="F16">
        <f>SUMIFS('EPA Export Aggregation'!I:I,'EPA Export Aggregation'!$A:$A,$B16,'EPA Export Aggregation'!$D:$D,$A$1)*IF($A16="CH4",About!$D$58,IF($A16="N2O",About!$D$59,1))</f>
        <v>2.86190638751E-2</v>
      </c>
      <c r="G16">
        <f>SUMIFS('EPA Export Aggregation'!J:J,'EPA Export Aggregation'!$A:$A,$B16,'EPA Export Aggregation'!$D:$D,$A$1)*IF($A16="CH4",About!$D$58,IF($A16="N2O",About!$D$59,1))</f>
        <v>2.89164459219E-2</v>
      </c>
      <c r="H16">
        <f>SUMIFS('EPA Export Aggregation'!K:K,'EPA Export Aggregation'!$A:$A,$B16,'EPA Export Aggregation'!$D:$D,$A$1)*IF($A16="CH4",About!$D$58,IF($A16="N2O",About!$D$59,1))</f>
        <v>2.91161584599E-2</v>
      </c>
      <c r="I16">
        <f>SUMIFS('EPA Export Aggregation'!L:L,'EPA Export Aggregation'!$A:$A,$B16,'EPA Export Aggregation'!$D:$D,$A$1)*IF($A16="CH4",About!$D$58,IF($A16="N2O",About!$D$59,1))</f>
        <v>2.94327102641E-2</v>
      </c>
      <c r="J16">
        <f>SUMIFS('EPA Export Aggregation'!M:M,'EPA Export Aggregation'!$A:$A,$B16,'EPA Export Aggregation'!$D:$D,$A$1)*IF($A16="CH4",About!$D$58,IF($A16="N2O",About!$D$59,1))</f>
        <v>2.9492014115899998E-2</v>
      </c>
      <c r="K16">
        <f>SUMIFS('EPA Export Aggregation'!N:N,'EPA Export Aggregation'!$A:$A,$B16,'EPA Export Aggregation'!$D:$D,$A$1)*IF($A16="CH4",About!$D$58,IF($A16="N2O",About!$D$59,1))</f>
        <v>2.94681427224E-2</v>
      </c>
      <c r="L16">
        <f>SUMIFS('EPA Export Aggregation'!O:O,'EPA Export Aggregation'!$A:$A,$B16,'EPA Export Aggregation'!$D:$D,$A$1)*IF($A16="CH4",About!$D$58,IF($A16="N2O",About!$D$59,1))</f>
        <v>2.9450596917499999E-2</v>
      </c>
      <c r="M16">
        <f>SUMIFS('EPA Export Aggregation'!P:P,'EPA Export Aggregation'!$A:$A,$B16,'EPA Export Aggregation'!$D:$D,$A$1)*IF($A16="CH4",About!$D$58,IF($A16="N2O",About!$D$59,1))</f>
        <v>2.9436367669800002E-2</v>
      </c>
      <c r="N16">
        <f>SUMIFS('EPA Export Aggregation'!Q:Q,'EPA Export Aggregation'!$A:$A,$B16,'EPA Export Aggregation'!$D:$D,$A$1)*IF($A16="CH4",About!$D$58,IF($A16="N2O",About!$D$59,1))</f>
        <v>1.7768946914300001E-2</v>
      </c>
      <c r="O16">
        <f>SUMIFS('EPA Export Aggregation'!R:R,'EPA Export Aggregation'!$A:$A,$B16,'EPA Export Aggregation'!$D:$D,$A$1)*IF($A16="CH4",About!$D$58,IF($A16="N2O",About!$D$59,1))</f>
        <v>2.07978730993E-2</v>
      </c>
      <c r="P16">
        <f>SUMIFS('EPA Export Aggregation'!S:S,'EPA Export Aggregation'!$A:$A,$B16,'EPA Export Aggregation'!$D:$D,$A$1)*IF($A16="CH4",About!$D$58,IF($A16="N2O",About!$D$59,1))</f>
        <v>2.7114881971199999E-2</v>
      </c>
      <c r="Q16">
        <f>SUMIFS('EPA Export Aggregation'!T:T,'EPA Export Aggregation'!$A:$A,$B16,'EPA Export Aggregation'!$D:$D,$A$1)*IF($A16="CH4",About!$D$58,IF($A16="N2O",About!$D$59,1))</f>
        <v>2.5061304449399999E-2</v>
      </c>
      <c r="R16">
        <f>SUMIFS('EPA Export Aggregation'!U:U,'EPA Export Aggregation'!$A:$A,$B16,'EPA Export Aggregation'!$D:$D,$A$1)*IF($A16="CH4",About!$D$58,IF($A16="N2O",About!$D$59,1))</f>
        <v>2.7479985784700001E-2</v>
      </c>
      <c r="S16">
        <f>SUMIFS('EPA Export Aggregation'!V:V,'EPA Export Aggregation'!$A:$A,$B16,'EPA Export Aggregation'!$D:$D,$A$1)*IF($A16="CH4",About!$D$58,IF($A16="N2O",About!$D$59,1))</f>
        <v>3.5378920385799997E-2</v>
      </c>
      <c r="T16">
        <f>SUMIFS('EPA Export Aggregation'!W:W,'EPA Export Aggregation'!$A:$A,$B16,'EPA Export Aggregation'!$D:$D,$A$1)*IF($A16="CH4",About!$D$58,IF($A16="N2O",About!$D$59,1))</f>
        <v>3.8860597386799998E-2</v>
      </c>
      <c r="U16">
        <f>SUMIFS('EPA Export Aggregation'!X:X,'EPA Export Aggregation'!$A:$A,$B16,'EPA Export Aggregation'!$D:$D,$A$1)*IF($A16="CH4",About!$D$58,IF($A16="N2O",About!$D$59,1))</f>
        <v>3.71626874545E-2</v>
      </c>
      <c r="V16">
        <f>SUMIFS('EPA Export Aggregation'!Y:Y,'EPA Export Aggregation'!$A:$A,$B16,'EPA Export Aggregation'!$D:$D,$A$1)*IF($A16="CH4",About!$D$58,IF($A16="N2O",About!$D$59,1))</f>
        <v>3.6403999118399998E-2</v>
      </c>
      <c r="W16">
        <f>SUMIFS('EPA Export Aggregation'!Z:Z,'EPA Export Aggregation'!$A:$A,$B16,'EPA Export Aggregation'!$D:$D,$A$1)*IF($A16="CH4",About!$D$58,IF($A16="N2O",About!$D$59,1))</f>
        <v>8.9729656973800004E-2</v>
      </c>
      <c r="X16">
        <f>SUMIFS('EPA Export Aggregation'!AA:AA,'EPA Export Aggregation'!$A:$A,$B16,'EPA Export Aggregation'!$D:$D,$A$1)*IF($A16="CH4",About!$D$58,IF($A16="N2O",About!$D$59,1))</f>
        <v>8.2789583018099994E-2</v>
      </c>
      <c r="Y16">
        <f>SUMIFS('EPA Export Aggregation'!AB:AB,'EPA Export Aggregation'!$A:$A,$B16,'EPA Export Aggregation'!$D:$D,$A$1)*IF($A16="CH4",About!$D$58,IF($A16="N2O",About!$D$59,1))</f>
        <v>8.1619352532599998E-2</v>
      </c>
      <c r="Z16">
        <f>SUMIFS('EPA Export Aggregation'!AC:AC,'EPA Export Aggregation'!$A:$A,$B16,'EPA Export Aggregation'!$D:$D,$A$1)*IF($A16="CH4",About!$D$58,IF($A16="N2O",About!$D$59,1))</f>
        <v>8.5009765833400003E-2</v>
      </c>
      <c r="AA16">
        <f>SUMIFS('EPA Export Aggregation'!AD:AD,'EPA Export Aggregation'!$A:$A,$B16,'EPA Export Aggregation'!$D:$D,$A$1)*IF($A16="CH4",About!$D$58,IF($A16="N2O",About!$D$59,1))</f>
        <v>9.0792230852299996E-2</v>
      </c>
      <c r="AB16">
        <f>SUMIFS('EPA Export Aggregation'!AE:AE,'EPA Export Aggregation'!$A:$A,$B16,'EPA Export Aggregation'!$D:$D,$A$1)*IF($A16="CH4",About!$D$58,IF($A16="N2O",About!$D$59,1))</f>
        <v>0.10037555348839999</v>
      </c>
      <c r="AC16">
        <f>SUMIFS('EPA Export Aggregation'!AF:AF,'EPA Export Aggregation'!$A:$A,$B16,'EPA Export Aggregation'!$D:$D,$A$1)*IF($A16="CH4",About!$D$58,IF($A16="N2O",About!$D$59,1))</f>
        <v>9.4420298987700005E-2</v>
      </c>
      <c r="AD16">
        <f>SUMIFS('EPA Export Aggregation'!AG:AG,'EPA Export Aggregation'!$A:$A,$B16,'EPA Export Aggregation'!$D:$D,$A$1)*IF($A16="CH4",About!$D$58,IF($A16="N2O",About!$D$59,1))</f>
        <v>9.3525580536400005E-2</v>
      </c>
      <c r="AE16">
        <f>SUMIFS('EPA Export Aggregation'!AH:AH,'EPA Export Aggregation'!$A:$A,$B16,'EPA Export Aggregation'!$D:$D,$A$1)*IF($A16="CH4",About!$D$58,IF($A16="N2O",About!$D$59,1))</f>
        <v>8.4725185977500006E-2</v>
      </c>
      <c r="AF16">
        <f>SUMIFS('EPA Export Aggregation'!AI:AI,'EPA Export Aggregation'!$A:$A,$B16,'EPA Export Aggregation'!$D:$D,$A$1)*IF($A16="CH4",About!$D$58,IF($A16="N2O",About!$D$59,1))</f>
        <v>0.10022235676589999</v>
      </c>
      <c r="AG16">
        <f>SUMIFS('EPA Export Aggregation'!AJ:AJ,'EPA Export Aggregation'!$A:$A,$B16,'EPA Export Aggregation'!$D:$D,$A$1)*IF($A16="CH4",About!$D$58,IF($A16="N2O",About!$D$59,1))</f>
        <v>0.102617663878</v>
      </c>
      <c r="AH16">
        <f>SUMIFS('EPA Export Aggregation'!AK:AK,'EPA Export Aggregation'!$A:$A,$B16,'EPA Export Aggregation'!$D:$D,$A$1)*IF($A16="CH4",About!$D$58,IF($A16="N2O",About!$D$59,1))</f>
        <v>0.10373538946330001</v>
      </c>
    </row>
    <row r="17" spans="1:34" x14ac:dyDescent="0.45">
      <c r="A17" s="413" t="s">
        <v>2215</v>
      </c>
      <c r="B17" s="414" t="s">
        <v>4233</v>
      </c>
      <c r="C17">
        <f>SUMIFS('EPA Export Aggregation'!F:F,'EPA Export Aggregation'!$A:$A,$B17,'EPA Export Aggregation'!$D:$D,$A$1)*IF($A17="CH4",About!$D$58,IF($A17="N2O",About!$D$59,1))</f>
        <v>0.1533987832033</v>
      </c>
      <c r="D17">
        <f>SUMIFS('EPA Export Aggregation'!G:G,'EPA Export Aggregation'!$A:$A,$B17,'EPA Export Aggregation'!$D:$D,$A$1)*IF($A17="CH4",About!$D$58,IF($A17="N2O",About!$D$59,1))</f>
        <v>0.18238591640980001</v>
      </c>
      <c r="E17">
        <f>SUMIFS('EPA Export Aggregation'!H:H,'EPA Export Aggregation'!$A:$A,$B17,'EPA Export Aggregation'!$D:$D,$A$1)*IF($A17="CH4",About!$D$58,IF($A17="N2O",About!$D$59,1))</f>
        <v>0.19117387182580001</v>
      </c>
      <c r="F17">
        <f>SUMIFS('EPA Export Aggregation'!I:I,'EPA Export Aggregation'!$A:$A,$B17,'EPA Export Aggregation'!$D:$D,$A$1)*IF($A17="CH4",About!$D$58,IF($A17="N2O",About!$D$59,1))</f>
        <v>0.18083040376760001</v>
      </c>
      <c r="G17">
        <f>SUMIFS('EPA Export Aggregation'!J:J,'EPA Export Aggregation'!$A:$A,$B17,'EPA Export Aggregation'!$D:$D,$A$1)*IF($A17="CH4",About!$D$58,IF($A17="N2O",About!$D$59,1))</f>
        <v>0.18642703465060001</v>
      </c>
      <c r="H17">
        <f>SUMIFS('EPA Export Aggregation'!K:K,'EPA Export Aggregation'!$A:$A,$B17,'EPA Export Aggregation'!$D:$D,$A$1)*IF($A17="CH4",About!$D$58,IF($A17="N2O",About!$D$59,1))</f>
        <v>0.19325099025129999</v>
      </c>
      <c r="I17">
        <f>SUMIFS('EPA Export Aggregation'!L:L,'EPA Export Aggregation'!$A:$A,$B17,'EPA Export Aggregation'!$D:$D,$A$1)*IF($A17="CH4",About!$D$58,IF($A17="N2O",About!$D$59,1))</f>
        <v>4.4310332207299997E-2</v>
      </c>
      <c r="J17">
        <f>SUMIFS('EPA Export Aggregation'!M:M,'EPA Export Aggregation'!$A:$A,$B17,'EPA Export Aggregation'!$D:$D,$A$1)*IF($A17="CH4",About!$D$58,IF($A17="N2O",About!$D$59,1))</f>
        <v>0.1925155369638</v>
      </c>
      <c r="K17">
        <f>SUMIFS('EPA Export Aggregation'!N:N,'EPA Export Aggregation'!$A:$A,$B17,'EPA Export Aggregation'!$D:$D,$A$1)*IF($A17="CH4",About!$D$58,IF($A17="N2O",About!$D$59,1))</f>
        <v>0.43387786540619999</v>
      </c>
      <c r="L17">
        <f>SUMIFS('EPA Export Aggregation'!O:O,'EPA Export Aggregation'!$A:$A,$B17,'EPA Export Aggregation'!$D:$D,$A$1)*IF($A17="CH4",About!$D$58,IF($A17="N2O",About!$D$59,1))</f>
        <v>0.42488700462149998</v>
      </c>
      <c r="M17">
        <f>SUMIFS('EPA Export Aggregation'!P:P,'EPA Export Aggregation'!$A:$A,$B17,'EPA Export Aggregation'!$D:$D,$A$1)*IF($A17="CH4",About!$D$58,IF($A17="N2O",About!$D$59,1))</f>
        <v>0.26890378963400002</v>
      </c>
      <c r="N17">
        <f>SUMIFS('EPA Export Aggregation'!Q:Q,'EPA Export Aggregation'!$A:$A,$B17,'EPA Export Aggregation'!$D:$D,$A$1)*IF($A17="CH4",About!$D$58,IF($A17="N2O",About!$D$59,1))</f>
        <v>0.21004326317970001</v>
      </c>
      <c r="O17">
        <f>SUMIFS('EPA Export Aggregation'!R:R,'EPA Export Aggregation'!$A:$A,$B17,'EPA Export Aggregation'!$D:$D,$A$1)*IF($A17="CH4",About!$D$58,IF($A17="N2O",About!$D$59,1))</f>
        <v>7.9946989360600004E-2</v>
      </c>
      <c r="P17">
        <f>SUMIFS('EPA Export Aggregation'!S:S,'EPA Export Aggregation'!$A:$A,$B17,'EPA Export Aggregation'!$D:$D,$A$1)*IF($A17="CH4",About!$D$58,IF($A17="N2O",About!$D$59,1))</f>
        <v>4.4923388924800002E-2</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2.1028666799299999E-2</v>
      </c>
      <c r="T17">
        <f>SUMIFS('EPA Export Aggregation'!W:W,'EPA Export Aggregation'!$A:$A,$B17,'EPA Export Aggregation'!$D:$D,$A$1)*IF($A17="CH4",About!$D$58,IF($A17="N2O",About!$D$59,1))</f>
        <v>2.0986723201999999E-2</v>
      </c>
      <c r="U17">
        <f>SUMIFS('EPA Export Aggregation'!X:X,'EPA Export Aggregation'!$A:$A,$B17,'EPA Export Aggregation'!$D:$D,$A$1)*IF($A17="CH4",About!$D$58,IF($A17="N2O",About!$D$59,1))</f>
        <v>2.0676679056299999E-2</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1.7473893399999999E-5</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0.36634604334370002</v>
      </c>
      <c r="D18" s="415">
        <f>SUMIFS('EPA Export Aggregation'!G:G,'EPA Export Aggregation'!$A:$A,$B18,'EPA Export Aggregation'!$D:$D,$A$1)*IF($A18="CH4",About!$D$58,IF($A18="N2O",About!$D$59,1))</f>
        <v>0.31691909074890001</v>
      </c>
      <c r="E18" s="415">
        <f>SUMIFS('EPA Export Aggregation'!H:H,'EPA Export Aggregation'!$A:$A,$B18,'EPA Export Aggregation'!$D:$D,$A$1)*IF($A18="CH4",About!$D$58,IF($A18="N2O",About!$D$59,1))</f>
        <v>0.34533714285709999</v>
      </c>
      <c r="F18" s="415">
        <f>SUMIFS('EPA Export Aggregation'!I:I,'EPA Export Aggregation'!$A:$A,$B18,'EPA Export Aggregation'!$D:$D,$A$1)*IF($A18="CH4",About!$D$58,IF($A18="N2O",About!$D$59,1))</f>
        <v>0.34169020308690001</v>
      </c>
      <c r="G18" s="415">
        <f>SUMIFS('EPA Export Aggregation'!J:J,'EPA Export Aggregation'!$A:$A,$B18,'EPA Export Aggregation'!$D:$D,$A$1)*IF($A18="CH4",About!$D$58,IF($A18="N2O",About!$D$59,1))</f>
        <v>0.36820064987809997</v>
      </c>
      <c r="H18" s="415">
        <f>SUMIFS('EPA Export Aggregation'!K:K,'EPA Export Aggregation'!$A:$A,$B18,'EPA Export Aggregation'!$D:$D,$A$1)*IF($A18="CH4",About!$D$58,IF($A18="N2O",About!$D$59,1))</f>
        <v>0.36820064987809997</v>
      </c>
      <c r="I18" s="415">
        <f>SUMIFS('EPA Export Aggregation'!L:L,'EPA Export Aggregation'!$A:$A,$B18,'EPA Export Aggregation'!$D:$D,$A$1)*IF($A18="CH4",About!$D$58,IF($A18="N2O",About!$D$59,1))</f>
        <v>0.35858256296059998</v>
      </c>
      <c r="J18" s="415">
        <f>SUMIFS('EPA Export Aggregation'!M:M,'EPA Export Aggregation'!$A:$A,$B18,'EPA Export Aggregation'!$D:$D,$A$1)*IF($A18="CH4",About!$D$58,IF($A18="N2O",About!$D$59,1))</f>
        <v>0.39736013014380001</v>
      </c>
      <c r="K18" s="415">
        <f>SUMIFS('EPA Export Aggregation'!N:N,'EPA Export Aggregation'!$A:$A,$B18,'EPA Export Aggregation'!$D:$D,$A$1)*IF($A18="CH4",About!$D$58,IF($A18="N2O",About!$D$59,1))</f>
        <v>0.40421030927840002</v>
      </c>
      <c r="L18" s="415">
        <f>SUMIFS('EPA Export Aggregation'!O:O,'EPA Export Aggregation'!$A:$A,$B18,'EPA Export Aggregation'!$D:$D,$A$1)*IF($A18="CH4",About!$D$58,IF($A18="N2O",About!$D$59,1))</f>
        <v>0.41790194077089998</v>
      </c>
      <c r="M18" s="415">
        <f>SUMIFS('EPA Export Aggregation'!P:P,'EPA Export Aggregation'!$A:$A,$B18,'EPA Export Aggregation'!$D:$D,$A$1)*IF($A18="CH4",About!$D$58,IF($A18="N2O",About!$D$59,1))</f>
        <v>0.45198736080450003</v>
      </c>
      <c r="N18" s="415">
        <f>SUMIFS('EPA Export Aggregation'!Q:Q,'EPA Export Aggregation'!$A:$A,$B18,'EPA Export Aggregation'!$D:$D,$A$1)*IF($A18="CH4",About!$D$58,IF($A18="N2O",About!$D$59,1))</f>
        <v>0.42616214747510001</v>
      </c>
      <c r="O18" s="415">
        <f>SUMIFS('EPA Export Aggregation'!R:R,'EPA Export Aggregation'!$A:$A,$B18,'EPA Export Aggregation'!$D:$D,$A$1)*IF($A18="CH4",About!$D$58,IF($A18="N2O",About!$D$59,1))</f>
        <v>0.45815114700729997</v>
      </c>
      <c r="P18" s="415">
        <f>SUMIFS('EPA Export Aggregation'!S:S,'EPA Export Aggregation'!$A:$A,$B18,'EPA Export Aggregation'!$D:$D,$A$1)*IF($A18="CH4",About!$D$58,IF($A18="N2O",About!$D$59,1))</f>
        <v>0.44827278363299999</v>
      </c>
      <c r="Q18" s="415">
        <f>SUMIFS('EPA Export Aggregation'!T:T,'EPA Export Aggregation'!$A:$A,$B18,'EPA Export Aggregation'!$D:$D,$A$1)*IF($A18="CH4",About!$D$58,IF($A18="N2O",About!$D$59,1))</f>
        <v>0.49662317922740001</v>
      </c>
      <c r="R18" s="415">
        <f>SUMIFS('EPA Export Aggregation'!U:U,'EPA Export Aggregation'!$A:$A,$B18,'EPA Export Aggregation'!$D:$D,$A$1)*IF($A18="CH4",About!$D$58,IF($A18="N2O",About!$D$59,1))</f>
        <v>0.44919326599330001</v>
      </c>
      <c r="S18" s="415">
        <f>SUMIFS('EPA Export Aggregation'!V:V,'EPA Export Aggregation'!$A:$A,$B18,'EPA Export Aggregation'!$D:$D,$A$1)*IF($A18="CH4",About!$D$58,IF($A18="N2O",About!$D$59,1))</f>
        <v>0.42929476923080001</v>
      </c>
      <c r="T18" s="415">
        <f>SUMIFS('EPA Export Aggregation'!W:W,'EPA Export Aggregation'!$A:$A,$B18,'EPA Export Aggregation'!$D:$D,$A$1)*IF($A18="CH4",About!$D$58,IF($A18="N2O",About!$D$59,1))</f>
        <v>0.45122953846149999</v>
      </c>
      <c r="U18" s="415">
        <f>SUMIFS('EPA Export Aggregation'!X:X,'EPA Export Aggregation'!$A:$A,$B18,'EPA Export Aggregation'!$D:$D,$A$1)*IF($A18="CH4",About!$D$58,IF($A18="N2O",About!$D$59,1))</f>
        <v>0.42302769230769999</v>
      </c>
      <c r="V18" s="415">
        <f>SUMIFS('EPA Export Aggregation'!Y:Y,'EPA Export Aggregation'!$A:$A,$B18,'EPA Export Aggregation'!$D:$D,$A$1)*IF($A18="CH4",About!$D$58,IF($A18="N2O",About!$D$59,1))</f>
        <v>0.42751945392489998</v>
      </c>
      <c r="W18" s="415">
        <f>SUMIFS('EPA Export Aggregation'!Z:Z,'EPA Export Aggregation'!$A:$A,$B18,'EPA Export Aggregation'!$D:$D,$A$1)*IF($A18="CH4",About!$D$58,IF($A18="N2O",About!$D$59,1))</f>
        <v>0.34761025356640002</v>
      </c>
      <c r="X18" s="415">
        <f>SUMIFS('EPA Export Aggregation'!AA:AA,'EPA Export Aggregation'!$A:$A,$B18,'EPA Export Aggregation'!$D:$D,$A$1)*IF($A18="CH4",About!$D$58,IF($A18="N2O",About!$D$59,1))</f>
        <v>0.35907745695859999</v>
      </c>
      <c r="Y18" s="415">
        <f>SUMIFS('EPA Export Aggregation'!AB:AB,'EPA Export Aggregation'!$A:$A,$B18,'EPA Export Aggregation'!$D:$D,$A$1)*IF($A18="CH4",About!$D$58,IF($A18="N2O",About!$D$59,1))</f>
        <v>0.30910653098200003</v>
      </c>
      <c r="Z18" s="415">
        <f>SUMIFS('EPA Export Aggregation'!AC:AC,'EPA Export Aggregation'!$A:$A,$B18,'EPA Export Aggregation'!$D:$D,$A$1)*IF($A18="CH4",About!$D$58,IF($A18="N2O",About!$D$59,1))</f>
        <v>0.3461583281724</v>
      </c>
      <c r="AA18" s="415">
        <f>SUMIFS('EPA Export Aggregation'!AD:AD,'EPA Export Aggregation'!$A:$A,$B18,'EPA Export Aggregation'!$D:$D,$A$1)*IF($A18="CH4",About!$D$58,IF($A18="N2O",About!$D$59,1))</f>
        <v>0.30666684102300001</v>
      </c>
      <c r="AB18" s="415">
        <f>SUMIFS('EPA Export Aggregation'!AE:AE,'EPA Export Aggregation'!$A:$A,$B18,'EPA Export Aggregation'!$D:$D,$A$1)*IF($A18="CH4",About!$D$58,IF($A18="N2O",About!$D$59,1))</f>
        <v>0.32663139448009998</v>
      </c>
      <c r="AC18" s="415">
        <f>SUMIFS('EPA Export Aggregation'!AF:AF,'EPA Export Aggregation'!$A:$A,$B18,'EPA Export Aggregation'!$D:$D,$A$1)*IF($A18="CH4",About!$D$58,IF($A18="N2O",About!$D$59,1))</f>
        <v>0.34468324492149999</v>
      </c>
      <c r="AD18" s="415">
        <f>SUMIFS('EPA Export Aggregation'!AG:AG,'EPA Export Aggregation'!$A:$A,$B18,'EPA Export Aggregation'!$D:$D,$A$1)*IF($A18="CH4",About!$D$58,IF($A18="N2O",About!$D$59,1))</f>
        <v>0.37917686950840002</v>
      </c>
      <c r="AE18" s="415">
        <f>SUMIFS('EPA Export Aggregation'!AH:AH,'EPA Export Aggregation'!$A:$A,$B18,'EPA Export Aggregation'!$D:$D,$A$1)*IF($A18="CH4",About!$D$58,IF($A18="N2O",About!$D$59,1))</f>
        <v>0.32429580842450001</v>
      </c>
      <c r="AF18" s="415">
        <f>SUMIFS('EPA Export Aggregation'!AI:AI,'EPA Export Aggregation'!$A:$A,$B18,'EPA Export Aggregation'!$D:$D,$A$1)*IF($A18="CH4",About!$D$58,IF($A18="N2O",About!$D$59,1))</f>
        <v>0.29330277602049998</v>
      </c>
      <c r="AG18" s="415">
        <f>SUMIFS('EPA Export Aggregation'!AJ:AJ,'EPA Export Aggregation'!$A:$A,$B18,'EPA Export Aggregation'!$D:$D,$A$1)*IF($A18="CH4",About!$D$58,IF($A18="N2O",About!$D$59,1))</f>
        <v>0.23193423107899999</v>
      </c>
      <c r="AH18" s="415">
        <f>SUMIFS('EPA Export Aggregation'!AK:AK,'EPA Export Aggregation'!$A:$A,$B18,'EPA Export Aggregation'!$D:$D,$A$1)*IF($A18="CH4",About!$D$58,IF($A18="N2O",About!$D$59,1))</f>
        <v>0.27738414016579999</v>
      </c>
    </row>
    <row r="19" spans="1:34" x14ac:dyDescent="0.45">
      <c r="A19" s="413" t="s">
        <v>2215</v>
      </c>
      <c r="B19" s="414" t="s">
        <v>4251</v>
      </c>
      <c r="C19" s="415">
        <f>SUMIFS('EPA Export Aggregation'!F:F,'EPA Export Aggregation'!$A:$A,$B19,'EPA Export Aggregation'!$D:$D,$A$1)*IF($A19="CH4",About!$D$58,IF($A19="N2O",About!$D$59,1))</f>
        <v>0.36472953985599998</v>
      </c>
      <c r="D19" s="415">
        <f>SUMIFS('EPA Export Aggregation'!G:G,'EPA Export Aggregation'!$A:$A,$B19,'EPA Export Aggregation'!$D:$D,$A$1)*IF($A19="CH4",About!$D$58,IF($A19="N2O",About!$D$59,1))</f>
        <v>0.36749138052120001</v>
      </c>
      <c r="E19" s="415">
        <f>SUMIFS('EPA Export Aggregation'!H:H,'EPA Export Aggregation'!$A:$A,$B19,'EPA Export Aggregation'!$D:$D,$A$1)*IF($A19="CH4",About!$D$58,IF($A19="N2O",About!$D$59,1))</f>
        <v>0.34905491775359998</v>
      </c>
      <c r="F19" s="415">
        <f>SUMIFS('EPA Export Aggregation'!I:I,'EPA Export Aggregation'!$A:$A,$B19,'EPA Export Aggregation'!$D:$D,$A$1)*IF($A19="CH4",About!$D$58,IF($A19="N2O",About!$D$59,1))</f>
        <v>0.28247039828330001</v>
      </c>
      <c r="G19" s="415">
        <f>SUMIFS('EPA Export Aggregation'!J:J,'EPA Export Aggregation'!$A:$A,$B19,'EPA Export Aggregation'!$D:$D,$A$1)*IF($A19="CH4",About!$D$58,IF($A19="N2O",About!$D$59,1))</f>
        <v>0.24785259497770001</v>
      </c>
      <c r="H19" s="415">
        <f>SUMIFS('EPA Export Aggregation'!K:K,'EPA Export Aggregation'!$A:$A,$B19,'EPA Export Aggregation'!$D:$D,$A$1)*IF($A19="CH4",About!$D$58,IF($A19="N2O",About!$D$59,1))</f>
        <v>0.25356423621469998</v>
      </c>
      <c r="I19" s="415">
        <f>SUMIFS('EPA Export Aggregation'!L:L,'EPA Export Aggregation'!$A:$A,$B19,'EPA Export Aggregation'!$D:$D,$A$1)*IF($A19="CH4",About!$D$58,IF($A19="N2O",About!$D$59,1))</f>
        <v>0.27126958923220001</v>
      </c>
      <c r="J19" s="415">
        <f>SUMIFS('EPA Export Aggregation'!M:M,'EPA Export Aggregation'!$A:$A,$B19,'EPA Export Aggregation'!$D:$D,$A$1)*IF($A19="CH4",About!$D$58,IF($A19="N2O",About!$D$59,1))</f>
        <v>0.27414905430219999</v>
      </c>
      <c r="K19" s="415">
        <f>SUMIFS('EPA Export Aggregation'!N:N,'EPA Export Aggregation'!$A:$A,$B19,'EPA Export Aggregation'!$D:$D,$A$1)*IF($A19="CH4",About!$D$58,IF($A19="N2O",About!$D$59,1))</f>
        <v>0.27770739233390002</v>
      </c>
      <c r="L19" s="415">
        <f>SUMIFS('EPA Export Aggregation'!O:O,'EPA Export Aggregation'!$A:$A,$B19,'EPA Export Aggregation'!$D:$D,$A$1)*IF($A19="CH4",About!$D$58,IF($A19="N2O",About!$D$59,1))</f>
        <v>0.28810645106339999</v>
      </c>
      <c r="M19" s="415">
        <f>SUMIFS('EPA Export Aggregation'!P:P,'EPA Export Aggregation'!$A:$A,$B19,'EPA Export Aggregation'!$D:$D,$A$1)*IF($A19="CH4",About!$D$58,IF($A19="N2O",About!$D$59,1))</f>
        <v>0.29180557680660002</v>
      </c>
      <c r="N19" s="415">
        <f>SUMIFS('EPA Export Aggregation'!Q:Q,'EPA Export Aggregation'!$A:$A,$B19,'EPA Export Aggregation'!$D:$D,$A$1)*IF($A19="CH4",About!$D$58,IF($A19="N2O",About!$D$59,1))</f>
        <v>0.23327890515409999</v>
      </c>
      <c r="O19" s="415">
        <f>SUMIFS('EPA Export Aggregation'!R:R,'EPA Export Aggregation'!$A:$A,$B19,'EPA Export Aggregation'!$D:$D,$A$1)*IF($A19="CH4",About!$D$58,IF($A19="N2O",About!$D$59,1))</f>
        <v>0.24785828572179999</v>
      </c>
      <c r="P19" s="415">
        <f>SUMIFS('EPA Export Aggregation'!S:S,'EPA Export Aggregation'!$A:$A,$B19,'EPA Export Aggregation'!$D:$D,$A$1)*IF($A19="CH4",About!$D$58,IF($A19="N2O",About!$D$59,1))</f>
        <v>0.25008705345370003</v>
      </c>
      <c r="Q19" s="415">
        <f>SUMIFS('EPA Export Aggregation'!T:T,'EPA Export Aggregation'!$A:$A,$B19,'EPA Export Aggregation'!$D:$D,$A$1)*IF($A19="CH4",About!$D$58,IF($A19="N2O",About!$D$59,1))</f>
        <v>0.24543423831290001</v>
      </c>
      <c r="R19" s="415">
        <f>SUMIFS('EPA Export Aggregation'!U:U,'EPA Export Aggregation'!$A:$A,$B19,'EPA Export Aggregation'!$D:$D,$A$1)*IF($A19="CH4",About!$D$58,IF($A19="N2O",About!$D$59,1))</f>
        <v>0.26541139608969999</v>
      </c>
      <c r="S19" s="415">
        <f>SUMIFS('EPA Export Aggregation'!V:V,'EPA Export Aggregation'!$A:$A,$B19,'EPA Export Aggregation'!$D:$D,$A$1)*IF($A19="CH4",About!$D$58,IF($A19="N2O",About!$D$59,1))</f>
        <v>0.2918149360185</v>
      </c>
      <c r="T19" s="415">
        <f>SUMIFS('EPA Export Aggregation'!W:W,'EPA Export Aggregation'!$A:$A,$B19,'EPA Export Aggregation'!$D:$D,$A$1)*IF($A19="CH4",About!$D$58,IF($A19="N2O",About!$D$59,1))</f>
        <v>0.29990898105090003</v>
      </c>
      <c r="U19" s="415">
        <f>SUMIFS('EPA Export Aggregation'!X:X,'EPA Export Aggregation'!$A:$A,$B19,'EPA Export Aggregation'!$D:$D,$A$1)*IF($A19="CH4",About!$D$58,IF($A19="N2O",About!$D$59,1))</f>
        <v>0.30764677572330001</v>
      </c>
      <c r="V19" s="415">
        <f>SUMIFS('EPA Export Aggregation'!Y:Y,'EPA Export Aggregation'!$A:$A,$B19,'EPA Export Aggregation'!$D:$D,$A$1)*IF($A19="CH4",About!$D$58,IF($A19="N2O",About!$D$59,1))</f>
        <v>0.24992462986960001</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3.4513701666886001</v>
      </c>
      <c r="D20">
        <f>SUMIFS('EPA Export Aggregation'!G:G,'EPA Export Aggregation'!$A:$A,$B20,'EPA Export Aggregation'!$D:$D,$A$1)*IF($A20="CH4",About!$D$58,IF($A20="N2O",About!$D$59,1))</f>
        <v>3.1322838198184999</v>
      </c>
      <c r="E20">
        <f>SUMIFS('EPA Export Aggregation'!H:H,'EPA Export Aggregation'!$A:$A,$B20,'EPA Export Aggregation'!$D:$D,$A$1)*IF($A20="CH4",About!$D$58,IF($A20="N2O",About!$D$59,1))</f>
        <v>3.1937097581403</v>
      </c>
      <c r="F20">
        <f>SUMIFS('EPA Export Aggregation'!I:I,'EPA Export Aggregation'!$A:$A,$B20,'EPA Export Aggregation'!$D:$D,$A$1)*IF($A20="CH4",About!$D$58,IF($A20="N2O",About!$D$59,1))</f>
        <v>3.0793946080433998</v>
      </c>
      <c r="G20">
        <f>SUMIFS('EPA Export Aggregation'!J:J,'EPA Export Aggregation'!$A:$A,$B20,'EPA Export Aggregation'!$D:$D,$A$1)*IF($A20="CH4",About!$D$58,IF($A20="N2O",About!$D$59,1))</f>
        <v>3.102513858375</v>
      </c>
      <c r="H20">
        <f>SUMIFS('EPA Export Aggregation'!K:K,'EPA Export Aggregation'!$A:$A,$B20,'EPA Export Aggregation'!$D:$D,$A$1)*IF($A20="CH4",About!$D$58,IF($A20="N2O",About!$D$59,1))</f>
        <v>3.2349856563892998</v>
      </c>
      <c r="I20">
        <f>SUMIFS('EPA Export Aggregation'!L:L,'EPA Export Aggregation'!$A:$A,$B20,'EPA Export Aggregation'!$D:$D,$A$1)*IF($A20="CH4",About!$D$58,IF($A20="N2O",About!$D$59,1))</f>
        <v>3.1942507712018</v>
      </c>
      <c r="J20">
        <f>SUMIFS('EPA Export Aggregation'!M:M,'EPA Export Aggregation'!$A:$A,$B20,'EPA Export Aggregation'!$D:$D,$A$1)*IF($A20="CH4",About!$D$58,IF($A20="N2O",About!$D$59,1))</f>
        <v>3.2571691527005</v>
      </c>
      <c r="K20">
        <f>SUMIFS('EPA Export Aggregation'!N:N,'EPA Export Aggregation'!$A:$A,$B20,'EPA Export Aggregation'!$D:$D,$A$1)*IF($A20="CH4",About!$D$58,IF($A20="N2O",About!$D$59,1))</f>
        <v>3.2363605483383999</v>
      </c>
      <c r="L20">
        <f>SUMIFS('EPA Export Aggregation'!O:O,'EPA Export Aggregation'!$A:$A,$B20,'EPA Export Aggregation'!$D:$D,$A$1)*IF($A20="CH4",About!$D$58,IF($A20="N2O",About!$D$59,1))</f>
        <v>3.1083572017080998</v>
      </c>
      <c r="M20">
        <f>SUMIFS('EPA Export Aggregation'!P:P,'EPA Export Aggregation'!$A:$A,$B20,'EPA Export Aggregation'!$D:$D,$A$1)*IF($A20="CH4",About!$D$58,IF($A20="N2O",About!$D$59,1))</f>
        <v>3.1861822266987998</v>
      </c>
      <c r="N20">
        <f>SUMIFS('EPA Export Aggregation'!Q:Q,'EPA Export Aggregation'!$A:$A,$B20,'EPA Export Aggregation'!$D:$D,$A$1)*IF($A20="CH4",About!$D$58,IF($A20="N2O",About!$D$59,1))</f>
        <v>2.8190024505029001</v>
      </c>
      <c r="O20">
        <f>SUMIFS('EPA Export Aggregation'!R:R,'EPA Export Aggregation'!$A:$A,$B20,'EPA Export Aggregation'!$D:$D,$A$1)*IF($A20="CH4",About!$D$58,IF($A20="N2O",About!$D$59,1))</f>
        <v>3.1358093444009998</v>
      </c>
      <c r="P20">
        <f>SUMIFS('EPA Export Aggregation'!S:S,'EPA Export Aggregation'!$A:$A,$B20,'EPA Export Aggregation'!$D:$D,$A$1)*IF($A20="CH4",About!$D$58,IF($A20="N2O",About!$D$59,1))</f>
        <v>3.2056838980023001</v>
      </c>
      <c r="Q20">
        <f>SUMIFS('EPA Export Aggregation'!T:T,'EPA Export Aggregation'!$A:$A,$B20,'EPA Export Aggregation'!$D:$D,$A$1)*IF($A20="CH4",About!$D$58,IF($A20="N2O",About!$D$59,1))</f>
        <v>3.1263730748401</v>
      </c>
      <c r="R20">
        <f>SUMIFS('EPA Export Aggregation'!U:U,'EPA Export Aggregation'!$A:$A,$B20,'EPA Export Aggregation'!$D:$D,$A$1)*IF($A20="CH4",About!$D$58,IF($A20="N2O",About!$D$59,1))</f>
        <v>3.3831885616589998</v>
      </c>
      <c r="S20">
        <f>SUMIFS('EPA Export Aggregation'!V:V,'EPA Export Aggregation'!$A:$A,$B20,'EPA Export Aggregation'!$D:$D,$A$1)*IF($A20="CH4",About!$D$58,IF($A20="N2O",About!$D$59,1))</f>
        <v>3.7516937172859999</v>
      </c>
      <c r="T20">
        <f>SUMIFS('EPA Export Aggregation'!W:W,'EPA Export Aggregation'!$A:$A,$B20,'EPA Export Aggregation'!$D:$D,$A$1)*IF($A20="CH4",About!$D$58,IF($A20="N2O",About!$D$59,1))</f>
        <v>3.9201715588643999</v>
      </c>
      <c r="U20">
        <f>SUMIFS('EPA Export Aggregation'!X:X,'EPA Export Aggregation'!$A:$A,$B20,'EPA Export Aggregation'!$D:$D,$A$1)*IF($A20="CH4",About!$D$58,IF($A20="N2O",About!$D$59,1))</f>
        <v>3.7150662339020002</v>
      </c>
      <c r="V20">
        <f>SUMIFS('EPA Export Aggregation'!Y:Y,'EPA Export Aggregation'!$A:$A,$B20,'EPA Export Aggregation'!$D:$D,$A$1)*IF($A20="CH4",About!$D$58,IF($A20="N2O",About!$D$59,1))</f>
        <v>2.5521812679138001</v>
      </c>
      <c r="W20">
        <f>SUMIFS('EPA Export Aggregation'!Z:Z,'EPA Export Aggregation'!$A:$A,$B20,'EPA Export Aggregation'!$D:$D,$A$1)*IF($A20="CH4",About!$D$58,IF($A20="N2O",About!$D$59,1))</f>
        <v>0.2280873117701</v>
      </c>
      <c r="X20">
        <f>SUMIFS('EPA Export Aggregation'!AA:AA,'EPA Export Aggregation'!$A:$A,$B20,'EPA Export Aggregation'!$D:$D,$A$1)*IF($A20="CH4",About!$D$58,IF($A20="N2O",About!$D$59,1))</f>
        <v>0.13823058824199999</v>
      </c>
      <c r="Y20">
        <f>SUMIFS('EPA Export Aggregation'!AB:AB,'EPA Export Aggregation'!$A:$A,$B20,'EPA Export Aggregation'!$D:$D,$A$1)*IF($A20="CH4",About!$D$58,IF($A20="N2O",About!$D$59,1))</f>
        <v>0.1068360588226</v>
      </c>
      <c r="Z20">
        <f>SUMIFS('EPA Export Aggregation'!AC:AC,'EPA Export Aggregation'!$A:$A,$B20,'EPA Export Aggregation'!$D:$D,$A$1)*IF($A20="CH4",About!$D$58,IF($A20="N2O",About!$D$59,1))</f>
        <v>0.1147364311654</v>
      </c>
      <c r="AA20">
        <f>SUMIFS('EPA Export Aggregation'!AD:AD,'EPA Export Aggregation'!$A:$A,$B20,'EPA Export Aggregation'!$D:$D,$A$1)*IF($A20="CH4",About!$D$58,IF($A20="N2O",About!$D$59,1))</f>
        <v>0.11860857216950001</v>
      </c>
      <c r="AB20">
        <f>SUMIFS('EPA Export Aggregation'!AE:AE,'EPA Export Aggregation'!$A:$A,$B20,'EPA Export Aggregation'!$D:$D,$A$1)*IF($A20="CH4",About!$D$58,IF($A20="N2O",About!$D$59,1))</f>
        <v>9.3953808213000006E-2</v>
      </c>
      <c r="AC20">
        <f>SUMIFS('EPA Export Aggregation'!AF:AF,'EPA Export Aggregation'!$A:$A,$B20,'EPA Export Aggregation'!$D:$D,$A$1)*IF($A20="CH4",About!$D$58,IF($A20="N2O",About!$D$59,1))</f>
        <v>0.11619940971669999</v>
      </c>
      <c r="AD20">
        <f>SUMIFS('EPA Export Aggregation'!AG:AG,'EPA Export Aggregation'!$A:$A,$B20,'EPA Export Aggregation'!$D:$D,$A$1)*IF($A20="CH4",About!$D$58,IF($A20="N2O",About!$D$59,1))</f>
        <v>0.11052482614710001</v>
      </c>
      <c r="AE20">
        <f>SUMIFS('EPA Export Aggregation'!AH:AH,'EPA Export Aggregation'!$A:$A,$B20,'EPA Export Aggregation'!$D:$D,$A$1)*IF($A20="CH4",About!$D$58,IF($A20="N2O",About!$D$59,1))</f>
        <v>0.1295119284547</v>
      </c>
      <c r="AF20">
        <f>SUMIFS('EPA Export Aggregation'!AI:AI,'EPA Export Aggregation'!$A:$A,$B20,'EPA Export Aggregation'!$D:$D,$A$1)*IF($A20="CH4",About!$D$58,IF($A20="N2O",About!$D$59,1))</f>
        <v>9.8408889451900003E-2</v>
      </c>
      <c r="AG20">
        <f>SUMIFS('EPA Export Aggregation'!AJ:AJ,'EPA Export Aggregation'!$A:$A,$B20,'EPA Export Aggregation'!$D:$D,$A$1)*IF($A20="CH4",About!$D$58,IF($A20="N2O",About!$D$59,1))</f>
        <v>0.12796621409869999</v>
      </c>
      <c r="AH20">
        <f>SUMIFS('EPA Export Aggregation'!AK:AK,'EPA Export Aggregation'!$A:$A,$B20,'EPA Export Aggregation'!$D:$D,$A$1)*IF($A20="CH4",About!$D$58,IF($A20="N2O",About!$D$59,1))</f>
        <v>0.11189044199210001</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0.2813568485281</v>
      </c>
      <c r="D22">
        <f>SUMIFS('EPA Export Aggregation'!G:G,'EPA Export Aggregation'!$A:$A,$B22,'EPA Export Aggregation'!$D:$D,$A$1)*IF($A22="CH4",About!$D$58,IF($A22="N2O",About!$D$59,1))</f>
        <v>0.28149002912150001</v>
      </c>
      <c r="E22">
        <f>SUMIFS('EPA Export Aggregation'!H:H,'EPA Export Aggregation'!$A:$A,$B22,'EPA Export Aggregation'!$D:$D,$A$1)*IF($A22="CH4",About!$D$58,IF($A22="N2O",About!$D$59,1))</f>
        <v>0.28870341026340002</v>
      </c>
      <c r="F22">
        <f>SUMIFS('EPA Export Aggregation'!I:I,'EPA Export Aggregation'!$A:$A,$B22,'EPA Export Aggregation'!$D:$D,$A$1)*IF($A22="CH4",About!$D$58,IF($A22="N2O",About!$D$59,1))</f>
        <v>0.28230685668260003</v>
      </c>
      <c r="G22">
        <f>SUMIFS('EPA Export Aggregation'!J:J,'EPA Export Aggregation'!$A:$A,$B22,'EPA Export Aggregation'!$D:$D,$A$1)*IF($A22="CH4",About!$D$58,IF($A22="N2O",About!$D$59,1))</f>
        <v>0.29821794745750002</v>
      </c>
      <c r="H22">
        <f>SUMIFS('EPA Export Aggregation'!K:K,'EPA Export Aggregation'!$A:$A,$B22,'EPA Export Aggregation'!$D:$D,$A$1)*IF($A22="CH4",About!$D$58,IF($A22="N2O",About!$D$59,1))</f>
        <v>0.31896345866039999</v>
      </c>
      <c r="I22">
        <f>SUMIFS('EPA Export Aggregation'!L:L,'EPA Export Aggregation'!$A:$A,$B22,'EPA Export Aggregation'!$D:$D,$A$1)*IF($A22="CH4",About!$D$58,IF($A22="N2O",About!$D$59,1))</f>
        <v>0.32434409141819998</v>
      </c>
      <c r="J22">
        <f>SUMIFS('EPA Export Aggregation'!M:M,'EPA Export Aggregation'!$A:$A,$B22,'EPA Export Aggregation'!$D:$D,$A$1)*IF($A22="CH4",About!$D$58,IF($A22="N2O",About!$D$59,1))</f>
        <v>0.31415742592009999</v>
      </c>
      <c r="K22">
        <f>SUMIFS('EPA Export Aggregation'!N:N,'EPA Export Aggregation'!$A:$A,$B22,'EPA Export Aggregation'!$D:$D,$A$1)*IF($A22="CH4",About!$D$58,IF($A22="N2O",About!$D$59,1))</f>
        <v>0.31476357580859998</v>
      </c>
      <c r="L22">
        <f>SUMIFS('EPA Export Aggregation'!O:O,'EPA Export Aggregation'!$A:$A,$B22,'EPA Export Aggregation'!$D:$D,$A$1)*IF($A22="CH4",About!$D$58,IF($A22="N2O",About!$D$59,1))</f>
        <v>0.30243741191930001</v>
      </c>
      <c r="M22">
        <f>SUMIFS('EPA Export Aggregation'!P:P,'EPA Export Aggregation'!$A:$A,$B22,'EPA Export Aggregation'!$D:$D,$A$1)*IF($A22="CH4",About!$D$58,IF($A22="N2O",About!$D$59,1))</f>
        <v>0.27996840237359999</v>
      </c>
      <c r="N22">
        <f>SUMIFS('EPA Export Aggregation'!Q:Q,'EPA Export Aggregation'!$A:$A,$B22,'EPA Export Aggregation'!$D:$D,$A$1)*IF($A22="CH4",About!$D$58,IF($A22="N2O",About!$D$59,1))</f>
        <v>0.2434027907246</v>
      </c>
      <c r="O22">
        <f>SUMIFS('EPA Export Aggregation'!R:R,'EPA Export Aggregation'!$A:$A,$B22,'EPA Export Aggregation'!$D:$D,$A$1)*IF($A22="CH4",About!$D$58,IF($A22="N2O",About!$D$59,1))</f>
        <v>0.2883435965185</v>
      </c>
      <c r="P22">
        <f>SUMIFS('EPA Export Aggregation'!S:S,'EPA Export Aggregation'!$A:$A,$B22,'EPA Export Aggregation'!$D:$D,$A$1)*IF($A22="CH4",About!$D$58,IF($A22="N2O",About!$D$59,1))</f>
        <v>0.2383333598206</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8.1119301873999999E-3</v>
      </c>
      <c r="AD22">
        <f>SUMIFS('EPA Export Aggregation'!AG:AG,'EPA Export Aggregation'!$A:$A,$B22,'EPA Export Aggregation'!$D:$D,$A$1)*IF($A22="CH4",About!$D$58,IF($A22="N2O",About!$D$59,1))</f>
        <v>3.7573631845899999E-2</v>
      </c>
      <c r="AE22">
        <f>SUMIFS('EPA Export Aggregation'!AH:AH,'EPA Export Aggregation'!$A:$A,$B22,'EPA Export Aggregation'!$D:$D,$A$1)*IF($A22="CH4",About!$D$58,IF($A22="N2O",About!$D$59,1))</f>
        <v>3.87118538511E-2</v>
      </c>
      <c r="AF22">
        <f>SUMIFS('EPA Export Aggregation'!AI:AI,'EPA Export Aggregation'!$A:$A,$B22,'EPA Export Aggregation'!$D:$D,$A$1)*IF($A22="CH4",About!$D$58,IF($A22="N2O",About!$D$59,1))</f>
        <v>3.7381886060900003E-2</v>
      </c>
      <c r="AG22">
        <f>SUMIFS('EPA Export Aggregation'!AJ:AJ,'EPA Export Aggregation'!$A:$A,$B22,'EPA Export Aggregation'!$D:$D,$A$1)*IF($A22="CH4",About!$D$58,IF($A22="N2O",About!$D$59,1))</f>
        <v>3.9166754506800003E-2</v>
      </c>
      <c r="AH22">
        <f>SUMIFS('EPA Export Aggregation'!AK:AK,'EPA Export Aggregation'!$A:$A,$B22,'EPA Export Aggregation'!$D:$D,$A$1)*IF($A22="CH4",About!$D$58,IF($A22="N2O",About!$D$59,1))</f>
        <v>4.3127317439099998E-2</v>
      </c>
    </row>
    <row r="23" spans="1:34" x14ac:dyDescent="0.45">
      <c r="A23" s="413" t="s">
        <v>2215</v>
      </c>
      <c r="B23" s="414" t="s">
        <v>4241</v>
      </c>
      <c r="C23">
        <f>SUMIFS('EPA Export Aggregation'!F:F,'EPA Export Aggregation'!$A:$A,$B23,'EPA Export Aggregation'!$D:$D,$A$1)*IF($A23="CH4",About!$D$58,IF($A23="N2O",About!$D$59,1))</f>
        <v>7.3067914813100002E-2</v>
      </c>
      <c r="D23">
        <f>SUMIFS('EPA Export Aggregation'!G:G,'EPA Export Aggregation'!$A:$A,$B23,'EPA Export Aggregation'!$D:$D,$A$1)*IF($A23="CH4",About!$D$58,IF($A23="N2O",About!$D$59,1))</f>
        <v>6.7693136905199999E-2</v>
      </c>
      <c r="E23">
        <f>SUMIFS('EPA Export Aggregation'!H:H,'EPA Export Aggregation'!$A:$A,$B23,'EPA Export Aggregation'!$D:$D,$A$1)*IF($A23="CH4",About!$D$58,IF($A23="N2O",About!$D$59,1))</f>
        <v>7.4897803297300003E-2</v>
      </c>
      <c r="F23">
        <f>SUMIFS('EPA Export Aggregation'!I:I,'EPA Export Aggregation'!$A:$A,$B23,'EPA Export Aggregation'!$D:$D,$A$1)*IF($A23="CH4",About!$D$58,IF($A23="N2O",About!$D$59,1))</f>
        <v>8.8947898745500006E-2</v>
      </c>
      <c r="G23">
        <f>SUMIFS('EPA Export Aggregation'!J:J,'EPA Export Aggregation'!$A:$A,$B23,'EPA Export Aggregation'!$D:$D,$A$1)*IF($A23="CH4",About!$D$58,IF($A23="N2O",About!$D$59,1))</f>
        <v>8.3592783919899993E-2</v>
      </c>
      <c r="H23">
        <f>SUMIFS('EPA Export Aggregation'!K:K,'EPA Export Aggregation'!$A:$A,$B23,'EPA Export Aggregation'!$D:$D,$A$1)*IF($A23="CH4",About!$D$58,IF($A23="N2O",About!$D$59,1))</f>
        <v>8.3847590749799999E-2</v>
      </c>
      <c r="I23">
        <f>SUMIFS('EPA Export Aggregation'!L:L,'EPA Export Aggregation'!$A:$A,$B23,'EPA Export Aggregation'!$D:$D,$A$1)*IF($A23="CH4",About!$D$58,IF($A23="N2O",About!$D$59,1))</f>
        <v>7.6446803796099999E-2</v>
      </c>
      <c r="J23">
        <f>SUMIFS('EPA Export Aggregation'!M:M,'EPA Export Aggregation'!$A:$A,$B23,'EPA Export Aggregation'!$D:$D,$A$1)*IF($A23="CH4",About!$D$58,IF($A23="N2O",About!$D$59,1))</f>
        <v>7.8118773492500002E-2</v>
      </c>
      <c r="K23">
        <f>SUMIFS('EPA Export Aggregation'!N:N,'EPA Export Aggregation'!$A:$A,$B23,'EPA Export Aggregation'!$D:$D,$A$1)*IF($A23="CH4",About!$D$58,IF($A23="N2O",About!$D$59,1))</f>
        <v>9.6366205396800006E-2</v>
      </c>
      <c r="L23">
        <f>SUMIFS('EPA Export Aggregation'!O:O,'EPA Export Aggregation'!$A:$A,$B23,'EPA Export Aggregation'!$D:$D,$A$1)*IF($A23="CH4",About!$D$58,IF($A23="N2O",About!$D$59,1))</f>
        <v>9.25841096231E-2</v>
      </c>
      <c r="M23">
        <f>SUMIFS('EPA Export Aggregation'!P:P,'EPA Export Aggregation'!$A:$A,$B23,'EPA Export Aggregation'!$D:$D,$A$1)*IF($A23="CH4",About!$D$58,IF($A23="N2O",About!$D$59,1))</f>
        <v>8.4264481787899997E-2</v>
      </c>
      <c r="N23">
        <f>SUMIFS('EPA Export Aggregation'!Q:Q,'EPA Export Aggregation'!$A:$A,$B23,'EPA Export Aggregation'!$D:$D,$A$1)*IF($A23="CH4",About!$D$58,IF($A23="N2O",About!$D$59,1))</f>
        <v>8.0974984709100001E-2</v>
      </c>
      <c r="O23">
        <f>SUMIFS('EPA Export Aggregation'!R:R,'EPA Export Aggregation'!$A:$A,$B23,'EPA Export Aggregation'!$D:$D,$A$1)*IF($A23="CH4",About!$D$58,IF($A23="N2O",About!$D$59,1))</f>
        <v>7.3481024773299999E-2</v>
      </c>
      <c r="P23">
        <f>SUMIFS('EPA Export Aggregation'!S:S,'EPA Export Aggregation'!$A:$A,$B23,'EPA Export Aggregation'!$D:$D,$A$1)*IF($A23="CH4",About!$D$58,IF($A23="N2O",About!$D$59,1))</f>
        <v>7.0685613558800001E-2</v>
      </c>
      <c r="Q23">
        <f>SUMIFS('EPA Export Aggregation'!T:T,'EPA Export Aggregation'!$A:$A,$B23,'EPA Export Aggregation'!$D:$D,$A$1)*IF($A23="CH4",About!$D$58,IF($A23="N2O",About!$D$59,1))</f>
        <v>7.3093676247600006E-2</v>
      </c>
      <c r="R23">
        <f>SUMIFS('EPA Export Aggregation'!U:U,'EPA Export Aggregation'!$A:$A,$B23,'EPA Export Aggregation'!$D:$D,$A$1)*IF($A23="CH4",About!$D$58,IF($A23="N2O",About!$D$59,1))</f>
        <v>7.30154778709E-2</v>
      </c>
      <c r="S23">
        <f>SUMIFS('EPA Export Aggregation'!V:V,'EPA Export Aggregation'!$A:$A,$B23,'EPA Export Aggregation'!$D:$D,$A$1)*IF($A23="CH4",About!$D$58,IF($A23="N2O",About!$D$59,1))</f>
        <v>7.0815357130999998E-2</v>
      </c>
      <c r="T23">
        <f>SUMIFS('EPA Export Aggregation'!W:W,'EPA Export Aggregation'!$A:$A,$B23,'EPA Export Aggregation'!$D:$D,$A$1)*IF($A23="CH4",About!$D$58,IF($A23="N2O",About!$D$59,1))</f>
        <v>9.9967110690399999E-2</v>
      </c>
      <c r="U23">
        <f>SUMIFS('EPA Export Aggregation'!X:X,'EPA Export Aggregation'!$A:$A,$B23,'EPA Export Aggregation'!$D:$D,$A$1)*IF($A23="CH4",About!$D$58,IF($A23="N2O",About!$D$59,1))</f>
        <v>8.2385129989799993E-2</v>
      </c>
      <c r="V23">
        <f>SUMIFS('EPA Export Aggregation'!Y:Y,'EPA Export Aggregation'!$A:$A,$B23,'EPA Export Aggregation'!$D:$D,$A$1)*IF($A23="CH4",About!$D$58,IF($A23="N2O",About!$D$59,1))</f>
        <v>6.9511714494600002E-2</v>
      </c>
      <c r="W23">
        <f>SUMIFS('EPA Export Aggregation'!Z:Z,'EPA Export Aggregation'!$A:$A,$B23,'EPA Export Aggregation'!$D:$D,$A$1)*IF($A23="CH4",About!$D$58,IF($A23="N2O",About!$D$59,1))</f>
        <v>9.5912017043700004E-2</v>
      </c>
      <c r="X23">
        <f>SUMIFS('EPA Export Aggregation'!AA:AA,'EPA Export Aggregation'!$A:$A,$B23,'EPA Export Aggregation'!$D:$D,$A$1)*IF($A23="CH4",About!$D$58,IF($A23="N2O",About!$D$59,1))</f>
        <v>0.1032741467375</v>
      </c>
      <c r="Y23">
        <f>SUMIFS('EPA Export Aggregation'!AB:AB,'EPA Export Aggregation'!$A:$A,$B23,'EPA Export Aggregation'!$D:$D,$A$1)*IF($A23="CH4",About!$D$58,IF($A23="N2O",About!$D$59,1))</f>
        <v>9.7877909725500006E-2</v>
      </c>
      <c r="Z23">
        <f>SUMIFS('EPA Export Aggregation'!AC:AC,'EPA Export Aggregation'!$A:$A,$B23,'EPA Export Aggregation'!$D:$D,$A$1)*IF($A23="CH4",About!$D$58,IF($A23="N2O",About!$D$59,1))</f>
        <v>9.2498815024600001E-2</v>
      </c>
      <c r="AA23">
        <f>SUMIFS('EPA Export Aggregation'!AD:AD,'EPA Export Aggregation'!$A:$A,$B23,'EPA Export Aggregation'!$D:$D,$A$1)*IF($A23="CH4",About!$D$58,IF($A23="N2O",About!$D$59,1))</f>
        <v>3.6729343067099997E-2</v>
      </c>
      <c r="AB23">
        <f>SUMIFS('EPA Export Aggregation'!AE:AE,'EPA Export Aggregation'!$A:$A,$B23,'EPA Export Aggregation'!$D:$D,$A$1)*IF($A23="CH4",About!$D$58,IF($A23="N2O",About!$D$59,1))</f>
        <v>9.4006147661199996E-2</v>
      </c>
      <c r="AC23">
        <f>SUMIFS('EPA Export Aggregation'!AF:AF,'EPA Export Aggregation'!$A:$A,$B23,'EPA Export Aggregation'!$D:$D,$A$1)*IF($A23="CH4",About!$D$58,IF($A23="N2O",About!$D$59,1))</f>
        <v>0.1076308106175</v>
      </c>
      <c r="AD23">
        <f>SUMIFS('EPA Export Aggregation'!AG:AG,'EPA Export Aggregation'!$A:$A,$B23,'EPA Export Aggregation'!$D:$D,$A$1)*IF($A23="CH4",About!$D$58,IF($A23="N2O",About!$D$59,1))</f>
        <v>0.1053889107173</v>
      </c>
      <c r="AE23">
        <f>SUMIFS('EPA Export Aggregation'!AH:AH,'EPA Export Aggregation'!$A:$A,$B23,'EPA Export Aggregation'!$D:$D,$A$1)*IF($A23="CH4",About!$D$58,IF($A23="N2O",About!$D$59,1))</f>
        <v>0.125356218894</v>
      </c>
      <c r="AF23">
        <f>SUMIFS('EPA Export Aggregation'!AI:AI,'EPA Export Aggregation'!$A:$A,$B23,'EPA Export Aggregation'!$D:$D,$A$1)*IF($A23="CH4",About!$D$58,IF($A23="N2O",About!$D$59,1))</f>
        <v>0.12664306215080001</v>
      </c>
      <c r="AG23">
        <f>SUMIFS('EPA Export Aggregation'!AJ:AJ,'EPA Export Aggregation'!$A:$A,$B23,'EPA Export Aggregation'!$D:$D,$A$1)*IF($A23="CH4",About!$D$58,IF($A23="N2O",About!$D$59,1))</f>
        <v>0.1200497703196</v>
      </c>
      <c r="AH23">
        <f>SUMIFS('EPA Export Aggregation'!AK:AK,'EPA Export Aggregation'!$A:$A,$B23,'EPA Export Aggregation'!$D:$D,$A$1)*IF($A23="CH4",About!$D$58,IF($A23="N2O",About!$D$59,1))</f>
        <v>0.10371985373000001</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0.1082974137931</v>
      </c>
      <c r="D25">
        <f>SUMIFS('EPA Export Aggregation'!G:G,'EPA Export Aggregation'!$A:$A,$B25,'EPA Export Aggregation'!$D:$D,$A$1)*IF($A25="CH4",About!$D$58,IF($A25="N2O",About!$D$59,1))</f>
        <v>0.1140732758621</v>
      </c>
      <c r="E25">
        <f>SUMIFS('EPA Export Aggregation'!H:H,'EPA Export Aggregation'!$A:$A,$B25,'EPA Export Aggregation'!$D:$D,$A$1)*IF($A25="CH4",About!$D$58,IF($A25="N2O",About!$D$59,1))</f>
        <v>9.2948109965600004E-2</v>
      </c>
      <c r="F25">
        <f>SUMIFS('EPA Export Aggregation'!I:I,'EPA Export Aggregation'!$A:$A,$B25,'EPA Export Aggregation'!$D:$D,$A$1)*IF($A25="CH4",About!$D$58,IF($A25="N2O",About!$D$59,1))</f>
        <v>0.107394648318</v>
      </c>
      <c r="G25">
        <f>SUMIFS('EPA Export Aggregation'!J:J,'EPA Export Aggregation'!$A:$A,$B25,'EPA Export Aggregation'!$D:$D,$A$1)*IF($A25="CH4",About!$D$58,IF($A25="N2O",About!$D$59,1))</f>
        <v>0.11055</v>
      </c>
      <c r="H25">
        <f>SUMIFS('EPA Export Aggregation'!K:K,'EPA Export Aggregation'!$A:$A,$B25,'EPA Export Aggregation'!$D:$D,$A$1)*IF($A25="CH4",About!$D$58,IF($A25="N2O",About!$D$59,1))</f>
        <v>9.27480676329E-2</v>
      </c>
      <c r="I25">
        <f>SUMIFS('EPA Export Aggregation'!L:L,'EPA Export Aggregation'!$A:$A,$B25,'EPA Export Aggregation'!$D:$D,$A$1)*IF($A25="CH4",About!$D$58,IF($A25="N2O",About!$D$59,1))</f>
        <v>8.7969574468099998E-2</v>
      </c>
      <c r="J25">
        <f>SUMIFS('EPA Export Aggregation'!M:M,'EPA Export Aggregation'!$A:$A,$B25,'EPA Export Aggregation'!$D:$D,$A$1)*IF($A25="CH4",About!$D$58,IF($A25="N2O",About!$D$59,1))</f>
        <v>9.3453350296899995E-2</v>
      </c>
      <c r="K25">
        <f>SUMIFS('EPA Export Aggregation'!N:N,'EPA Export Aggregation'!$A:$A,$B25,'EPA Export Aggregation'!$D:$D,$A$1)*IF($A25="CH4",About!$D$58,IF($A25="N2O",About!$D$59,1))</f>
        <v>8.93608713522E-2</v>
      </c>
      <c r="L25">
        <f>SUMIFS('EPA Export Aggregation'!O:O,'EPA Export Aggregation'!$A:$A,$B25,'EPA Export Aggregation'!$D:$D,$A$1)*IF($A25="CH4",About!$D$58,IF($A25="N2O",About!$D$59,1))</f>
        <v>0.1331641716567</v>
      </c>
      <c r="M25">
        <f>SUMIFS('EPA Export Aggregation'!P:P,'EPA Export Aggregation'!$A:$A,$B25,'EPA Export Aggregation'!$D:$D,$A$1)*IF($A25="CH4",About!$D$58,IF($A25="N2O",About!$D$59,1))</f>
        <v>0.12572437971950001</v>
      </c>
      <c r="N25">
        <f>SUMIFS('EPA Export Aggregation'!Q:Q,'EPA Export Aggregation'!$A:$A,$B25,'EPA Export Aggregation'!$D:$D,$A$1)*IF($A25="CH4",About!$D$58,IF($A25="N2O",About!$D$59,1))</f>
        <v>0.109077294686</v>
      </c>
      <c r="O25">
        <f>SUMIFS('EPA Export Aggregation'!R:R,'EPA Export Aggregation'!$A:$A,$B25,'EPA Export Aggregation'!$D:$D,$A$1)*IF($A25="CH4",About!$D$58,IF($A25="N2O",About!$D$59,1))</f>
        <v>0.1249836997726</v>
      </c>
      <c r="P25">
        <f>SUMIFS('EPA Export Aggregation'!S:S,'EPA Export Aggregation'!$A:$A,$B25,'EPA Export Aggregation'!$D:$D,$A$1)*IF($A25="CH4",About!$D$58,IF($A25="N2O",About!$D$59,1))</f>
        <v>0.12368832173240001</v>
      </c>
      <c r="Q25">
        <f>SUMIFS('EPA Export Aggregation'!T:T,'EPA Export Aggregation'!$A:$A,$B25,'EPA Export Aggregation'!$D:$D,$A$1)*IF($A25="CH4",About!$D$58,IF($A25="N2O",About!$D$59,1))</f>
        <v>0.13180436941410001</v>
      </c>
      <c r="R25">
        <f>SUMIFS('EPA Export Aggregation'!U:U,'EPA Export Aggregation'!$A:$A,$B25,'EPA Export Aggregation'!$D:$D,$A$1)*IF($A25="CH4",About!$D$58,IF($A25="N2O",About!$D$59,1))</f>
        <v>9.2219101123600003E-2</v>
      </c>
      <c r="S25">
        <f>SUMIFS('EPA Export Aggregation'!V:V,'EPA Export Aggregation'!$A:$A,$B25,'EPA Export Aggregation'!$D:$D,$A$1)*IF($A25="CH4",About!$D$58,IF($A25="N2O",About!$D$59,1))</f>
        <v>0.1128326157158</v>
      </c>
      <c r="T25">
        <f>SUMIFS('EPA Export Aggregation'!W:W,'EPA Export Aggregation'!$A:$A,$B25,'EPA Export Aggregation'!$D:$D,$A$1)*IF($A25="CH4",About!$D$58,IF($A25="N2O",About!$D$59,1))</f>
        <v>0.12116254036599999</v>
      </c>
      <c r="U25">
        <f>SUMIFS('EPA Export Aggregation'!X:X,'EPA Export Aggregation'!$A:$A,$B25,'EPA Export Aggregation'!$D:$D,$A$1)*IF($A25="CH4",About!$D$58,IF($A25="N2O",About!$D$59,1))</f>
        <v>0.1128326157158</v>
      </c>
      <c r="V25">
        <f>SUMIFS('EPA Export Aggregation'!Y:Y,'EPA Export Aggregation'!$A:$A,$B25,'EPA Export Aggregation'!$D:$D,$A$1)*IF($A25="CH4",About!$D$58,IF($A25="N2O",About!$D$59,1))</f>
        <v>0.1173762109795</v>
      </c>
      <c r="W25">
        <f>SUMIFS('EPA Export Aggregation'!Z:Z,'EPA Export Aggregation'!$A:$A,$B25,'EPA Export Aggregation'!$D:$D,$A$1)*IF($A25="CH4",About!$D$58,IF($A25="N2O",About!$D$59,1))</f>
        <v>0.13378689567429999</v>
      </c>
      <c r="X25">
        <f>SUMIFS('EPA Export Aggregation'!AA:AA,'EPA Export Aggregation'!$A:$A,$B25,'EPA Export Aggregation'!$D:$D,$A$1)*IF($A25="CH4",About!$D$58,IF($A25="N2O",About!$D$59,1))</f>
        <v>0.1282888040712</v>
      </c>
      <c r="Y25">
        <f>SUMIFS('EPA Export Aggregation'!AB:AB,'EPA Export Aggregation'!$A:$A,$B25,'EPA Export Aggregation'!$D:$D,$A$1)*IF($A25="CH4",About!$D$58,IF($A25="N2O",About!$D$59,1))</f>
        <v>9.4544689973599993E-2</v>
      </c>
      <c r="Z25">
        <f>SUMIFS('EPA Export Aggregation'!AC:AC,'EPA Export Aggregation'!$A:$A,$B25,'EPA Export Aggregation'!$D:$D,$A$1)*IF($A25="CH4",About!$D$58,IF($A25="N2O",About!$D$59,1))</f>
        <v>0.11734943931400001</v>
      </c>
      <c r="AA25">
        <f>SUMIFS('EPA Export Aggregation'!AD:AD,'EPA Export Aggregation'!$A:$A,$B25,'EPA Export Aggregation'!$D:$D,$A$1)*IF($A25="CH4",About!$D$58,IF($A25="N2O",About!$D$59,1))</f>
        <v>0.1320667465157</v>
      </c>
      <c r="AB25">
        <f>SUMIFS('EPA Export Aggregation'!AE:AE,'EPA Export Aggregation'!$A:$A,$B25,'EPA Export Aggregation'!$D:$D,$A$1)*IF($A25="CH4",About!$D$58,IF($A25="N2O",About!$D$59,1))</f>
        <v>0.1197648853926</v>
      </c>
      <c r="AC25">
        <f>SUMIFS('EPA Export Aggregation'!AF:AF,'EPA Export Aggregation'!$A:$A,$B25,'EPA Export Aggregation'!$D:$D,$A$1)*IF($A25="CH4",About!$D$58,IF($A25="N2O",About!$D$59,1))</f>
        <v>0.1040116377846</v>
      </c>
      <c r="AD25">
        <f>SUMIFS('EPA Export Aggregation'!AG:AG,'EPA Export Aggregation'!$A:$A,$B25,'EPA Export Aggregation'!$D:$D,$A$1)*IF($A25="CH4",About!$D$58,IF($A25="N2O",About!$D$59,1))</f>
        <v>0.1051129374788</v>
      </c>
      <c r="AE25">
        <f>SUMIFS('EPA Export Aggregation'!AH:AH,'EPA Export Aggregation'!$A:$A,$B25,'EPA Export Aggregation'!$D:$D,$A$1)*IF($A25="CH4",About!$D$58,IF($A25="N2O",About!$D$59,1))</f>
        <v>0.110350618739</v>
      </c>
      <c r="AF25">
        <f>SUMIFS('EPA Export Aggregation'!AI:AI,'EPA Export Aggregation'!$A:$A,$B25,'EPA Export Aggregation'!$D:$D,$A$1)*IF($A25="CH4",About!$D$58,IF($A25="N2O",About!$D$59,1))</f>
        <v>0.1073629682622</v>
      </c>
      <c r="AG25">
        <f>SUMIFS('EPA Export Aggregation'!AJ:AJ,'EPA Export Aggregation'!$A:$A,$B25,'EPA Export Aggregation'!$D:$D,$A$1)*IF($A25="CH4",About!$D$58,IF($A25="N2O",About!$D$59,1))</f>
        <v>9.7116556463099996E-2</v>
      </c>
      <c r="AH25">
        <f>SUMIFS('EPA Export Aggregation'!AK:AK,'EPA Export Aggregation'!$A:$A,$B25,'EPA Export Aggregation'!$D:$D,$A$1)*IF($A25="CH4",About!$D$58,IF($A25="N2O",About!$D$59,1))</f>
        <v>0.1088508529553</v>
      </c>
    </row>
    <row r="26" spans="1:34" x14ac:dyDescent="0.45">
      <c r="A26" s="413" t="s">
        <v>2215</v>
      </c>
      <c r="B26" s="414" t="s">
        <v>4261</v>
      </c>
      <c r="C26">
        <f>SUMIFS('EPA Export Aggregation'!F:F,'EPA Export Aggregation'!$A:$A,$B26,'EPA Export Aggregation'!$D:$D,$A$1)*IF($A26="CH4",About!$D$58,IF($A26="N2O",About!$D$59,1))</f>
        <v>1.4064955199E-3</v>
      </c>
      <c r="D26">
        <f>SUMIFS('EPA Export Aggregation'!G:G,'EPA Export Aggregation'!$A:$A,$B26,'EPA Export Aggregation'!$D:$D,$A$1)*IF($A26="CH4",About!$D$58,IF($A26="N2O",About!$D$59,1))</f>
        <v>1.0499506920000001E-3</v>
      </c>
      <c r="E26">
        <f>SUMIFS('EPA Export Aggregation'!H:H,'EPA Export Aggregation'!$A:$A,$B26,'EPA Export Aggregation'!$D:$D,$A$1)*IF($A26="CH4",About!$D$58,IF($A26="N2O",About!$D$59,1))</f>
        <v>1.2859149223999999E-3</v>
      </c>
      <c r="F26">
        <f>SUMIFS('EPA Export Aggregation'!I:I,'EPA Export Aggregation'!$A:$A,$B26,'EPA Export Aggregation'!$D:$D,$A$1)*IF($A26="CH4",About!$D$58,IF($A26="N2O",About!$D$59,1))</f>
        <v>1.4304996551999999E-3</v>
      </c>
      <c r="G26">
        <f>SUMIFS('EPA Export Aggregation'!J:J,'EPA Export Aggregation'!$A:$A,$B26,'EPA Export Aggregation'!$D:$D,$A$1)*IF($A26="CH4",About!$D$58,IF($A26="N2O",About!$D$59,1))</f>
        <v>1.5008678988000001E-3</v>
      </c>
      <c r="H26">
        <f>SUMIFS('EPA Export Aggregation'!K:K,'EPA Export Aggregation'!$A:$A,$B26,'EPA Export Aggregation'!$D:$D,$A$1)*IF($A26="CH4",About!$D$58,IF($A26="N2O",About!$D$59,1))</f>
        <v>2.0374000810000001E-3</v>
      </c>
      <c r="I26">
        <f>SUMIFS('EPA Export Aggregation'!L:L,'EPA Export Aggregation'!$A:$A,$B26,'EPA Export Aggregation'!$D:$D,$A$1)*IF($A26="CH4",About!$D$58,IF($A26="N2O",About!$D$59,1))</f>
        <v>2.2839523896999998E-3</v>
      </c>
      <c r="J26">
        <f>SUMIFS('EPA Export Aggregation'!M:M,'EPA Export Aggregation'!$A:$A,$B26,'EPA Export Aggregation'!$D:$D,$A$1)*IF($A26="CH4",About!$D$58,IF($A26="N2O",About!$D$59,1))</f>
        <v>2.8506679765000001E-3</v>
      </c>
      <c r="K26">
        <f>SUMIFS('EPA Export Aggregation'!N:N,'EPA Export Aggregation'!$A:$A,$B26,'EPA Export Aggregation'!$D:$D,$A$1)*IF($A26="CH4",About!$D$58,IF($A26="N2O",About!$D$59,1))</f>
        <v>3.2523744737999998E-3</v>
      </c>
      <c r="L26">
        <f>SUMIFS('EPA Export Aggregation'!O:O,'EPA Export Aggregation'!$A:$A,$B26,'EPA Export Aggregation'!$D:$D,$A$1)*IF($A26="CH4",About!$D$58,IF($A26="N2O",About!$D$59,1))</f>
        <v>2.1187855887999998E-3</v>
      </c>
      <c r="M26">
        <f>SUMIFS('EPA Export Aggregation'!P:P,'EPA Export Aggregation'!$A:$A,$B26,'EPA Export Aggregation'!$D:$D,$A$1)*IF($A26="CH4",About!$D$58,IF($A26="N2O",About!$D$59,1))</f>
        <v>2.3228503217E-3</v>
      </c>
      <c r="N26">
        <f>SUMIFS('EPA Export Aggregation'!Q:Q,'EPA Export Aggregation'!$A:$A,$B26,'EPA Export Aggregation'!$D:$D,$A$1)*IF($A26="CH4",About!$D$58,IF($A26="N2O",About!$D$59,1))</f>
        <v>1.6904848207999999E-3</v>
      </c>
      <c r="O26">
        <f>SUMIFS('EPA Export Aggregation'!R:R,'EPA Export Aggregation'!$A:$A,$B26,'EPA Export Aggregation'!$D:$D,$A$1)*IF($A26="CH4",About!$D$58,IF($A26="N2O",About!$D$59,1))</f>
        <v>1.9787908595000001E-3</v>
      </c>
      <c r="P26">
        <f>SUMIFS('EPA Export Aggregation'!S:S,'EPA Export Aggregation'!$A:$A,$B26,'EPA Export Aggregation'!$D:$D,$A$1)*IF($A26="CH4",About!$D$58,IF($A26="N2O",About!$D$59,1))</f>
        <v>2.0850935623000001E-3</v>
      </c>
      <c r="Q26">
        <f>SUMIFS('EPA Export Aggregation'!T:T,'EPA Export Aggregation'!$A:$A,$B26,'EPA Export Aggregation'!$D:$D,$A$1)*IF($A26="CH4",About!$D$58,IF($A26="N2O",About!$D$59,1))</f>
        <v>2.5135153618000001E-3</v>
      </c>
      <c r="R26">
        <f>SUMIFS('EPA Export Aggregation'!U:U,'EPA Export Aggregation'!$A:$A,$B26,'EPA Export Aggregation'!$D:$D,$A$1)*IF($A26="CH4",About!$D$58,IF($A26="N2O",About!$D$59,1))</f>
        <v>2.4197357458999999E-3</v>
      </c>
      <c r="S26">
        <f>SUMIFS('EPA Export Aggregation'!V:V,'EPA Export Aggregation'!$A:$A,$B26,'EPA Export Aggregation'!$D:$D,$A$1)*IF($A26="CH4",About!$D$58,IF($A26="N2O",About!$D$59,1))</f>
        <v>2.2123684247000001E-3</v>
      </c>
      <c r="T26">
        <f>SUMIFS('EPA Export Aggregation'!W:W,'EPA Export Aggregation'!$A:$A,$B26,'EPA Export Aggregation'!$D:$D,$A$1)*IF($A26="CH4",About!$D$58,IF($A26="N2O",About!$D$59,1))</f>
        <v>1.9985871744000001E-3</v>
      </c>
      <c r="U26">
        <f>SUMIFS('EPA Export Aggregation'!X:X,'EPA Export Aggregation'!$A:$A,$B26,'EPA Export Aggregation'!$D:$D,$A$1)*IF($A26="CH4",About!$D$58,IF($A26="N2O",About!$D$59,1))</f>
        <v>1.6151553916000001E-3</v>
      </c>
      <c r="V26">
        <f>SUMIFS('EPA Export Aggregation'!Y:Y,'EPA Export Aggregation'!$A:$A,$B26,'EPA Export Aggregation'!$D:$D,$A$1)*IF($A26="CH4",About!$D$58,IF($A26="N2O",About!$D$59,1))</f>
        <v>1.0291829375E-3</v>
      </c>
      <c r="W26">
        <f>SUMIFS('EPA Export Aggregation'!Z:Z,'EPA Export Aggregation'!$A:$A,$B26,'EPA Export Aggregation'!$D:$D,$A$1)*IF($A26="CH4",About!$D$58,IF($A26="N2O",About!$D$59,1))</f>
        <v>1.7230136655E-3</v>
      </c>
      <c r="X26">
        <f>SUMIFS('EPA Export Aggregation'!AA:AA,'EPA Export Aggregation'!$A:$A,$B26,'EPA Export Aggregation'!$D:$D,$A$1)*IF($A26="CH4",About!$D$58,IF($A26="N2O",About!$D$59,1))</f>
        <v>1.5187428594E-3</v>
      </c>
      <c r="Y26">
        <f>SUMIFS('EPA Export Aggregation'!AB:AB,'EPA Export Aggregation'!$A:$A,$B26,'EPA Export Aggregation'!$D:$D,$A$1)*IF($A26="CH4",About!$D$58,IF($A26="N2O",About!$D$59,1))</f>
        <v>1.2758778338000001E-3</v>
      </c>
      <c r="Z26">
        <f>SUMIFS('EPA Export Aggregation'!AC:AC,'EPA Export Aggregation'!$A:$A,$B26,'EPA Export Aggregation'!$D:$D,$A$1)*IF($A26="CH4",About!$D$58,IF($A26="N2O",About!$D$59,1))</f>
        <v>1.4963113749000001E-3</v>
      </c>
      <c r="AA26">
        <f>SUMIFS('EPA Export Aggregation'!AD:AD,'EPA Export Aggregation'!$A:$A,$B26,'EPA Export Aggregation'!$D:$D,$A$1)*IF($A26="CH4",About!$D$58,IF($A26="N2O",About!$D$59,1))</f>
        <v>1.5712284019000001E-3</v>
      </c>
      <c r="AB26">
        <f>SUMIFS('EPA Export Aggregation'!AE:AE,'EPA Export Aggregation'!$A:$A,$B26,'EPA Export Aggregation'!$D:$D,$A$1)*IF($A26="CH4",About!$D$58,IF($A26="N2O",About!$D$59,1))</f>
        <v>1.7145582975999999E-3</v>
      </c>
      <c r="AC26">
        <f>SUMIFS('EPA Export Aggregation'!AF:AF,'EPA Export Aggregation'!$A:$A,$B26,'EPA Export Aggregation'!$D:$D,$A$1)*IF($A26="CH4",About!$D$58,IF($A26="N2O",About!$D$59,1))</f>
        <v>1.5898844787E-3</v>
      </c>
      <c r="AD26">
        <f>SUMIFS('EPA Export Aggregation'!AG:AG,'EPA Export Aggregation'!$A:$A,$B26,'EPA Export Aggregation'!$D:$D,$A$1)*IF($A26="CH4",About!$D$58,IF($A26="N2O",About!$D$59,1))</f>
        <v>1.8355666087E-3</v>
      </c>
      <c r="AE26">
        <f>SUMIFS('EPA Export Aggregation'!AH:AH,'EPA Export Aggregation'!$A:$A,$B26,'EPA Export Aggregation'!$D:$D,$A$1)*IF($A26="CH4",About!$D$58,IF($A26="N2O",About!$D$59,1))</f>
        <v>1.9007838258000001E-3</v>
      </c>
      <c r="AF26">
        <f>SUMIFS('EPA Export Aggregation'!AI:AI,'EPA Export Aggregation'!$A:$A,$B26,'EPA Export Aggregation'!$D:$D,$A$1)*IF($A26="CH4",About!$D$58,IF($A26="N2O",About!$D$59,1))</f>
        <v>1.7244721496999999E-3</v>
      </c>
      <c r="AG26">
        <f>SUMIFS('EPA Export Aggregation'!AJ:AJ,'EPA Export Aggregation'!$A:$A,$B26,'EPA Export Aggregation'!$D:$D,$A$1)*IF($A26="CH4",About!$D$58,IF($A26="N2O",About!$D$59,1))</f>
        <v>1.2913211498000001E-3</v>
      </c>
      <c r="AH26">
        <f>SUMIFS('EPA Export Aggregation'!AK:AK,'EPA Export Aggregation'!$A:$A,$B26,'EPA Export Aggregation'!$D:$D,$A$1)*IF($A26="CH4",About!$D$58,IF($A26="N2O",About!$D$59,1))</f>
        <v>1.6722381632000001E-3</v>
      </c>
    </row>
    <row r="27" spans="1:34" x14ac:dyDescent="0.45">
      <c r="A27" s="413" t="s">
        <v>2215</v>
      </c>
      <c r="B27" s="414" t="s">
        <v>4259</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7.7404675632500003E-2</v>
      </c>
      <c r="D28" s="415">
        <f>SUMIFS('EPA Export Aggregation'!G:G,'EPA Export Aggregation'!$A:$A,$B28,'EPA Export Aggregation'!$D:$D,$A$1)*IF($A28="CH4",About!$D$58,IF($A28="N2O",About!$D$59,1))</f>
        <v>9.9038161532200006E-2</v>
      </c>
      <c r="E28" s="415">
        <f>SUMIFS('EPA Export Aggregation'!H:H,'EPA Export Aggregation'!$A:$A,$B28,'EPA Export Aggregation'!$D:$D,$A$1)*IF($A28="CH4",About!$D$58,IF($A28="N2O",About!$D$59,1))</f>
        <v>9.1953570777499993E-2</v>
      </c>
      <c r="F28" s="415">
        <f>SUMIFS('EPA Export Aggregation'!I:I,'EPA Export Aggregation'!$A:$A,$B28,'EPA Export Aggregation'!$D:$D,$A$1)*IF($A28="CH4",About!$D$58,IF($A28="N2O",About!$D$59,1))</f>
        <v>9.7865815723000002E-2</v>
      </c>
      <c r="G28" s="415">
        <f>SUMIFS('EPA Export Aggregation'!J:J,'EPA Export Aggregation'!$A:$A,$B28,'EPA Export Aggregation'!$D:$D,$A$1)*IF($A28="CH4",About!$D$58,IF($A28="N2O",About!$D$59,1))</f>
        <v>9.6477648124099993E-2</v>
      </c>
      <c r="H28" s="415">
        <f>SUMIFS('EPA Export Aggregation'!K:K,'EPA Export Aggregation'!$A:$A,$B28,'EPA Export Aggregation'!$D:$D,$A$1)*IF($A28="CH4",About!$D$58,IF($A28="N2O",About!$D$59,1))</f>
        <v>9.09249777285E-2</v>
      </c>
      <c r="I28" s="415">
        <f>SUMIFS('EPA Export Aggregation'!L:L,'EPA Export Aggregation'!$A:$A,$B28,'EPA Export Aggregation'!$D:$D,$A$1)*IF($A28="CH4",About!$D$58,IF($A28="N2O",About!$D$59,1))</f>
        <v>9.7171731923599999E-2</v>
      </c>
      <c r="J28" s="415">
        <f>SUMIFS('EPA Export Aggregation'!M:M,'EPA Export Aggregation'!$A:$A,$B28,'EPA Export Aggregation'!$D:$D,$A$1)*IF($A28="CH4",About!$D$58,IF($A28="N2O",About!$D$59,1))</f>
        <v>0.1020303185197</v>
      </c>
      <c r="K28" s="415">
        <f>SUMIFS('EPA Export Aggregation'!N:N,'EPA Export Aggregation'!$A:$A,$B28,'EPA Export Aggregation'!$D:$D,$A$1)*IF($A28="CH4",About!$D$58,IF($A28="N2O",About!$D$59,1))</f>
        <v>9.3007229126799998E-2</v>
      </c>
      <c r="L28" s="415">
        <f>SUMIFS('EPA Export Aggregation'!O:O,'EPA Export Aggregation'!$A:$A,$B28,'EPA Export Aggregation'!$D:$D,$A$1)*IF($A28="CH4",About!$D$58,IF($A28="N2O",About!$D$59,1))</f>
        <v>9.09249777285E-2</v>
      </c>
      <c r="M28" s="415">
        <f>SUMIFS('EPA Export Aggregation'!P:P,'EPA Export Aggregation'!$A:$A,$B28,'EPA Export Aggregation'!$D:$D,$A$1)*IF($A28="CH4",About!$D$58,IF($A28="N2O",About!$D$59,1))</f>
        <v>9.9253983321899997E-2</v>
      </c>
      <c r="N28" s="415">
        <f>SUMIFS('EPA Export Aggregation'!Q:Q,'EPA Export Aggregation'!$A:$A,$B28,'EPA Export Aggregation'!$D:$D,$A$1)*IF($A28="CH4",About!$D$58,IF($A28="N2O",About!$D$59,1))</f>
        <v>7.4961050340999993E-2</v>
      </c>
      <c r="O28" s="415">
        <f>SUMIFS('EPA Export Aggregation'!R:R,'EPA Export Aggregation'!$A:$A,$B28,'EPA Export Aggregation'!$D:$D,$A$1)*IF($A28="CH4",About!$D$58,IF($A28="N2O",About!$D$59,1))</f>
        <v>7.8431469338300003E-2</v>
      </c>
      <c r="P28" s="415">
        <f>SUMIFS('EPA Export Aggregation'!S:S,'EPA Export Aggregation'!$A:$A,$B28,'EPA Export Aggregation'!$D:$D,$A$1)*IF($A28="CH4",About!$D$58,IF($A28="N2O",About!$D$59,1))</f>
        <v>0.1152179107094</v>
      </c>
      <c r="Q28" s="415">
        <f>SUMIFS('EPA Export Aggregation'!T:T,'EPA Export Aggregation'!$A:$A,$B28,'EPA Export Aggregation'!$D:$D,$A$1)*IF($A28="CH4",About!$D$58,IF($A28="N2O",About!$D$59,1))</f>
        <v>0.1082770727148</v>
      </c>
      <c r="R28" s="415">
        <f>SUMIFS('EPA Export Aggregation'!U:U,'EPA Export Aggregation'!$A:$A,$B28,'EPA Export Aggregation'!$D:$D,$A$1)*IF($A28="CH4",About!$D$58,IF($A28="N2O",About!$D$59,1))</f>
        <v>0.1082770727148</v>
      </c>
      <c r="S28" s="415">
        <f>SUMIFS('EPA Export Aggregation'!V:V,'EPA Export Aggregation'!$A:$A,$B28,'EPA Export Aggregation'!$D:$D,$A$1)*IF($A28="CH4",About!$D$58,IF($A28="N2O",About!$D$59,1))</f>
        <v>0.1082770727148</v>
      </c>
      <c r="T28" s="415">
        <f>SUMIFS('EPA Export Aggregation'!W:W,'EPA Export Aggregation'!$A:$A,$B28,'EPA Export Aggregation'!$D:$D,$A$1)*IF($A28="CH4",About!$D$58,IF($A28="N2O",About!$D$59,1))</f>
        <v>0.1076814762173</v>
      </c>
      <c r="U28">
        <f>SUMIFS('EPA Export Aggregation'!X:X,'EPA Export Aggregation'!$A:$A,$B28,'EPA Export Aggregation'!$D:$D,$A$1)*IF($A28="CH4",About!$D$58,IF($A28="N2O",About!$D$59,1))</f>
        <v>0.18515079472650001</v>
      </c>
      <c r="V28">
        <f>SUMIFS('EPA Export Aggregation'!Y:Y,'EPA Export Aggregation'!$A:$A,$B28,'EPA Export Aggregation'!$D:$D,$A$1)*IF($A28="CH4",About!$D$58,IF($A28="N2O",About!$D$59,1))</f>
        <v>0.14357440293859999</v>
      </c>
      <c r="W28">
        <f>SUMIFS('EPA Export Aggregation'!Z:Z,'EPA Export Aggregation'!$A:$A,$B28,'EPA Export Aggregation'!$D:$D,$A$1)*IF($A28="CH4",About!$D$58,IF($A28="N2O",About!$D$59,1))</f>
        <v>0.1603867074301</v>
      </c>
      <c r="X28">
        <f>SUMIFS('EPA Export Aggregation'!AA:AA,'EPA Export Aggregation'!$A:$A,$B28,'EPA Export Aggregation'!$D:$D,$A$1)*IF($A28="CH4",About!$D$58,IF($A28="N2O",About!$D$59,1))</f>
        <v>0.1122446600109</v>
      </c>
      <c r="Y28">
        <f>SUMIFS('EPA Export Aggregation'!AB:AB,'EPA Export Aggregation'!$A:$A,$B28,'EPA Export Aggregation'!$D:$D,$A$1)*IF($A28="CH4",About!$D$58,IF($A28="N2O",About!$D$59,1))</f>
        <v>0.18522506110449999</v>
      </c>
      <c r="Z28">
        <f>SUMIFS('EPA Export Aggregation'!AC:AC,'EPA Export Aggregation'!$A:$A,$B28,'EPA Export Aggregation'!$D:$D,$A$1)*IF($A28="CH4",About!$D$58,IF($A28="N2O",About!$D$59,1))</f>
        <v>0.1803629708741</v>
      </c>
      <c r="AA28">
        <f>SUMIFS('EPA Export Aggregation'!AD:AD,'EPA Export Aggregation'!$A:$A,$B28,'EPA Export Aggregation'!$D:$D,$A$1)*IF($A28="CH4",About!$D$58,IF($A28="N2O",About!$D$59,1))</f>
        <v>0.1147448535782</v>
      </c>
      <c r="AB28">
        <f>SUMIFS('EPA Export Aggregation'!AE:AE,'EPA Export Aggregation'!$A:$A,$B28,'EPA Export Aggregation'!$D:$D,$A$1)*IF($A28="CH4",About!$D$58,IF($A28="N2O",About!$D$59,1))</f>
        <v>0.14380148850970001</v>
      </c>
      <c r="AC28">
        <f>SUMIFS('EPA Export Aggregation'!AF:AF,'EPA Export Aggregation'!$A:$A,$B28,'EPA Export Aggregation'!$D:$D,$A$1)*IF($A28="CH4",About!$D$58,IF($A28="N2O",About!$D$59,1))</f>
        <v>0.1219294940776</v>
      </c>
      <c r="AD28">
        <f>SUMIFS('EPA Export Aggregation'!AG:AG,'EPA Export Aggregation'!$A:$A,$B28,'EPA Export Aggregation'!$D:$D,$A$1)*IF($A28="CH4",About!$D$58,IF($A28="N2O",About!$D$59,1))</f>
        <v>0.1585560555354</v>
      </c>
      <c r="AE28">
        <f>SUMIFS('EPA Export Aggregation'!AH:AH,'EPA Export Aggregation'!$A:$A,$B28,'EPA Export Aggregation'!$D:$D,$A$1)*IF($A28="CH4",About!$D$58,IF($A28="N2O",About!$D$59,1))</f>
        <v>0.16963609697830001</v>
      </c>
      <c r="AF28">
        <f>SUMIFS('EPA Export Aggregation'!AI:AI,'EPA Export Aggregation'!$A:$A,$B28,'EPA Export Aggregation'!$D:$D,$A$1)*IF($A28="CH4",About!$D$58,IF($A28="N2O",About!$D$59,1))</f>
        <v>0.1708775960959</v>
      </c>
      <c r="AG28">
        <f>SUMIFS('EPA Export Aggregation'!AJ:AJ,'EPA Export Aggregation'!$A:$A,$B28,'EPA Export Aggregation'!$D:$D,$A$1)*IF($A28="CH4",About!$D$58,IF($A28="N2O",About!$D$59,1))</f>
        <v>0.15967954955960001</v>
      </c>
      <c r="AH28">
        <f>SUMIFS('EPA Export Aggregation'!AK:AK,'EPA Export Aggregation'!$A:$A,$B28,'EPA Export Aggregation'!$D:$D,$A$1)*IF($A28="CH4",About!$D$58,IF($A28="N2O",About!$D$59,1))</f>
        <v>0.17165820536769999</v>
      </c>
    </row>
    <row r="29" spans="1:34" x14ac:dyDescent="0.45">
      <c r="A29" s="413" t="s">
        <v>2215</v>
      </c>
      <c r="B29" s="414" t="s">
        <v>4222</v>
      </c>
      <c r="C29">
        <f>SUMIFS('EPA Export Aggregation'!F:F,'EPA Export Aggregation'!$A:$A,$B29,'EPA Export Aggregation'!$D:$D,$A$1)*IF($A29="CH4",About!$D$58,IF($A29="N2O",About!$D$59,1))</f>
        <v>1.3902933335100001E-2</v>
      </c>
      <c r="D29">
        <f>SUMIFS('EPA Export Aggregation'!G:G,'EPA Export Aggregation'!$A:$A,$B29,'EPA Export Aggregation'!$D:$D,$A$1)*IF($A29="CH4",About!$D$58,IF($A29="N2O",About!$D$59,1))</f>
        <v>1.3855076231500001E-2</v>
      </c>
      <c r="E29">
        <f>SUMIFS('EPA Export Aggregation'!H:H,'EPA Export Aggregation'!$A:$A,$B29,'EPA Export Aggregation'!$D:$D,$A$1)*IF($A29="CH4",About!$D$58,IF($A29="N2O",About!$D$59,1))</f>
        <v>1.7046195802200001E-2</v>
      </c>
      <c r="F29">
        <f>SUMIFS('EPA Export Aggregation'!I:I,'EPA Export Aggregation'!$A:$A,$B29,'EPA Export Aggregation'!$D:$D,$A$1)*IF($A29="CH4",About!$D$58,IF($A29="N2O",About!$D$59,1))</f>
        <v>1.7593377012199998E-2</v>
      </c>
      <c r="G29">
        <f>SUMIFS('EPA Export Aggregation'!J:J,'EPA Export Aggregation'!$A:$A,$B29,'EPA Export Aggregation'!$D:$D,$A$1)*IF($A29="CH4",About!$D$58,IF($A29="N2O",About!$D$59,1))</f>
        <v>1.8354924194700001E-2</v>
      </c>
      <c r="H29">
        <f>SUMIFS('EPA Export Aggregation'!K:K,'EPA Export Aggregation'!$A:$A,$B29,'EPA Export Aggregation'!$D:$D,$A$1)*IF($A29="CH4",About!$D$58,IF($A29="N2O",About!$D$59,1))</f>
        <v>2.0971222151099998E-2</v>
      </c>
      <c r="I29">
        <f>SUMIFS('EPA Export Aggregation'!L:L,'EPA Export Aggregation'!$A:$A,$B29,'EPA Export Aggregation'!$D:$D,$A$1)*IF($A29="CH4",About!$D$58,IF($A29="N2O",About!$D$59,1))</f>
        <v>2.0998485789300001E-2</v>
      </c>
      <c r="J29">
        <f>SUMIFS('EPA Export Aggregation'!M:M,'EPA Export Aggregation'!$A:$A,$B29,'EPA Export Aggregation'!$D:$D,$A$1)*IF($A29="CH4",About!$D$58,IF($A29="N2O",About!$D$59,1))</f>
        <v>2.5646322151999999E-2</v>
      </c>
      <c r="K29">
        <f>SUMIFS('EPA Export Aggregation'!N:N,'EPA Export Aggregation'!$A:$A,$B29,'EPA Export Aggregation'!$D:$D,$A$1)*IF($A29="CH4",About!$D$58,IF($A29="N2O",About!$D$59,1))</f>
        <v>2.5977434934199999E-2</v>
      </c>
      <c r="L29">
        <f>SUMIFS('EPA Export Aggregation'!O:O,'EPA Export Aggregation'!$A:$A,$B29,'EPA Export Aggregation'!$D:$D,$A$1)*IF($A29="CH4",About!$D$58,IF($A29="N2O",About!$D$59,1))</f>
        <v>3.2467750027099999E-2</v>
      </c>
      <c r="M29">
        <f>SUMIFS('EPA Export Aggregation'!P:P,'EPA Export Aggregation'!$A:$A,$B29,'EPA Export Aggregation'!$D:$D,$A$1)*IF($A29="CH4",About!$D$58,IF($A29="N2O",About!$D$59,1))</f>
        <v>3.7153190377699999E-2</v>
      </c>
      <c r="N29">
        <f>SUMIFS('EPA Export Aggregation'!Q:Q,'EPA Export Aggregation'!$A:$A,$B29,'EPA Export Aggregation'!$D:$D,$A$1)*IF($A29="CH4",About!$D$58,IF($A29="N2O",About!$D$59,1))</f>
        <v>3.9598216165199998E-2</v>
      </c>
      <c r="O29">
        <f>SUMIFS('EPA Export Aggregation'!R:R,'EPA Export Aggregation'!$A:$A,$B29,'EPA Export Aggregation'!$D:$D,$A$1)*IF($A29="CH4",About!$D$58,IF($A29="N2O",About!$D$59,1))</f>
        <v>4.1372529329599998E-2</v>
      </c>
      <c r="P29">
        <f>SUMIFS('EPA Export Aggregation'!S:S,'EPA Export Aggregation'!$A:$A,$B29,'EPA Export Aggregation'!$D:$D,$A$1)*IF($A29="CH4",About!$D$58,IF($A29="N2O",About!$D$59,1))</f>
        <v>4.1893377787400002E-2</v>
      </c>
      <c r="Q29">
        <f>SUMIFS('EPA Export Aggregation'!T:T,'EPA Export Aggregation'!$A:$A,$B29,'EPA Export Aggregation'!$D:$D,$A$1)*IF($A29="CH4",About!$D$58,IF($A29="N2O",About!$D$59,1))</f>
        <v>4.1875542674299999E-2</v>
      </c>
      <c r="R29">
        <f>SUMIFS('EPA Export Aggregation'!U:U,'EPA Export Aggregation'!$A:$A,$B29,'EPA Export Aggregation'!$D:$D,$A$1)*IF($A29="CH4",About!$D$58,IF($A29="N2O",About!$D$59,1))</f>
        <v>4.0529509354699997E-2</v>
      </c>
      <c r="S29">
        <f>SUMIFS('EPA Export Aggregation'!V:V,'EPA Export Aggregation'!$A:$A,$B29,'EPA Export Aggregation'!$D:$D,$A$1)*IF($A29="CH4",About!$D$58,IF($A29="N2O",About!$D$59,1))</f>
        <v>4.1906873003700003E-2</v>
      </c>
      <c r="T29">
        <f>SUMIFS('EPA Export Aggregation'!W:W,'EPA Export Aggregation'!$A:$A,$B29,'EPA Export Aggregation'!$D:$D,$A$1)*IF($A29="CH4",About!$D$58,IF($A29="N2O",About!$D$59,1))</f>
        <v>4.0382579494099999E-2</v>
      </c>
      <c r="U29">
        <f>SUMIFS('EPA Export Aggregation'!X:X,'EPA Export Aggregation'!$A:$A,$B29,'EPA Export Aggregation'!$D:$D,$A$1)*IF($A29="CH4",About!$D$58,IF($A29="N2O",About!$D$59,1))</f>
        <v>3.8727258485599998E-2</v>
      </c>
      <c r="V29">
        <f>SUMIFS('EPA Export Aggregation'!Y:Y,'EPA Export Aggregation'!$A:$A,$B29,'EPA Export Aggregation'!$D:$D,$A$1)*IF($A29="CH4",About!$D$58,IF($A29="N2O",About!$D$59,1))</f>
        <v>3.7559564535500002E-2</v>
      </c>
      <c r="W29">
        <f>SUMIFS('EPA Export Aggregation'!Z:Z,'EPA Export Aggregation'!$A:$A,$B29,'EPA Export Aggregation'!$D:$D,$A$1)*IF($A29="CH4",About!$D$58,IF($A29="N2O",About!$D$59,1))</f>
        <v>4.3092106358099999E-2</v>
      </c>
      <c r="X29">
        <f>SUMIFS('EPA Export Aggregation'!AA:AA,'EPA Export Aggregation'!$A:$A,$B29,'EPA Export Aggregation'!$D:$D,$A$1)*IF($A29="CH4",About!$D$58,IF($A29="N2O",About!$D$59,1))</f>
        <v>3.43486557619E-2</v>
      </c>
      <c r="Y29">
        <f>SUMIFS('EPA Export Aggregation'!AB:AB,'EPA Export Aggregation'!$A:$A,$B29,'EPA Export Aggregation'!$D:$D,$A$1)*IF($A29="CH4",About!$D$58,IF($A29="N2O",About!$D$59,1))</f>
        <v>4.0824729036599998E-2</v>
      </c>
      <c r="Z29">
        <f>SUMIFS('EPA Export Aggregation'!AC:AC,'EPA Export Aggregation'!$A:$A,$B29,'EPA Export Aggregation'!$D:$D,$A$1)*IF($A29="CH4",About!$D$58,IF($A29="N2O",About!$D$59,1))</f>
        <v>4.2798624632400001E-2</v>
      </c>
      <c r="AA29">
        <f>SUMIFS('EPA Export Aggregation'!AD:AD,'EPA Export Aggregation'!$A:$A,$B29,'EPA Export Aggregation'!$D:$D,$A$1)*IF($A29="CH4",About!$D$58,IF($A29="N2O",About!$D$59,1))</f>
        <v>2.9998155244599999E-2</v>
      </c>
      <c r="AB29">
        <f>SUMIFS('EPA Export Aggregation'!AE:AE,'EPA Export Aggregation'!$A:$A,$B29,'EPA Export Aggregation'!$D:$D,$A$1)*IF($A29="CH4",About!$D$58,IF($A29="N2O",About!$D$59,1))</f>
        <v>3.7183308630299998E-2</v>
      </c>
      <c r="AC29">
        <f>SUMIFS('EPA Export Aggregation'!AF:AF,'EPA Export Aggregation'!$A:$A,$B29,'EPA Export Aggregation'!$D:$D,$A$1)*IF($A29="CH4",About!$D$58,IF($A29="N2O",About!$D$59,1))</f>
        <v>4.5321994692800002E-2</v>
      </c>
      <c r="AD29">
        <f>SUMIFS('EPA Export Aggregation'!AG:AG,'EPA Export Aggregation'!$A:$A,$B29,'EPA Export Aggregation'!$D:$D,$A$1)*IF($A29="CH4",About!$D$58,IF($A29="N2O",About!$D$59,1))</f>
        <v>4.4964779340200003E-2</v>
      </c>
      <c r="AE29">
        <f>SUMIFS('EPA Export Aggregation'!AH:AH,'EPA Export Aggregation'!$A:$A,$B29,'EPA Export Aggregation'!$D:$D,$A$1)*IF($A29="CH4",About!$D$58,IF($A29="N2O",About!$D$59,1))</f>
        <v>4.3224747108799998E-2</v>
      </c>
      <c r="AF29">
        <f>SUMIFS('EPA Export Aggregation'!AI:AI,'EPA Export Aggregation'!$A:$A,$B29,'EPA Export Aggregation'!$D:$D,$A$1)*IF($A29="CH4",About!$D$58,IF($A29="N2O",About!$D$59,1))</f>
        <v>4.78797608959E-2</v>
      </c>
      <c r="AG29">
        <f>SUMIFS('EPA Export Aggregation'!AJ:AJ,'EPA Export Aggregation'!$A:$A,$B29,'EPA Export Aggregation'!$D:$D,$A$1)*IF($A29="CH4",About!$D$58,IF($A29="N2O",About!$D$59,1))</f>
        <v>4.8823023072800002E-2</v>
      </c>
      <c r="AH29">
        <f>SUMIFS('EPA Export Aggregation'!AK:AK,'EPA Export Aggregation'!$A:$A,$B29,'EPA Export Aggregation'!$D:$D,$A$1)*IF($A29="CH4",About!$D$58,IF($A29="N2O",About!$D$59,1))</f>
        <v>4.7546447338600001E-2</v>
      </c>
    </row>
    <row r="30" spans="1:34" x14ac:dyDescent="0.45">
      <c r="A30" s="413" t="s">
        <v>2215</v>
      </c>
      <c r="B30" s="414" t="s">
        <v>4266</v>
      </c>
      <c r="C30">
        <f>SUMIFS('EPA Export Aggregation'!F:F,'EPA Export Aggregation'!$A:$A,$B30,'EPA Export Aggregation'!$D:$D,$A$1)*IF($A30="CH4",About!$D$58,IF($A30="N2O",About!$D$59,1))</f>
        <v>5.9476794400000003E-5</v>
      </c>
      <c r="D30">
        <f>SUMIFS('EPA Export Aggregation'!G:G,'EPA Export Aggregation'!$A:$A,$B30,'EPA Export Aggregation'!$D:$D,$A$1)*IF($A30="CH4",About!$D$58,IF($A30="N2O",About!$D$59,1))</f>
        <v>6.10109847E-5</v>
      </c>
      <c r="E30">
        <f>SUMIFS('EPA Export Aggregation'!H:H,'EPA Export Aggregation'!$A:$A,$B30,'EPA Export Aggregation'!$D:$D,$A$1)*IF($A30="CH4",About!$D$58,IF($A30="N2O",About!$D$59,1))</f>
        <v>6.2128752000000003E-5</v>
      </c>
      <c r="F30">
        <f>SUMIFS('EPA Export Aggregation'!I:I,'EPA Export Aggregation'!$A:$A,$B30,'EPA Export Aggregation'!$D:$D,$A$1)*IF($A30="CH4",About!$D$58,IF($A30="N2O",About!$D$59,1))</f>
        <v>6.3269964800000003E-5</v>
      </c>
      <c r="G30">
        <f>SUMIFS('EPA Export Aggregation'!J:J,'EPA Export Aggregation'!$A:$A,$B30,'EPA Export Aggregation'!$D:$D,$A$1)*IF($A30="CH4",About!$D$58,IF($A30="N2O",About!$D$59,1))</f>
        <v>6.52103669E-5</v>
      </c>
      <c r="H30">
        <f>SUMIFS('EPA Export Aggregation'!K:K,'EPA Export Aggregation'!$A:$A,$B30,'EPA Export Aggregation'!$D:$D,$A$1)*IF($A30="CH4",About!$D$58,IF($A30="N2O",About!$D$59,1))</f>
        <v>6.5977121600000003E-5</v>
      </c>
      <c r="I30">
        <f>SUMIFS('EPA Export Aggregation'!L:L,'EPA Export Aggregation'!$A:$A,$B30,'EPA Export Aggregation'!$D:$D,$A$1)*IF($A30="CH4",About!$D$58,IF($A30="N2O",About!$D$59,1))</f>
        <v>6.6470219799999997E-5</v>
      </c>
      <c r="J30">
        <f>SUMIFS('EPA Export Aggregation'!M:M,'EPA Export Aggregation'!$A:$A,$B30,'EPA Export Aggregation'!$D:$D,$A$1)*IF($A30="CH4",About!$D$58,IF($A30="N2O",About!$D$59,1))</f>
        <v>6.6884194300000004E-5</v>
      </c>
      <c r="K30">
        <f>SUMIFS('EPA Export Aggregation'!N:N,'EPA Export Aggregation'!$A:$A,$B30,'EPA Export Aggregation'!$D:$D,$A$1)*IF($A30="CH4",About!$D$58,IF($A30="N2O",About!$D$59,1))</f>
        <v>6.7820666800000006E-5</v>
      </c>
      <c r="L30">
        <f>SUMIFS('EPA Export Aggregation'!O:O,'EPA Export Aggregation'!$A:$A,$B30,'EPA Export Aggregation'!$D:$D,$A$1)*IF($A30="CH4",About!$D$58,IF($A30="N2O",About!$D$59,1))</f>
        <v>6.8615867799999997E-5</v>
      </c>
      <c r="M30">
        <f>SUMIFS('EPA Export Aggregation'!P:P,'EPA Export Aggregation'!$A:$A,$B30,'EPA Export Aggregation'!$D:$D,$A$1)*IF($A30="CH4",About!$D$58,IF($A30="N2O",About!$D$59,1))</f>
        <v>6.93597876E-5</v>
      </c>
      <c r="N30">
        <f>SUMIFS('EPA Export Aggregation'!Q:Q,'EPA Export Aggregation'!$A:$A,$B30,'EPA Export Aggregation'!$D:$D,$A$1)*IF($A30="CH4",About!$D$58,IF($A30="N2O",About!$D$59,1))</f>
        <v>7.0386891000000004E-5</v>
      </c>
      <c r="O30">
        <f>SUMIFS('EPA Export Aggregation'!R:R,'EPA Export Aggregation'!$A:$A,$B30,'EPA Export Aggregation'!$D:$D,$A$1)*IF($A30="CH4",About!$D$58,IF($A30="N2O",About!$D$59,1))</f>
        <v>7.1007332099999999E-5</v>
      </c>
      <c r="P30">
        <f>SUMIFS('EPA Export Aggregation'!S:S,'EPA Export Aggregation'!$A:$A,$B30,'EPA Export Aggregation'!$D:$D,$A$1)*IF($A30="CH4",About!$D$58,IF($A30="N2O",About!$D$59,1))</f>
        <v>7.1332396599999994E-5</v>
      </c>
      <c r="Q30">
        <f>SUMIFS('EPA Export Aggregation'!T:T,'EPA Export Aggregation'!$A:$A,$B30,'EPA Export Aggregation'!$D:$D,$A$1)*IF($A30="CH4",About!$D$58,IF($A30="N2O",About!$D$59,1))</f>
        <v>7.1930463000000004E-5</v>
      </c>
      <c r="R30">
        <f>SUMIFS('EPA Export Aggregation'!U:U,'EPA Export Aggregation'!$A:$A,$B30,'EPA Export Aggregation'!$D:$D,$A$1)*IF($A30="CH4",About!$D$58,IF($A30="N2O",About!$D$59,1))</f>
        <v>7.2127952400000006E-5</v>
      </c>
      <c r="S30">
        <f>SUMIFS('EPA Export Aggregation'!V:V,'EPA Export Aggregation'!$A:$A,$B30,'EPA Export Aggregation'!$D:$D,$A$1)*IF($A30="CH4",About!$D$58,IF($A30="N2O",About!$D$59,1))</f>
        <v>7.2555828999999993E-5</v>
      </c>
      <c r="T30">
        <f>SUMIFS('EPA Export Aggregation'!W:W,'EPA Export Aggregation'!$A:$A,$B30,'EPA Export Aggregation'!$D:$D,$A$1)*IF($A30="CH4",About!$D$58,IF($A30="N2O",About!$D$59,1))</f>
        <v>7.3605756499999997E-5</v>
      </c>
      <c r="U30">
        <f>SUMIFS('EPA Export Aggregation'!X:X,'EPA Export Aggregation'!$A:$A,$B30,'EPA Export Aggregation'!$D:$D,$A$1)*IF($A30="CH4",About!$D$58,IF($A30="N2O",About!$D$59,1))</f>
        <v>7.4365081199999995E-5</v>
      </c>
      <c r="V30">
        <f>SUMIFS('EPA Export Aggregation'!Y:Y,'EPA Export Aggregation'!$A:$A,$B30,'EPA Export Aggregation'!$D:$D,$A$1)*IF($A30="CH4",About!$D$58,IF($A30="N2O",About!$D$59,1))</f>
        <v>7.5620789999999999E-5</v>
      </c>
      <c r="W30">
        <f>SUMIFS('EPA Export Aggregation'!Z:Z,'EPA Export Aggregation'!$A:$A,$B30,'EPA Export Aggregation'!$D:$D,$A$1)*IF($A30="CH4",About!$D$58,IF($A30="N2O",About!$D$59,1))</f>
        <v>7.66998112E-5</v>
      </c>
      <c r="X30">
        <f>SUMIFS('EPA Export Aggregation'!AA:AA,'EPA Export Aggregation'!$A:$A,$B30,'EPA Export Aggregation'!$D:$D,$A$1)*IF($A30="CH4",About!$D$58,IF($A30="N2O",About!$D$59,1))</f>
        <v>7.7701030599999999E-5</v>
      </c>
      <c r="Y30">
        <f>SUMIFS('EPA Export Aggregation'!AB:AB,'EPA Export Aggregation'!$A:$A,$B30,'EPA Export Aggregation'!$D:$D,$A$1)*IF($A30="CH4",About!$D$58,IF($A30="N2O",About!$D$59,1))</f>
        <v>7.8442539000000007E-5</v>
      </c>
      <c r="Z30">
        <f>SUMIFS('EPA Export Aggregation'!AC:AC,'EPA Export Aggregation'!$A:$A,$B30,'EPA Export Aggregation'!$D:$D,$A$1)*IF($A30="CH4",About!$D$58,IF($A30="N2O",About!$D$59,1))</f>
        <v>7.9076874300000006E-5</v>
      </c>
      <c r="AA30">
        <f>SUMIFS('EPA Export Aggregation'!AD:AD,'EPA Export Aggregation'!$A:$A,$B30,'EPA Export Aggregation'!$D:$D,$A$1)*IF($A30="CH4",About!$D$58,IF($A30="N2O",About!$D$59,1))</f>
        <v>8.0199147099999996E-5</v>
      </c>
      <c r="AB30">
        <f>SUMIFS('EPA Export Aggregation'!AE:AE,'EPA Export Aggregation'!$A:$A,$B30,'EPA Export Aggregation'!$D:$D,$A$1)*IF($A30="CH4",About!$D$58,IF($A30="N2O",About!$D$59,1))</f>
        <v>8.1293171099999995E-5</v>
      </c>
      <c r="AC30">
        <f>SUMIFS('EPA Export Aggregation'!AF:AF,'EPA Export Aggregation'!$A:$A,$B30,'EPA Export Aggregation'!$D:$D,$A$1)*IF($A30="CH4",About!$D$58,IF($A30="N2O",About!$D$59,1))</f>
        <v>8.2553019799999999E-5</v>
      </c>
      <c r="AD30">
        <f>SUMIFS('EPA Export Aggregation'!AG:AG,'EPA Export Aggregation'!$A:$A,$B30,'EPA Export Aggregation'!$D:$D,$A$1)*IF($A30="CH4",About!$D$58,IF($A30="N2O",About!$D$59,1))</f>
        <v>9.7459516100000006E-5</v>
      </c>
      <c r="AE30">
        <f>SUMIFS('EPA Export Aggregation'!AH:AH,'EPA Export Aggregation'!$A:$A,$B30,'EPA Export Aggregation'!$D:$D,$A$1)*IF($A30="CH4",About!$D$58,IF($A30="N2O",About!$D$59,1))</f>
        <v>9.7471116699999994E-5</v>
      </c>
      <c r="AF30">
        <f>SUMIFS('EPA Export Aggregation'!AI:AI,'EPA Export Aggregation'!$A:$A,$B30,'EPA Export Aggregation'!$D:$D,$A$1)*IF($A30="CH4",About!$D$58,IF($A30="N2O",About!$D$59,1))</f>
        <v>9.7476414699999993E-5</v>
      </c>
      <c r="AG30">
        <f>SUMIFS('EPA Export Aggregation'!AJ:AJ,'EPA Export Aggregation'!$A:$A,$B30,'EPA Export Aggregation'!$D:$D,$A$1)*IF($A30="CH4",About!$D$58,IF($A30="N2O",About!$D$59,1))</f>
        <v>9.7476278900000005E-5</v>
      </c>
      <c r="AH30">
        <f>SUMIFS('EPA Export Aggregation'!AK:AK,'EPA Export Aggregation'!$A:$A,$B30,'EPA Export Aggregation'!$D:$D,$A$1)*IF($A30="CH4",About!$D$58,IF($A30="N2O",About!$D$59,1))</f>
        <v>9.7476278900000005E-5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4.5066767897299999E-2</v>
      </c>
      <c r="D32">
        <f>SUMIFS('EPA Export Aggregation'!G:G,'EPA Export Aggregation'!$A:$A,$B32,'EPA Export Aggregation'!$D:$D,$A$1)*IF($A32="CH4",About!$D$58,IF($A32="N2O",About!$D$59,1))</f>
        <v>3.0483427745799999E-2</v>
      </c>
      <c r="E32">
        <f>SUMIFS('EPA Export Aggregation'!H:H,'EPA Export Aggregation'!$A:$A,$B32,'EPA Export Aggregation'!$D:$D,$A$1)*IF($A32="CH4",About!$D$58,IF($A32="N2O",About!$D$59,1))</f>
        <v>2.0479692602499999E-2</v>
      </c>
      <c r="F32">
        <f>SUMIFS('EPA Export Aggregation'!I:I,'EPA Export Aggregation'!$A:$A,$B32,'EPA Export Aggregation'!$D:$D,$A$1)*IF($A32="CH4",About!$D$58,IF($A32="N2O",About!$D$59,1))</f>
        <v>1.95179214681E-2</v>
      </c>
      <c r="G32">
        <f>SUMIFS('EPA Export Aggregation'!J:J,'EPA Export Aggregation'!$A:$A,$B32,'EPA Export Aggregation'!$D:$D,$A$1)*IF($A32="CH4",About!$D$58,IF($A32="N2O",About!$D$59,1))</f>
        <v>1.9445777783099999E-2</v>
      </c>
      <c r="H32">
        <f>SUMIFS('EPA Export Aggregation'!K:K,'EPA Export Aggregation'!$A:$A,$B32,'EPA Export Aggregation'!$D:$D,$A$1)*IF($A32="CH4",About!$D$58,IF($A32="N2O",About!$D$59,1))</f>
        <v>2.0266199374499999E-2</v>
      </c>
      <c r="I32">
        <f>SUMIFS('EPA Export Aggregation'!L:L,'EPA Export Aggregation'!$A:$A,$B32,'EPA Export Aggregation'!$D:$D,$A$1)*IF($A32="CH4",About!$D$58,IF($A32="N2O",About!$D$59,1))</f>
        <v>1.9031911395699999E-2</v>
      </c>
      <c r="J32">
        <f>SUMIFS('EPA Export Aggregation'!M:M,'EPA Export Aggregation'!$A:$A,$B32,'EPA Export Aggregation'!$D:$D,$A$1)*IF($A32="CH4",About!$D$58,IF($A32="N2O",About!$D$59,1))</f>
        <v>1.5146768643800001E-2</v>
      </c>
      <c r="K32">
        <f>SUMIFS('EPA Export Aggregation'!N:N,'EPA Export Aggregation'!$A:$A,$B32,'EPA Export Aggregation'!$D:$D,$A$1)*IF($A32="CH4",About!$D$58,IF($A32="N2O",About!$D$59,1))</f>
        <v>1.1522391428E-2</v>
      </c>
      <c r="L32">
        <f>SUMIFS('EPA Export Aggregation'!O:O,'EPA Export Aggregation'!$A:$A,$B32,'EPA Export Aggregation'!$D:$D,$A$1)*IF($A32="CH4",About!$D$58,IF($A32="N2O",About!$D$59,1))</f>
        <v>1.5801203006199999E-2</v>
      </c>
      <c r="M32">
        <f>SUMIFS('EPA Export Aggregation'!P:P,'EPA Export Aggregation'!$A:$A,$B32,'EPA Export Aggregation'!$D:$D,$A$1)*IF($A32="CH4",About!$D$58,IF($A32="N2O",About!$D$59,1))</f>
        <v>1.5249859666200001E-2</v>
      </c>
      <c r="N32">
        <f>SUMIFS('EPA Export Aggregation'!Q:Q,'EPA Export Aggregation'!$A:$A,$B32,'EPA Export Aggregation'!$D:$D,$A$1)*IF($A32="CH4",About!$D$58,IF($A32="N2O",About!$D$59,1))</f>
        <v>1.4481750859500001E-2</v>
      </c>
      <c r="O32">
        <f>SUMIFS('EPA Export Aggregation'!R:R,'EPA Export Aggregation'!$A:$A,$B32,'EPA Export Aggregation'!$D:$D,$A$1)*IF($A32="CH4",About!$D$58,IF($A32="N2O",About!$D$59,1))</f>
        <v>1.22154621223E-2</v>
      </c>
      <c r="P32">
        <f>SUMIFS('EPA Export Aggregation'!S:S,'EPA Export Aggregation'!$A:$A,$B32,'EPA Export Aggregation'!$D:$D,$A$1)*IF($A32="CH4",About!$D$58,IF($A32="N2O",About!$D$59,1))</f>
        <v>7.8687631028000003E-3</v>
      </c>
      <c r="Q32">
        <f>SUMIFS('EPA Export Aggregation'!T:T,'EPA Export Aggregation'!$A:$A,$B32,'EPA Export Aggregation'!$D:$D,$A$1)*IF($A32="CH4",About!$D$58,IF($A32="N2O",About!$D$59,1))</f>
        <v>9.6485266463000006E-3</v>
      </c>
      <c r="R32">
        <f>SUMIFS('EPA Export Aggregation'!U:U,'EPA Export Aggregation'!$A:$A,$B32,'EPA Export Aggregation'!$D:$D,$A$1)*IF($A32="CH4",About!$D$58,IF($A32="N2O",About!$D$59,1))</f>
        <v>1.3517722672599999E-2</v>
      </c>
      <c r="S32">
        <f>SUMIFS('EPA Export Aggregation'!V:V,'EPA Export Aggregation'!$A:$A,$B32,'EPA Export Aggregation'!$D:$D,$A$1)*IF($A32="CH4",About!$D$58,IF($A32="N2O",About!$D$59,1))</f>
        <v>1.29152547987E-2</v>
      </c>
      <c r="T32">
        <f>SUMIFS('EPA Export Aggregation'!W:W,'EPA Export Aggregation'!$A:$A,$B32,'EPA Export Aggregation'!$D:$D,$A$1)*IF($A32="CH4",About!$D$58,IF($A32="N2O",About!$D$59,1))</f>
        <v>1.00760065571E-2</v>
      </c>
      <c r="U32">
        <f>SUMIFS('EPA Export Aggregation'!X:X,'EPA Export Aggregation'!$A:$A,$B32,'EPA Export Aggregation'!$D:$D,$A$1)*IF($A32="CH4",About!$D$58,IF($A32="N2O",About!$D$59,1))</f>
        <v>8.9019256715999993E-3</v>
      </c>
      <c r="V32">
        <f>SUMIFS('EPA Export Aggregation'!Y:Y,'EPA Export Aggregation'!$A:$A,$B32,'EPA Export Aggregation'!$D:$D,$A$1)*IF($A32="CH4",About!$D$58,IF($A32="N2O",About!$D$59,1))</f>
        <v>9.1431217408E-3</v>
      </c>
      <c r="W32">
        <f>SUMIFS('EPA Export Aggregation'!Z:Z,'EPA Export Aggregation'!$A:$A,$B32,'EPA Export Aggregation'!$D:$D,$A$1)*IF($A32="CH4",About!$D$58,IF($A32="N2O",About!$D$59,1))</f>
        <v>6.3631034312000003E-3</v>
      </c>
      <c r="X32">
        <f>SUMIFS('EPA Export Aggregation'!AA:AA,'EPA Export Aggregation'!$A:$A,$B32,'EPA Export Aggregation'!$D:$D,$A$1)*IF($A32="CH4",About!$D$58,IF($A32="N2O",About!$D$59,1))</f>
        <v>4.9882465033999996E-3</v>
      </c>
      <c r="Y32">
        <f>SUMIFS('EPA Export Aggregation'!AB:AB,'EPA Export Aggregation'!$A:$A,$B32,'EPA Export Aggregation'!$D:$D,$A$1)*IF($A32="CH4",About!$D$58,IF($A32="N2O",About!$D$59,1))</f>
        <v>6.0222070929000001E-3</v>
      </c>
      <c r="Z32">
        <f>SUMIFS('EPA Export Aggregation'!AC:AC,'EPA Export Aggregation'!$A:$A,$B32,'EPA Export Aggregation'!$D:$D,$A$1)*IF($A32="CH4",About!$D$58,IF($A32="N2O",About!$D$59,1))</f>
        <v>7.4683069611999999E-3</v>
      </c>
      <c r="AA32">
        <f>SUMIFS('EPA Export Aggregation'!AD:AD,'EPA Export Aggregation'!$A:$A,$B32,'EPA Export Aggregation'!$D:$D,$A$1)*IF($A32="CH4",About!$D$58,IF($A32="N2O",About!$D$59,1))</f>
        <v>6.2816632596000002E-3</v>
      </c>
      <c r="AB32">
        <f>SUMIFS('EPA Export Aggregation'!AE:AE,'EPA Export Aggregation'!$A:$A,$B32,'EPA Export Aggregation'!$D:$D,$A$1)*IF($A32="CH4",About!$D$58,IF($A32="N2O",About!$D$59,1))</f>
        <v>5.500461192E-3</v>
      </c>
      <c r="AC32">
        <f>SUMIFS('EPA Export Aggregation'!AF:AF,'EPA Export Aggregation'!$A:$A,$B32,'EPA Export Aggregation'!$D:$D,$A$1)*IF($A32="CH4",About!$D$58,IF($A32="N2O",About!$D$59,1))</f>
        <v>4.3307068243999998E-3</v>
      </c>
      <c r="AD32">
        <f>SUMIFS('EPA Export Aggregation'!AG:AG,'EPA Export Aggregation'!$A:$A,$B32,'EPA Export Aggregation'!$D:$D,$A$1)*IF($A32="CH4",About!$D$58,IF($A32="N2O",About!$D$59,1))</f>
        <v>3.3173616685000002E-3</v>
      </c>
      <c r="AE32">
        <f>SUMIFS('EPA Export Aggregation'!AH:AH,'EPA Export Aggregation'!$A:$A,$B32,'EPA Export Aggregation'!$D:$D,$A$1)*IF($A32="CH4",About!$D$58,IF($A32="N2O",About!$D$59,1))</f>
        <v>1.7544280234E-3</v>
      </c>
      <c r="AF32">
        <f>SUMIFS('EPA Export Aggregation'!AI:AI,'EPA Export Aggregation'!$A:$A,$B32,'EPA Export Aggregation'!$D:$D,$A$1)*IF($A32="CH4",About!$D$58,IF($A32="N2O",About!$D$59,1))</f>
        <v>3.1781434857000002E-3</v>
      </c>
      <c r="AG32">
        <f>SUMIFS('EPA Export Aggregation'!AJ:AJ,'EPA Export Aggregation'!$A:$A,$B32,'EPA Export Aggregation'!$D:$D,$A$1)*IF($A32="CH4",About!$D$58,IF($A32="N2O",About!$D$59,1))</f>
        <v>8.2402710649999997E-4</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0.17075001711929999</v>
      </c>
      <c r="D33">
        <f>SUMIFS('EPA Export Aggregation'!G:G,'EPA Export Aggregation'!$A:$A,$B33,'EPA Export Aggregation'!$D:$D,$A$1)*IF($A33="CH4",About!$D$58,IF($A33="N2O",About!$D$59,1))</f>
        <v>0.18239244524779999</v>
      </c>
      <c r="E33">
        <f>SUMIFS('EPA Export Aggregation'!H:H,'EPA Export Aggregation'!$A:$A,$B33,'EPA Export Aggregation'!$D:$D,$A$1)*IF($A33="CH4",About!$D$58,IF($A33="N2O",About!$D$59,1))</f>
        <v>0.16152028646409999</v>
      </c>
      <c r="F33">
        <f>SUMIFS('EPA Export Aggregation'!I:I,'EPA Export Aggregation'!$A:$A,$B33,'EPA Export Aggregation'!$D:$D,$A$1)*IF($A33="CH4",About!$D$58,IF($A33="N2O",About!$D$59,1))</f>
        <v>0.13841296284919999</v>
      </c>
      <c r="G33" s="415">
        <f>SUMIFS('EPA Export Aggregation'!J:J,'EPA Export Aggregation'!$A:$A,$B33,'EPA Export Aggregation'!$D:$D,$A$1)*IF($A33="CH4",About!$D$58,IF($A33="N2O",About!$D$59,1))</f>
        <v>0.2089346671781</v>
      </c>
      <c r="H33">
        <f>SUMIFS('EPA Export Aggregation'!K:K,'EPA Export Aggregation'!$A:$A,$B33,'EPA Export Aggregation'!$D:$D,$A$1)*IF($A33="CH4",About!$D$58,IF($A33="N2O",About!$D$59,1))</f>
        <v>0.1803327299818</v>
      </c>
      <c r="I33">
        <f>SUMIFS('EPA Export Aggregation'!L:L,'EPA Export Aggregation'!$A:$A,$B33,'EPA Export Aggregation'!$D:$D,$A$1)*IF($A33="CH4",About!$D$58,IF($A33="N2O",About!$D$59,1))</f>
        <v>0.18765368841960001</v>
      </c>
      <c r="J33">
        <f>SUMIFS('EPA Export Aggregation'!M:M,'EPA Export Aggregation'!$A:$A,$B33,'EPA Export Aggregation'!$D:$D,$A$1)*IF($A33="CH4",About!$D$58,IF($A33="N2O",About!$D$59,1))</f>
        <v>0.18968296372999999</v>
      </c>
      <c r="K33">
        <f>SUMIFS('EPA Export Aggregation'!N:N,'EPA Export Aggregation'!$A:$A,$B33,'EPA Export Aggregation'!$D:$D,$A$1)*IF($A33="CH4",About!$D$58,IF($A33="N2O",About!$D$59,1))</f>
        <v>0.16288313021859999</v>
      </c>
      <c r="L33">
        <f>SUMIFS('EPA Export Aggregation'!O:O,'EPA Export Aggregation'!$A:$A,$B33,'EPA Export Aggregation'!$D:$D,$A$1)*IF($A33="CH4",About!$D$58,IF($A33="N2O",About!$D$59,1))</f>
        <v>0.2042959623111</v>
      </c>
      <c r="M33">
        <f>SUMIFS('EPA Export Aggregation'!P:P,'EPA Export Aggregation'!$A:$A,$B33,'EPA Export Aggregation'!$D:$D,$A$1)*IF($A33="CH4",About!$D$58,IF($A33="N2O",About!$D$59,1))</f>
        <v>0.55319401793989997</v>
      </c>
      <c r="N33">
        <f>SUMIFS('EPA Export Aggregation'!Q:Q,'EPA Export Aggregation'!$A:$A,$B33,'EPA Export Aggregation'!$D:$D,$A$1)*IF($A33="CH4",About!$D$58,IF($A33="N2O",About!$D$59,1))</f>
        <v>0.2413628640296</v>
      </c>
      <c r="O33" s="415">
        <f>SUMIFS('EPA Export Aggregation'!R:R,'EPA Export Aggregation'!$A:$A,$B33,'EPA Export Aggregation'!$D:$D,$A$1)*IF($A33="CH4",About!$D$58,IF($A33="N2O",About!$D$59,1))</f>
        <v>8.4331620258800005E-2</v>
      </c>
      <c r="P33" s="415">
        <f>SUMIFS('EPA Export Aggregation'!S:S,'EPA Export Aggregation'!$A:$A,$B33,'EPA Export Aggregation'!$D:$D,$A$1)*IF($A33="CH4",About!$D$58,IF($A33="N2O",About!$D$59,1))</f>
        <v>7.97217263028E-2</v>
      </c>
      <c r="Q33">
        <f>SUMIFS('EPA Export Aggregation'!T:T,'EPA Export Aggregation'!$A:$A,$B33,'EPA Export Aggregation'!$D:$D,$A$1)*IF($A33="CH4",About!$D$58,IF($A33="N2O",About!$D$59,1))</f>
        <v>0.1036105957009</v>
      </c>
      <c r="R33" s="415">
        <f>SUMIFS('EPA Export Aggregation'!U:U,'EPA Export Aggregation'!$A:$A,$B33,'EPA Export Aggregation'!$D:$D,$A$1)*IF($A33="CH4",About!$D$58,IF($A33="N2O",About!$D$59,1))</f>
        <v>0.14840991604090001</v>
      </c>
      <c r="S33" s="415">
        <f>SUMIFS('EPA Export Aggregation'!V:V,'EPA Export Aggregation'!$A:$A,$B33,'EPA Export Aggregation'!$D:$D,$A$1)*IF($A33="CH4",About!$D$58,IF($A33="N2O",About!$D$59,1))</f>
        <v>0.29909490843539999</v>
      </c>
      <c r="T33" s="415">
        <f>SUMIFS('EPA Export Aggregation'!W:W,'EPA Export Aggregation'!$A:$A,$B33,'EPA Export Aggregation'!$D:$D,$A$1)*IF($A33="CH4",About!$D$58,IF($A33="N2O",About!$D$59,1))</f>
        <v>0.1064724756801</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8.3580447696799995E-2</v>
      </c>
      <c r="X33">
        <f>SUMIFS('EPA Export Aggregation'!AA:AA,'EPA Export Aggregation'!$A:$A,$B33,'EPA Export Aggregation'!$D:$D,$A$1)*IF($A33="CH4",About!$D$58,IF($A33="N2O",About!$D$59,1))</f>
        <v>5.6325195661100003E-2</v>
      </c>
      <c r="Y33" s="415">
        <f>SUMIFS('EPA Export Aggregation'!AB:AB,'EPA Export Aggregation'!$A:$A,$B33,'EPA Export Aggregation'!$D:$D,$A$1)*IF($A33="CH4",About!$D$58,IF($A33="N2O",About!$D$59,1))</f>
        <v>0.1702831894207</v>
      </c>
      <c r="Z33">
        <f>SUMIFS('EPA Export Aggregation'!AC:AC,'EPA Export Aggregation'!$A:$A,$B33,'EPA Export Aggregation'!$D:$D,$A$1)*IF($A33="CH4",About!$D$58,IF($A33="N2O",About!$D$59,1))</f>
        <v>7.0576885864100006E-2</v>
      </c>
      <c r="AA33" s="415">
        <f>SUMIFS('EPA Export Aggregation'!AD:AD,'EPA Export Aggregation'!$A:$A,$B33,'EPA Export Aggregation'!$D:$D,$A$1)*IF($A33="CH4",About!$D$58,IF($A33="N2O",About!$D$59,1))</f>
        <v>6.9070727910900007E-2</v>
      </c>
      <c r="AB33" s="415">
        <f>SUMIFS('EPA Export Aggregation'!AE:AE,'EPA Export Aggregation'!$A:$A,$B33,'EPA Export Aggregation'!$D:$D,$A$1)*IF($A33="CH4",About!$D$58,IF($A33="N2O",About!$D$59,1))</f>
        <v>6.4625138769199994E-2</v>
      </c>
      <c r="AC33" s="415">
        <f>SUMIFS('EPA Export Aggregation'!AF:AF,'EPA Export Aggregation'!$A:$A,$B33,'EPA Export Aggregation'!$D:$D,$A$1)*IF($A33="CH4",About!$D$58,IF($A33="N2O",About!$D$59,1))</f>
        <v>6.8824330490599994E-2</v>
      </c>
      <c r="AD33" s="415">
        <f>SUMIFS('EPA Export Aggregation'!AG:AG,'EPA Export Aggregation'!$A:$A,$B33,'EPA Export Aggregation'!$D:$D,$A$1)*IF($A33="CH4",About!$D$58,IF($A33="N2O",About!$D$59,1))</f>
        <v>6.0123053909099999E-2</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0.22605939179269999</v>
      </c>
      <c r="AG33" s="415">
        <f>SUMIFS('EPA Export Aggregation'!AJ:AJ,'EPA Export Aggregation'!$A:$A,$B33,'EPA Export Aggregation'!$D:$D,$A$1)*IF($A33="CH4",About!$D$58,IF($A33="N2O",About!$D$59,1))</f>
        <v>0.39530570503520002</v>
      </c>
      <c r="AH33" s="415">
        <f>SUMIFS('EPA Export Aggregation'!AK:AK,'EPA Export Aggregation'!$A:$A,$B33,'EPA Export Aggregation'!$D:$D,$A$1)*IF($A33="CH4",About!$D$58,IF($A33="N2O",About!$D$59,1))</f>
        <v>0.41314424277680001</v>
      </c>
    </row>
    <row r="34" spans="1:34" x14ac:dyDescent="0.45">
      <c r="A34" s="413" t="s">
        <v>2215</v>
      </c>
      <c r="B34" s="414" t="s">
        <v>4237</v>
      </c>
      <c r="C34">
        <f>SUMIFS('EPA Export Aggregation'!F:F,'EPA Export Aggregation'!$A:$A,$B34,'EPA Export Aggregation'!$D:$D,$A$1)*IF($A34="CH4",About!$D$58,IF($A34="N2O",About!$D$59,1))</f>
        <v>7.4096875502699999E-2</v>
      </c>
      <c r="D34">
        <f>SUMIFS('EPA Export Aggregation'!G:G,'EPA Export Aggregation'!$A:$A,$B34,'EPA Export Aggregation'!$D:$D,$A$1)*IF($A34="CH4",About!$D$58,IF($A34="N2O",About!$D$59,1))</f>
        <v>6.27229440261E-2</v>
      </c>
      <c r="E34">
        <f>SUMIFS('EPA Export Aggregation'!H:H,'EPA Export Aggregation'!$A:$A,$B34,'EPA Export Aggregation'!$D:$D,$A$1)*IF($A34="CH4",About!$D$58,IF($A34="N2O",About!$D$59,1))</f>
        <v>6.4561111252200001E-2</v>
      </c>
      <c r="F34">
        <f>SUMIFS('EPA Export Aggregation'!I:I,'EPA Export Aggregation'!$A:$A,$B34,'EPA Export Aggregation'!$D:$D,$A$1)*IF($A34="CH4",About!$D$58,IF($A34="N2O",About!$D$59,1))</f>
        <v>6.5355464997399998E-2</v>
      </c>
      <c r="G34">
        <f>SUMIFS('EPA Export Aggregation'!J:J,'EPA Export Aggregation'!$A:$A,$B34,'EPA Export Aggregation'!$D:$D,$A$1)*IF($A34="CH4",About!$D$58,IF($A34="N2O",About!$D$59,1))</f>
        <v>6.0170417127799997E-2</v>
      </c>
      <c r="H34">
        <f>SUMIFS('EPA Export Aggregation'!K:K,'EPA Export Aggregation'!$A:$A,$B34,'EPA Export Aggregation'!$D:$D,$A$1)*IF($A34="CH4",About!$D$58,IF($A34="N2O",About!$D$59,1))</f>
        <v>5.1149931476599998E-2</v>
      </c>
      <c r="I34">
        <f>SUMIFS('EPA Export Aggregation'!L:L,'EPA Export Aggregation'!$A:$A,$B34,'EPA Export Aggregation'!$D:$D,$A$1)*IF($A34="CH4",About!$D$58,IF($A34="N2O",About!$D$59,1))</f>
        <v>5.0599595512400002E-2</v>
      </c>
      <c r="J34">
        <f>SUMIFS('EPA Export Aggregation'!M:M,'EPA Export Aggregation'!$A:$A,$B34,'EPA Export Aggregation'!$D:$D,$A$1)*IF($A34="CH4",About!$D$58,IF($A34="N2O",About!$D$59,1))</f>
        <v>5.0026447246700002E-2</v>
      </c>
      <c r="K34">
        <f>SUMIFS('EPA Export Aggregation'!N:N,'EPA Export Aggregation'!$A:$A,$B34,'EPA Export Aggregation'!$D:$D,$A$1)*IF($A34="CH4",About!$D$58,IF($A34="N2O",About!$D$59,1))</f>
        <v>4.6895879645599998E-2</v>
      </c>
      <c r="L34">
        <f>SUMIFS('EPA Export Aggregation'!O:O,'EPA Export Aggregation'!$A:$A,$B34,'EPA Export Aggregation'!$D:$D,$A$1)*IF($A34="CH4",About!$D$58,IF($A34="N2O",About!$D$59,1))</f>
        <v>4.83064489401E-2</v>
      </c>
      <c r="M34">
        <f>SUMIFS('EPA Export Aggregation'!P:P,'EPA Export Aggregation'!$A:$A,$B34,'EPA Export Aggregation'!$D:$D,$A$1)*IF($A34="CH4",About!$D$58,IF($A34="N2O",About!$D$59,1))</f>
        <v>4.7566907254500003E-2</v>
      </c>
      <c r="N34">
        <f>SUMIFS('EPA Export Aggregation'!Q:Q,'EPA Export Aggregation'!$A:$A,$B34,'EPA Export Aggregation'!$D:$D,$A$1)*IF($A34="CH4",About!$D$58,IF($A34="N2O",About!$D$59,1))</f>
        <v>4.4394268952799999E-2</v>
      </c>
      <c r="O34">
        <f>SUMIFS('EPA Export Aggregation'!R:R,'EPA Export Aggregation'!$A:$A,$B34,'EPA Export Aggregation'!$D:$D,$A$1)*IF($A34="CH4",About!$D$58,IF($A34="N2O",About!$D$59,1))</f>
        <v>3.8965642384099997E-2</v>
      </c>
      <c r="P34">
        <f>SUMIFS('EPA Export Aggregation'!S:S,'EPA Export Aggregation'!$A:$A,$B34,'EPA Export Aggregation'!$D:$D,$A$1)*IF($A34="CH4",About!$D$58,IF($A34="N2O",About!$D$59,1))</f>
        <v>4.01622098037E-2</v>
      </c>
      <c r="Q34">
        <f>SUMIFS('EPA Export Aggregation'!T:T,'EPA Export Aggregation'!$A:$A,$B34,'EPA Export Aggregation'!$D:$D,$A$1)*IF($A34="CH4",About!$D$58,IF($A34="N2O",About!$D$59,1))</f>
        <v>4.6606114850799997E-2</v>
      </c>
      <c r="R34">
        <f>SUMIFS('EPA Export Aggregation'!U:U,'EPA Export Aggregation'!$A:$A,$B34,'EPA Export Aggregation'!$D:$D,$A$1)*IF($A34="CH4",About!$D$58,IF($A34="N2O",About!$D$59,1))</f>
        <v>4.2371011400399998E-2</v>
      </c>
      <c r="S34">
        <f>SUMIFS('EPA Export Aggregation'!V:V,'EPA Export Aggregation'!$A:$A,$B34,'EPA Export Aggregation'!$D:$D,$A$1)*IF($A34="CH4",About!$D$58,IF($A34="N2O",About!$D$59,1))</f>
        <v>3.58592655357E-2</v>
      </c>
      <c r="T34">
        <f>SUMIFS('EPA Export Aggregation'!W:W,'EPA Export Aggregation'!$A:$A,$B34,'EPA Export Aggregation'!$D:$D,$A$1)*IF($A34="CH4",About!$D$58,IF($A34="N2O",About!$D$59,1))</f>
        <v>3.7163217756800003E-2</v>
      </c>
      <c r="U34">
        <f>SUMIFS('EPA Export Aggregation'!X:X,'EPA Export Aggregation'!$A:$A,$B34,'EPA Export Aggregation'!$D:$D,$A$1)*IF($A34="CH4",About!$D$58,IF($A34="N2O",About!$D$59,1))</f>
        <v>4.5152812241100002E-2</v>
      </c>
      <c r="V34">
        <f>SUMIFS('EPA Export Aggregation'!Y:Y,'EPA Export Aggregation'!$A:$A,$B34,'EPA Export Aggregation'!$D:$D,$A$1)*IF($A34="CH4",About!$D$58,IF($A34="N2O",About!$D$59,1))</f>
        <v>3.8352715957499998E-2</v>
      </c>
      <c r="W34">
        <f>SUMIFS('EPA Export Aggregation'!Z:Z,'EPA Export Aggregation'!$A:$A,$B34,'EPA Export Aggregation'!$D:$D,$A$1)*IF($A34="CH4",About!$D$58,IF($A34="N2O",About!$D$59,1))</f>
        <v>3.5610283467900003E-2</v>
      </c>
      <c r="X34">
        <f>SUMIFS('EPA Export Aggregation'!AA:AA,'EPA Export Aggregation'!$A:$A,$B34,'EPA Export Aggregation'!$D:$D,$A$1)*IF($A34="CH4",About!$D$58,IF($A34="N2O",About!$D$59,1))</f>
        <v>4.4014095860199998E-2</v>
      </c>
      <c r="Y34">
        <f>SUMIFS('EPA Export Aggregation'!AB:AB,'EPA Export Aggregation'!$A:$A,$B34,'EPA Export Aggregation'!$D:$D,$A$1)*IF($A34="CH4",About!$D$58,IF($A34="N2O",About!$D$59,1))</f>
        <v>7.41165037951E-2</v>
      </c>
      <c r="Z34">
        <f>SUMIFS('EPA Export Aggregation'!AC:AC,'EPA Export Aggregation'!$A:$A,$B34,'EPA Export Aggregation'!$D:$D,$A$1)*IF($A34="CH4",About!$D$58,IF($A34="N2O",About!$D$59,1))</f>
        <v>0.1021823952342</v>
      </c>
      <c r="AA34">
        <f>SUMIFS('EPA Export Aggregation'!AD:AD,'EPA Export Aggregation'!$A:$A,$B34,'EPA Export Aggregation'!$D:$D,$A$1)*IF($A34="CH4",About!$D$58,IF($A34="N2O",About!$D$59,1))</f>
        <v>0.10272576177080001</v>
      </c>
      <c r="AB34">
        <f>SUMIFS('EPA Export Aggregation'!AE:AE,'EPA Export Aggregation'!$A:$A,$B34,'EPA Export Aggregation'!$D:$D,$A$1)*IF($A34="CH4",About!$D$58,IF($A34="N2O",About!$D$59,1))</f>
        <v>8.2498875684200002E-2</v>
      </c>
      <c r="AC34">
        <f>SUMIFS('EPA Export Aggregation'!AF:AF,'EPA Export Aggregation'!$A:$A,$B34,'EPA Export Aggregation'!$D:$D,$A$1)*IF($A34="CH4",About!$D$58,IF($A34="N2O",About!$D$59,1))</f>
        <v>9.6481774713500001E-2</v>
      </c>
      <c r="AD34">
        <f>SUMIFS('EPA Export Aggregation'!AG:AG,'EPA Export Aggregation'!$A:$A,$B34,'EPA Export Aggregation'!$D:$D,$A$1)*IF($A34="CH4",About!$D$58,IF($A34="N2O",About!$D$59,1))</f>
        <v>9.91121371483E-2</v>
      </c>
      <c r="AE34">
        <f>SUMIFS('EPA Export Aggregation'!AH:AH,'EPA Export Aggregation'!$A:$A,$B34,'EPA Export Aggregation'!$D:$D,$A$1)*IF($A34="CH4",About!$D$58,IF($A34="N2O",About!$D$59,1))</f>
        <v>9.3031405521599997E-2</v>
      </c>
      <c r="AF34">
        <f>SUMIFS('EPA Export Aggregation'!AI:AI,'EPA Export Aggregation'!$A:$A,$B34,'EPA Export Aggregation'!$D:$D,$A$1)*IF($A34="CH4",About!$D$58,IF($A34="N2O",About!$D$59,1))</f>
        <v>9.1702118683400002E-2</v>
      </c>
      <c r="AG34">
        <f>SUMIFS('EPA Export Aggregation'!AJ:AJ,'EPA Export Aggregation'!$A:$A,$B34,'EPA Export Aggregation'!$D:$D,$A$1)*IF($A34="CH4",About!$D$58,IF($A34="N2O",About!$D$59,1))</f>
        <v>9.0372831845100005E-2</v>
      </c>
      <c r="AH34">
        <f>SUMIFS('EPA Export Aggregation'!AK:AK,'EPA Export Aggregation'!$A:$A,$B34,'EPA Export Aggregation'!$D:$D,$A$1)*IF($A34="CH4",About!$D$58,IF($A34="N2O",About!$D$59,1))</f>
        <v>8.9043545006899996E-2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4.8818624937999999E-3</v>
      </c>
      <c r="D74">
        <f>SUMIFS('EPA Export Aggregation'!G:G,'EPA Export Aggregation'!$A:$A,$B74,'EPA Export Aggregation'!$D:$D,$A$1)*IF($A74="CH4",About!$D$58,IF($A74="N2O",About!$D$59,1))</f>
        <v>1.02862717982E-2</v>
      </c>
      <c r="E74">
        <f>SUMIFS('EPA Export Aggregation'!H:H,'EPA Export Aggregation'!$A:$A,$B74,'EPA Export Aggregation'!$D:$D,$A$1)*IF($A74="CH4",About!$D$58,IF($A74="N2O",About!$D$59,1))</f>
        <v>3.9047064949600002E-2</v>
      </c>
      <c r="F74">
        <f>SUMIFS('EPA Export Aggregation'!I:I,'EPA Export Aggregation'!$A:$A,$B74,'EPA Export Aggregation'!$D:$D,$A$1)*IF($A74="CH4",About!$D$58,IF($A74="N2O",About!$D$59,1))</f>
        <v>0.13963271278</v>
      </c>
      <c r="G74">
        <f>SUMIFS('EPA Export Aggregation'!J:J,'EPA Export Aggregation'!$A:$A,$B74,'EPA Export Aggregation'!$D:$D,$A$1)*IF($A74="CH4",About!$D$58,IF($A74="N2O",About!$D$59,1))</f>
        <v>0.34647012775300001</v>
      </c>
      <c r="H74">
        <f>SUMIFS('EPA Export Aggregation'!K:K,'EPA Export Aggregation'!$A:$A,$B74,'EPA Export Aggregation'!$D:$D,$A$1)*IF($A74="CH4",About!$D$58,IF($A74="N2O",About!$D$59,1))</f>
        <v>0.75742908011559995</v>
      </c>
      <c r="I74">
        <f>SUMIFS('EPA Export Aggregation'!L:L,'EPA Export Aggregation'!$A:$A,$B74,'EPA Export Aggregation'!$D:$D,$A$1)*IF($A74="CH4",About!$D$58,IF($A74="N2O",About!$D$59,1))</f>
        <v>1.0542337064276999</v>
      </c>
      <c r="J74">
        <f>SUMIFS('EPA Export Aggregation'!M:M,'EPA Export Aggregation'!$A:$A,$B74,'EPA Export Aggregation'!$D:$D,$A$1)*IF($A74="CH4",About!$D$58,IF($A74="N2O",About!$D$59,1))</f>
        <v>1.3367172942967005</v>
      </c>
      <c r="K74">
        <f>SUMIFS('EPA Export Aggregation'!N:N,'EPA Export Aggregation'!$A:$A,$B74,'EPA Export Aggregation'!$D:$D,$A$1)*IF($A74="CH4",About!$D$58,IF($A74="N2O",About!$D$59,1))</f>
        <v>1.5323095149698001</v>
      </c>
      <c r="L74">
        <f>SUMIFS('EPA Export Aggregation'!O:O,'EPA Export Aggregation'!$A:$A,$B74,'EPA Export Aggregation'!$D:$D,$A$1)*IF($A74="CH4",About!$D$58,IF($A74="N2O",About!$D$59,1))</f>
        <v>1.7376108444515002</v>
      </c>
      <c r="M74">
        <f>SUMIFS('EPA Export Aggregation'!P:P,'EPA Export Aggregation'!$A:$A,$B74,'EPA Export Aggregation'!$D:$D,$A$1)*IF($A74="CH4",About!$D$58,IF($A74="N2O",About!$D$59,1))</f>
        <v>1.9141512077037999</v>
      </c>
      <c r="N74">
        <f>SUMIFS('EPA Export Aggregation'!Q:Q,'EPA Export Aggregation'!$A:$A,$B74,'EPA Export Aggregation'!$D:$D,$A$1)*IF($A74="CH4",About!$D$58,IF($A74="N2O",About!$D$59,1))</f>
        <v>2.0775691587113001</v>
      </c>
      <c r="O74">
        <f>SUMIFS('EPA Export Aggregation'!R:R,'EPA Export Aggregation'!$A:$A,$B74,'EPA Export Aggregation'!$D:$D,$A$1)*IF($A74="CH4",About!$D$58,IF($A74="N2O",About!$D$59,1))</f>
        <v>2.1863859522263005</v>
      </c>
      <c r="P74">
        <f>SUMIFS('EPA Export Aggregation'!S:S,'EPA Export Aggregation'!$A:$A,$B74,'EPA Export Aggregation'!$D:$D,$A$1)*IF($A74="CH4",About!$D$58,IF($A74="N2O",About!$D$59,1))</f>
        <v>2.2864293690991992</v>
      </c>
      <c r="Q74">
        <f>SUMIFS('EPA Export Aggregation'!T:T,'EPA Export Aggregation'!$A:$A,$B74,'EPA Export Aggregation'!$D:$D,$A$1)*IF($A74="CH4",About!$D$58,IF($A74="N2O",About!$D$59,1))</f>
        <v>2.3739366306999012</v>
      </c>
      <c r="R74">
        <f>SUMIFS('EPA Export Aggregation'!U:U,'EPA Export Aggregation'!$A:$A,$B74,'EPA Export Aggregation'!$D:$D,$A$1)*IF($A74="CH4",About!$D$58,IF($A74="N2O",About!$D$59,1))</f>
        <v>2.4778338372297997</v>
      </c>
      <c r="S74">
        <f>SUMIFS('EPA Export Aggregation'!V:V,'EPA Export Aggregation'!$A:$A,$B74,'EPA Export Aggregation'!$D:$D,$A$1)*IF($A74="CH4",About!$D$58,IF($A74="N2O",About!$D$59,1))</f>
        <v>2.6407676736311001</v>
      </c>
      <c r="T74">
        <f>SUMIFS('EPA Export Aggregation'!W:W,'EPA Export Aggregation'!$A:$A,$B74,'EPA Export Aggregation'!$D:$D,$A$1)*IF($A74="CH4",About!$D$58,IF($A74="N2O",About!$D$59,1))</f>
        <v>2.8088295943361006</v>
      </c>
      <c r="U74">
        <f>SUMIFS('EPA Export Aggregation'!X:X,'EPA Export Aggregation'!$A:$A,$B74,'EPA Export Aggregation'!$D:$D,$A$1)*IF($A74="CH4",About!$D$58,IF($A74="N2O",About!$D$59,1))</f>
        <v>2.9895140923398</v>
      </c>
      <c r="V74">
        <f>SUMIFS('EPA Export Aggregation'!Y:Y,'EPA Export Aggregation'!$A:$A,$B74,'EPA Export Aggregation'!$D:$D,$A$1)*IF($A74="CH4",About!$D$58,IF($A74="N2O",About!$D$59,1))</f>
        <v>3.6491150271316006</v>
      </c>
      <c r="W74">
        <f>SUMIFS('EPA Export Aggregation'!Z:Z,'EPA Export Aggregation'!$A:$A,$B74,'EPA Export Aggregation'!$D:$D,$A$1)*IF($A74="CH4",About!$D$58,IF($A74="N2O",About!$D$59,1))</f>
        <v>3.8086038063860999</v>
      </c>
      <c r="X74">
        <f>SUMIFS('EPA Export Aggregation'!AA:AA,'EPA Export Aggregation'!$A:$A,$B74,'EPA Export Aggregation'!$D:$D,$A$1)*IF($A74="CH4",About!$D$58,IF($A74="N2O",About!$D$59,1))</f>
        <v>4.1986903565810998</v>
      </c>
      <c r="Y74">
        <f>SUMIFS('EPA Export Aggregation'!AB:AB,'EPA Export Aggregation'!$A:$A,$B74,'EPA Export Aggregation'!$D:$D,$A$1)*IF($A74="CH4",About!$D$58,IF($A74="N2O",About!$D$59,1))</f>
        <v>3.5262677310434003</v>
      </c>
      <c r="Z74">
        <f>SUMIFS('EPA Export Aggregation'!AC:AC,'EPA Export Aggregation'!$A:$A,$B74,'EPA Export Aggregation'!$D:$D,$A$1)*IF($A74="CH4",About!$D$58,IF($A74="N2O",About!$D$59,1))</f>
        <v>3.5298110048810996</v>
      </c>
      <c r="AA74">
        <f>SUMIFS('EPA Export Aggregation'!AD:AD,'EPA Export Aggregation'!$A:$A,$B74,'EPA Export Aggregation'!$D:$D,$A$1)*IF($A74="CH4",About!$D$58,IF($A74="N2O",About!$D$59,1))</f>
        <v>3.6225625222676996</v>
      </c>
      <c r="AB74">
        <f>SUMIFS('EPA Export Aggregation'!AE:AE,'EPA Export Aggregation'!$A:$A,$B74,'EPA Export Aggregation'!$D:$D,$A$1)*IF($A74="CH4",About!$D$58,IF($A74="N2O",About!$D$59,1))</f>
        <v>3.7950223965123993</v>
      </c>
      <c r="AC74">
        <f>SUMIFS('EPA Export Aggregation'!AF:AF,'EPA Export Aggregation'!$A:$A,$B74,'EPA Export Aggregation'!$D:$D,$A$1)*IF($A74="CH4",About!$D$58,IF($A74="N2O",About!$D$59,1))</f>
        <v>3.8666047226598996</v>
      </c>
      <c r="AD74">
        <f>SUMIFS('EPA Export Aggregation'!AG:AG,'EPA Export Aggregation'!$A:$A,$B74,'EPA Export Aggregation'!$D:$D,$A$1)*IF($A74="CH4",About!$D$58,IF($A74="N2O",About!$D$59,1))</f>
        <v>4.0343691476872996</v>
      </c>
      <c r="AE74">
        <f>SUMIFS('EPA Export Aggregation'!AH:AH,'EPA Export Aggregation'!$A:$A,$B74,'EPA Export Aggregation'!$D:$D,$A$1)*IF($A74="CH4",About!$D$58,IF($A74="N2O",About!$D$59,1))</f>
        <v>4.1062844474216007</v>
      </c>
      <c r="AF74">
        <f>SUMIFS('EPA Export Aggregation'!AI:AI,'EPA Export Aggregation'!$A:$A,$B74,'EPA Export Aggregation'!$D:$D,$A$1)*IF($A74="CH4",About!$D$58,IF($A74="N2O",About!$D$59,1))</f>
        <v>3.9835437293920011</v>
      </c>
      <c r="AG74">
        <f>SUMIFS('EPA Export Aggregation'!AJ:AJ,'EPA Export Aggregation'!$A:$A,$B74,'EPA Export Aggregation'!$D:$D,$A$1)*IF($A74="CH4",About!$D$58,IF($A74="N2O",About!$D$59,1))</f>
        <v>4.681616601686299</v>
      </c>
      <c r="AH74">
        <f>SUMIFS('EPA Export Aggregation'!AK:AK,'EPA Export Aggregation'!$A:$A,$B74,'EPA Export Aggregation'!$D:$D,$A$1)*IF($A74="CH4",About!$D$58,IF($A74="N2O",About!$D$59,1))</f>
        <v>4.8989428223972</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0.50818219781999996</v>
      </c>
      <c r="D79" s="415">
        <f>SUMIFS('EPA Export Aggregation'!G:G,'EPA Export Aggregation'!$A:$A,$B79,'EPA Export Aggregation'!$D:$D,$A$1)*IF($A79="CH4",About!$D$58,IF($A79="N2O",About!$D$59,1))</f>
        <v>0.46227874043700001</v>
      </c>
      <c r="E79" s="415">
        <f>SUMIFS('EPA Export Aggregation'!H:H,'EPA Export Aggregation'!$A:$A,$B79,'EPA Export Aggregation'!$D:$D,$A$1)*IF($A79="CH4",About!$D$58,IF($A79="N2O",About!$D$59,1))</f>
        <v>0.40241143360800002</v>
      </c>
      <c r="F79" s="415">
        <f>SUMIFS('EPA Export Aggregation'!I:I,'EPA Export Aggregation'!$A:$A,$B79,'EPA Export Aggregation'!$D:$D,$A$1)*IF($A79="CH4",About!$D$58,IF($A79="N2O",About!$D$59,1))</f>
        <v>0.31796296624800002</v>
      </c>
      <c r="G79" s="415">
        <f>SUMIFS('EPA Export Aggregation'!J:J,'EPA Export Aggregation'!$A:$A,$B79,'EPA Export Aggregation'!$D:$D,$A$1)*IF($A79="CH4",About!$D$58,IF($A79="N2O",About!$D$59,1))</f>
        <v>0.23938390166099999</v>
      </c>
      <c r="H79" s="415">
        <f>SUMIFS('EPA Export Aggregation'!K:K,'EPA Export Aggregation'!$A:$A,$B79,'EPA Export Aggregation'!$D:$D,$A$1)*IF($A79="CH4",About!$D$58,IF($A79="N2O",About!$D$59,1))</f>
        <v>0.211957482675</v>
      </c>
      <c r="I79" s="415">
        <f>SUMIFS('EPA Export Aggregation'!L:L,'EPA Export Aggregation'!$A:$A,$B79,'EPA Export Aggregation'!$D:$D,$A$1)*IF($A79="CH4",About!$D$58,IF($A79="N2O",About!$D$59,1))</f>
        <v>0.19209449557200001</v>
      </c>
      <c r="J79" s="415">
        <f>SUMIFS('EPA Export Aggregation'!M:M,'EPA Export Aggregation'!$A:$A,$B79,'EPA Export Aggregation'!$D:$D,$A$1)*IF($A79="CH4",About!$D$58,IF($A79="N2O",About!$D$59,1))</f>
        <v>0.17005231187700001</v>
      </c>
      <c r="K79" s="415">
        <f>SUMIFS('EPA Export Aggregation'!N:N,'EPA Export Aggregation'!$A:$A,$B79,'EPA Export Aggregation'!$D:$D,$A$1)*IF($A79="CH4",About!$D$58,IF($A79="N2O",About!$D$59,1))</f>
        <v>0.16408575112500001</v>
      </c>
      <c r="L79" s="415">
        <f>SUMIFS('EPA Export Aggregation'!O:O,'EPA Export Aggregation'!$A:$A,$B79,'EPA Export Aggregation'!$D:$D,$A$1)*IF($A79="CH4",About!$D$58,IF($A79="N2O",About!$D$59,1))</f>
        <v>0.14994258548100001</v>
      </c>
      <c r="M79" s="415">
        <f>SUMIFS('EPA Export Aggregation'!P:P,'EPA Export Aggregation'!$A:$A,$B79,'EPA Export Aggregation'!$D:$D,$A$1)*IF($A79="CH4",About!$D$58,IF($A79="N2O",About!$D$59,1))</f>
        <v>0.11428109897700001</v>
      </c>
      <c r="N79" s="415">
        <f>SUMIFS('EPA Export Aggregation'!Q:Q,'EPA Export Aggregation'!$A:$A,$B79,'EPA Export Aggregation'!$D:$D,$A$1)*IF($A79="CH4",About!$D$58,IF($A79="N2O",About!$D$59,1))</f>
        <v>0.11003425353</v>
      </c>
      <c r="O79" s="415">
        <f>SUMIFS('EPA Export Aggregation'!R:R,'EPA Export Aggregation'!$A:$A,$B79,'EPA Export Aggregation'!$D:$D,$A$1)*IF($A79="CH4",About!$D$58,IF($A79="N2O",About!$D$59,1))</f>
        <v>0.10677240840299999</v>
      </c>
      <c r="P79" s="415">
        <f>SUMIFS('EPA Export Aggregation'!S:S,'EPA Export Aggregation'!$A:$A,$B79,'EPA Export Aggregation'!$D:$D,$A$1)*IF($A79="CH4",About!$D$58,IF($A79="N2O",About!$D$59,1))</f>
        <v>6.6679315274999998E-2</v>
      </c>
      <c r="Q79" s="415">
        <f>SUMIFS('EPA Export Aggregation'!T:T,'EPA Export Aggregation'!$A:$A,$B79,'EPA Export Aggregation'!$D:$D,$A$1)*IF($A79="CH4",About!$D$58,IF($A79="N2O",About!$D$59,1))</f>
        <v>5.5704127302000001E-2</v>
      </c>
      <c r="R79" s="415">
        <f>SUMIFS('EPA Export Aggregation'!U:U,'EPA Export Aggregation'!$A:$A,$B79,'EPA Export Aggregation'!$D:$D,$A$1)*IF($A79="CH4",About!$D$58,IF($A79="N2O",About!$D$59,1))</f>
        <v>6.3534077699999997E-2</v>
      </c>
      <c r="S79" s="415">
        <f>SUMIFS('EPA Export Aggregation'!V:V,'EPA Export Aggregation'!$A:$A,$B79,'EPA Export Aggregation'!$D:$D,$A$1)*IF($A79="CH4",About!$D$58,IF($A79="N2O",About!$D$59,1))</f>
        <v>0.11119341112800001</v>
      </c>
      <c r="T79" s="415">
        <f>SUMIFS('EPA Export Aggregation'!W:W,'EPA Export Aggregation'!$A:$A,$B79,'EPA Export Aggregation'!$D:$D,$A$1)*IF($A79="CH4",About!$D$58,IF($A79="N2O",About!$D$59,1))</f>
        <v>0.17884027305299999</v>
      </c>
      <c r="U79" s="415">
        <f>SUMIFS('EPA Export Aggregation'!X:X,'EPA Export Aggregation'!$A:$A,$B79,'EPA Export Aggregation'!$D:$D,$A$1)*IF($A79="CH4",About!$D$58,IF($A79="N2O",About!$D$59,1))</f>
        <v>0.10209081789299999</v>
      </c>
      <c r="V79" s="415">
        <f>SUMIFS('EPA Export Aggregation'!Y:Y,'EPA Export Aggregation'!$A:$A,$B79,'EPA Export Aggregation'!$D:$D,$A$1)*IF($A79="CH4",About!$D$58,IF($A79="N2O",About!$D$59,1))</f>
        <v>6.1310777057999997E-2</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2026-09-28T17:27:45Z</dcterms:modified>
</cp:coreProperties>
</file>