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N\elec\BGDPbES\"/>
    </mc:Choice>
  </mc:AlternateContent>
  <xr:revisionPtr revIDLastSave="0" documentId="8_{33EFA791-1674-4C7D-99EA-70A2EBB69353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C31" i="4"/>
  <c r="E4" i="4"/>
  <c r="F4" i="4" s="1"/>
  <c r="H2" i="2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E32" i="4" s="1"/>
  <c r="E5" i="4" s="1"/>
  <c r="F5" i="4" s="1"/>
  <c r="H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" i="2" l="1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<sst xmlns="http://schemas.openxmlformats.org/spreadsheetml/2006/main" count="4985" uniqueCount="142">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</sst>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120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TN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TN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0.27648110300000001</v>
      </c>
      <c r="D4" s="13">
        <f>MIN(C4/SUMIFS(PTCF!B:B,PTCF!A:A,calcs!B4),1)</f>
        <v>0.30720122555555557</v>
      </c>
      <c r="E4" s="12">
        <f>SUMIFS('all_csv_BECF-pre-ret'!$E:$E,'all_csv_BECF-pre-ret'!$B:$B,$B4,'all_csv_BECF-pre-ret'!$AI:$AI,$C$1)</f>
        <v>0.35661831299999902</v>
      </c>
      <c r="F4" s="13">
        <f>MIN(E4/SUMIFS(PTCF!B:B,PTCF!A:A,calcs!B4),1)</f>
        <v>0.39624256999999891</v>
      </c>
    </row>
    <row r="5" spans="1:6" x14ac:dyDescent="0.25">
      <c r="A5" t="s">
        <v>141</v>
      </c>
      <c r="B5" t="s">
        <v>10</v>
      </c>
      <c r="C5" s="12">
        <f>E28</f>
        <v>0.57123095199999996</v>
      </c>
      <c r="D5" s="13">
        <f>MIN(C5/SUMIFS(PTCF!B:B,PTCF!A:A,calcs!B5),1)</f>
        <v>0.63470105777777774</v>
      </c>
      <c r="E5" s="12">
        <f>E32</f>
        <v>0.57123095199999996</v>
      </c>
      <c r="F5" s="13">
        <f>MIN(E5/SUMIFS(PTCF!B:B,PTCF!A:A,calcs!B5),1)</f>
        <v>0.63470105777777774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0.926028725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0.891757464</v>
      </c>
      <c r="F6" s="13">
        <f>MIN(E6/SUMIFS(PTCF!B:B,PTCF!A:A,calcs!B6),1)</f>
        <v>0.99084162666666664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0.60755704499999996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0.48109649900000001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0.153717303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0.11056975599999901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0.20316473099999999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0.202568523999999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0.66156987599999995</v>
      </c>
      <c r="D11" s="13">
        <f>MIN(C11/SUMIFS(PTCF!B:B,PTCF!A:A,calcs!B11),1)</f>
        <v>0.73507763999999998</v>
      </c>
      <c r="E11" s="12">
        <f>SUMIFS('all_csv_BECF-pre-ret'!$E:$E,'all_csv_BECF-pre-ret'!$B:$B,$B11,'all_csv_BECF-pre-ret'!$AI:$AI,$C$1)</f>
        <v>0.57525403600000002</v>
      </c>
      <c r="F11" s="13">
        <f>MIN(E11/SUMIFS(PTCF!B:B,PTCF!A:A,calcs!B11),1)</f>
        <v>0.63917115111111111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0.30661075900000001</v>
      </c>
      <c r="D13" s="14">
        <f>MIN(C13/SUMIFS(PTCF!B:B,PTCF!A:A,calcs!B13),1)</f>
        <v>0.34067862111111114</v>
      </c>
      <c r="E13" s="12">
        <f>SUMIFS('all_csv_BECF-pre-ret'!$E:$E,'all_csv_BECF-pre-ret'!$B:$B,$B13,'all_csv_BECF-pre-ret'!$AI:$AI,$C$1)</f>
        <v>0.29149194899999997</v>
      </c>
      <c r="F13" s="14">
        <f>MIN(E13/SUMIFS(PTCF!B:B,PTCF!A:A,calcs!B13),1)</f>
        <v>0.32387994333333331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6.0071093999999998E-2</v>
      </c>
      <c r="D14" s="13">
        <f>MIN(C14/SUMIFS(PTCF!B:B,PTCF!A:A,calcs!B14),1)</f>
        <v>6.6745659999999998E-2</v>
      </c>
      <c r="E14" s="12">
        <f>SUMIFS('all_csv_BECF-pre-ret'!$E:$E,'all_csv_BECF-pre-ret'!$B:$B,$B14,'all_csv_BECF-pre-ret'!$AI:$AI,$C$1)</f>
        <v>5.2324654999999998E-2</v>
      </c>
      <c r="F14" s="13">
        <f>MIN(E14/SUMIFS(PTCF!B:B,PTCF!A:A,calcs!B14),1)</f>
        <v>5.8138505555555553E-2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2455.1</v>
      </c>
      <c r="E24">
        <f>SUM(C24:D24)</f>
        <v>2455.1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0.57123095199999996</v>
      </c>
    </row>
    <row r="28" spans="1:6" x14ac:dyDescent="0.25">
      <c r="C28">
        <f>$C$27*($C$24/$E$24)</f>
        <v>0</v>
      </c>
      <c r="D28">
        <f>$D$27*($D$24/$E$24)</f>
        <v>0.57123095199999996</v>
      </c>
      <c r="E28" s="9">
        <f>SUM(C28:D28)</f>
        <v>0.57123095199999996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0.57123095199999996</v>
      </c>
    </row>
    <row r="32" spans="1:6" x14ac:dyDescent="0.25">
      <c r="C32">
        <f>$C$31*($C$24/$E$24)</f>
        <v>0</v>
      </c>
      <c r="D32">
        <f>$D$31*($D$24/$E$24)</f>
        <v>0.57123095199999996</v>
      </c>
      <c r="E32" s="9">
        <f>SUM(C32:D32)</f>
        <v>0.57123095199999996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0.30720122555555557</v>
      </c>
      <c r="H2" s="8">
        <f>SUMIFS(calcs!$F$4:$F$19,calcs!$B$4:$B$19,$A2)</f>
        <v>0.39624256999999891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0.63470105777777774</v>
      </c>
      <c r="H3" s="8">
        <f>SUMIFS(calcs!$F$4:$F$19,calcs!$B$4:$B$19,$A3)</f>
        <v>0.63470105777777774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0.99084162666666664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0.73507763999999998</v>
      </c>
      <c r="H9" s="8">
        <f>SUMIFS(calcs!$F$4:$F$19,calcs!$B$4:$B$19,$A9)</f>
        <v>0.63917115111111111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6.6745659999999998E-2</v>
      </c>
      <c r="H12" s="8">
        <f>SUMIFS(calcs!$F$4:$F$19,calcs!$B$4:$B$19,$A12)</f>
        <v>5.8138505555555553E-2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2022-11-30T00:47:32Z</dcterms:modified>
</cp:coreProperties>
</file>