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N\land\BLAPE\"/>
    </mc:Choice>
  </mc:AlternateContent>
  <xr:revisionPtr revIDLastSave="0" documentId="8_{DB6FEBDC-0300-4CE6-84A4-EC3840BADF5A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Y23" i="4" l="1"/>
  <c r="AA23" i="4"/>
  <c r="AJ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<sst xmlns="http://schemas.openxmlformats.org/spreadsheetml/2006/main" count="15367" uniqueCount="462">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</sst>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109</v>
      </c>
      <c r="C1" s="57">
        <v>44412</v>
      </c>
      <c r="H1" s="53" t="s">
        <v>2</v>
      </c>
    </row>
    <row r="2" spans="1:8" x14ac:dyDescent="0.25">
      <c r="B2" s="2" t="str">
        <f>LOOKUP(B1,F2:G51,G2:G51)</f>
        <v>TN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Tennessee</v>
      </c>
      <c r="B18" s="2">
        <f>SUMIFS('LULUCF Dataframe EPA'!AD2:AD766,'LULUCF Dataframe EPA'!A2:A766,Data!A18)</f>
        <v>-17.335828274410794</v>
      </c>
      <c r="C18" s="2">
        <f>B18/D11</f>
        <v>-18.345712378357533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-18345712378357.402</v>
      </c>
      <c r="C23" s="56">
        <f>$B$23*C11</f>
        <v>-17840770326384.035</v>
      </c>
      <c r="D23" s="56">
        <f t="shared" ref="D23:AK23" si="0">$B$23*D11</f>
        <v>-17335828274410.672</v>
      </c>
      <c r="E23" s="56">
        <f t="shared" si="0"/>
        <v>-16830886222437.305</v>
      </c>
      <c r="F23" s="56">
        <f t="shared" si="0"/>
        <v>-16325944170463.939</v>
      </c>
      <c r="G23" s="56">
        <f t="shared" si="0"/>
        <v>-15821002118490.705</v>
      </c>
      <c r="H23" s="56">
        <f t="shared" si="0"/>
        <v>-15841493641273.715</v>
      </c>
      <c r="I23" s="56">
        <f t="shared" si="0"/>
        <v>-15861985164056.707</v>
      </c>
      <c r="J23" s="56">
        <f t="shared" si="0"/>
        <v>-15882476686839.699</v>
      </c>
      <c r="K23" s="56">
        <f t="shared" si="0"/>
        <v>-15902968209622.686</v>
      </c>
      <c r="L23" s="56">
        <f t="shared" si="0"/>
        <v>-15923459732405.678</v>
      </c>
      <c r="M23" s="56">
        <f t="shared" si="0"/>
        <v>-15943951255188.676</v>
      </c>
      <c r="N23" s="56">
        <f t="shared" si="0"/>
        <v>-15964442777971.668</v>
      </c>
      <c r="O23" s="56">
        <f t="shared" si="0"/>
        <v>-15984934300754.66</v>
      </c>
      <c r="P23" s="56">
        <f t="shared" si="0"/>
        <v>-16005425823537.654</v>
      </c>
      <c r="Q23" s="56">
        <f t="shared" si="0"/>
        <v>-16025917346320.646</v>
      </c>
      <c r="R23" s="56">
        <f t="shared" si="0"/>
        <v>-16046408869103.637</v>
      </c>
      <c r="S23" s="56">
        <f t="shared" si="0"/>
        <v>-16066900391886.621</v>
      </c>
      <c r="T23" s="56">
        <f t="shared" si="0"/>
        <v>-16087391914669.613</v>
      </c>
      <c r="U23" s="56">
        <f t="shared" si="0"/>
        <v>-16107883437452.607</v>
      </c>
      <c r="V23" s="56">
        <f t="shared" si="0"/>
        <v>-16128374960235.6</v>
      </c>
      <c r="W23" s="56">
        <f t="shared" si="0"/>
        <v>-16148866483018.594</v>
      </c>
      <c r="X23" s="56">
        <f t="shared" si="0"/>
        <v>-16169358005801.578</v>
      </c>
      <c r="Y23" s="56">
        <f t="shared" si="0"/>
        <v>-16189849528584.57</v>
      </c>
      <c r="Z23" s="56">
        <f t="shared" si="0"/>
        <v>-16210341051367.564</v>
      </c>
      <c r="AA23" s="56">
        <f t="shared" si="0"/>
        <v>-16230832574150.557</v>
      </c>
      <c r="AB23" s="56">
        <f t="shared" si="0"/>
        <v>-16251324096933.541</v>
      </c>
      <c r="AC23" s="56">
        <f t="shared" si="0"/>
        <v>-16271815619716.535</v>
      </c>
      <c r="AD23" s="56">
        <f t="shared" si="0"/>
        <v>-16292307142499.527</v>
      </c>
      <c r="AE23" s="56">
        <f t="shared" si="0"/>
        <v>-16312798665282.521</v>
      </c>
      <c r="AF23" s="56">
        <f t="shared" si="0"/>
        <v>-16333290188065.514</v>
      </c>
      <c r="AG23" s="56">
        <f t="shared" si="0"/>
        <v>-16353781710848.498</v>
      </c>
      <c r="AH23" s="56">
        <f t="shared" si="0"/>
        <v>-16374273233631.492</v>
      </c>
      <c r="AI23" s="56">
        <f t="shared" si="0"/>
        <v>-16394764756414.484</v>
      </c>
      <c r="AJ23" s="56">
        <f t="shared" si="0"/>
        <v>-16415256279197.479</v>
      </c>
      <c r="AK23" s="56">
        <f t="shared" si="0"/>
        <v>-16435747801980.471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-18345712378357.402</v>
      </c>
      <c r="C2" s="25">
        <f>$B$2*Data!C$11</f>
        <v>-17840770326384.035</v>
      </c>
      <c r="D2" s="25">
        <f>$B$2*Data!D$11</f>
        <v>-17335828274410.672</v>
      </c>
      <c r="E2" s="25">
        <f>$B$2*Data!E$11</f>
        <v>-16830886222437.305</v>
      </c>
      <c r="F2" s="25">
        <f>$B$2*Data!F$11</f>
        <v>-16325944170463.939</v>
      </c>
      <c r="G2" s="25">
        <f>$B$2*Data!G$11</f>
        <v>-15821002118490.705</v>
      </c>
      <c r="H2" s="25">
        <f>$B$2*Data!H$11</f>
        <v>-15841493641273.715</v>
      </c>
      <c r="I2" s="25">
        <f>$B$2*Data!I$11</f>
        <v>-15861985164056.707</v>
      </c>
      <c r="J2" s="25">
        <f>$B$2*Data!J$11</f>
        <v>-15882476686839.699</v>
      </c>
      <c r="K2" s="25">
        <f>$B$2*Data!K$11</f>
        <v>-15902968209622.686</v>
      </c>
      <c r="L2" s="25">
        <f>$B$2*Data!L$11</f>
        <v>-15923459732405.678</v>
      </c>
      <c r="M2" s="25">
        <f>$B$2*Data!M$11</f>
        <v>-15943951255188.676</v>
      </c>
      <c r="N2" s="25">
        <f>$B$2*Data!N$11</f>
        <v>-15964442777971.668</v>
      </c>
      <c r="O2" s="25">
        <f>$B$2*Data!O$11</f>
        <v>-15984934300754.66</v>
      </c>
      <c r="P2" s="25">
        <f>$B$2*Data!P$11</f>
        <v>-16005425823537.654</v>
      </c>
      <c r="Q2" s="25">
        <f>$B$2*Data!Q$11</f>
        <v>-16025917346320.646</v>
      </c>
      <c r="R2" s="25">
        <f>$B$2*Data!R$11</f>
        <v>-16046408869103.637</v>
      </c>
      <c r="S2" s="25">
        <f>$B$2*Data!S$11</f>
        <v>-16066900391886.621</v>
      </c>
      <c r="T2" s="25">
        <f>$B$2*Data!T$11</f>
        <v>-16087391914669.613</v>
      </c>
      <c r="U2" s="25">
        <f>$B$2*Data!U$11</f>
        <v>-16107883437452.607</v>
      </c>
      <c r="V2" s="25">
        <f>$B$2*Data!V$11</f>
        <v>-16128374960235.6</v>
      </c>
      <c r="W2" s="25">
        <f>$B$2*Data!W$11</f>
        <v>-16148866483018.594</v>
      </c>
      <c r="X2" s="25">
        <f>$B$2*Data!X$11</f>
        <v>-16169358005801.578</v>
      </c>
      <c r="Y2" s="25">
        <f>$B$2*Data!Y$11</f>
        <v>-16189849528584.57</v>
      </c>
      <c r="Z2" s="25">
        <f>$B$2*Data!Z$11</f>
        <v>-16210341051367.564</v>
      </c>
      <c r="AA2" s="25">
        <f>$B$2*Data!AA$11</f>
        <v>-16230832574150.557</v>
      </c>
      <c r="AB2" s="25">
        <f>$B$2*Data!AB$11</f>
        <v>-16251324096933.541</v>
      </c>
      <c r="AC2" s="25">
        <f>$B$2*Data!AC$11</f>
        <v>-16271815619716.535</v>
      </c>
      <c r="AD2" s="25">
        <f>$B$2*Data!AD$11</f>
        <v>-16292307142499.527</v>
      </c>
      <c r="AE2" s="25">
        <f>$B$2*Data!AE$11</f>
        <v>-16312798665282.521</v>
      </c>
      <c r="AF2" s="25">
        <f>$B$2*Data!AF$11</f>
        <v>-16333290188065.514</v>
      </c>
      <c r="AG2" s="25">
        <f>$B$2*Data!AG$11</f>
        <v>-16353781710848.498</v>
      </c>
      <c r="AH2" s="25">
        <f>$B$2*Data!AH$11</f>
        <v>-16374273233631.492</v>
      </c>
      <c r="AI2" s="25">
        <f>$B$2*Data!AI$11</f>
        <v>-16394764756414.484</v>
      </c>
      <c r="AJ2" s="25">
        <f>$B$2*Data!AJ$11</f>
        <v>-16415256279197.479</v>
      </c>
      <c r="AK2" s="25">
        <f>$B$2*Data!AK$11</f>
        <v>-16435747801980.471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7888136878.1422911</v>
      </c>
      <c r="C11" s="25">
        <f>(ABS(C$2)*'data from RPEpUACE'!$B11)+SUMIFS('Override Calcs'!$E$4:$E$6,'Override Calcs'!$A$4:$A$6,About!$B$2,'Override Calcs'!$B$4:$B$6,"CH4")</f>
        <v>7671026092.8345041</v>
      </c>
      <c r="D11" s="25">
        <f>(ABS(D$2)*'data from RPEpUACE'!$B11)+SUMIFS('Override Calcs'!$E$4:$E$6,'Override Calcs'!$A$4:$A$6,About!$B$2,'Override Calcs'!$B$4:$B$6,"CH4")</f>
        <v>7453915307.5267191</v>
      </c>
      <c r="E11" s="25">
        <f>(ABS(E$2)*'data from RPEpUACE'!$B11)+SUMIFS('Override Calcs'!$E$4:$E$6,'Override Calcs'!$A$4:$A$6,About!$B$2,'Override Calcs'!$B$4:$B$6,"CH4")</f>
        <v>7236804522.2189322</v>
      </c>
      <c r="F11" s="25">
        <f>(ABS(F$2)*'data from RPEpUACE'!$B11)+SUMIFS('Override Calcs'!$E$4:$E$6,'Override Calcs'!$A$4:$A$6,About!$B$2,'Override Calcs'!$B$4:$B$6,"CH4")</f>
        <v>7019693736.9111462</v>
      </c>
      <c r="G11" s="25">
        <f>(ABS(G$2)*'data from RPEpUACE'!$B11)+SUMIFS('Override Calcs'!$E$4:$E$6,'Override Calcs'!$A$4:$A$6,About!$B$2,'Override Calcs'!$B$4:$B$6,"CH4")</f>
        <v>6802582951.6034174</v>
      </c>
      <c r="H11" s="25">
        <f>(ABS(H$2)*'data from RPEpUACE'!$B11)+SUMIFS('Override Calcs'!$E$4:$E$6,'Override Calcs'!$A$4:$A$6,About!$B$2,'Override Calcs'!$B$4:$B$6,"CH4")</f>
        <v>6811393726.1986103</v>
      </c>
      <c r="I11" s="25">
        <f>(ABS(I$2)*'data from RPEpUACE'!$B11)+SUMIFS('Override Calcs'!$E$4:$E$6,'Override Calcs'!$A$4:$A$6,About!$B$2,'Override Calcs'!$B$4:$B$6,"CH4")</f>
        <v>6820204500.7937956</v>
      </c>
      <c r="J11" s="25">
        <f>(ABS(J$2)*'data from RPEpUACE'!$B11)+SUMIFS('Override Calcs'!$E$4:$E$6,'Override Calcs'!$A$4:$A$6,About!$B$2,'Override Calcs'!$B$4:$B$6,"CH4")</f>
        <v>6829015275.3889818</v>
      </c>
      <c r="K11" s="25">
        <f>(ABS(K$2)*'data from RPEpUACE'!$B11)+SUMIFS('Override Calcs'!$E$4:$E$6,'Override Calcs'!$A$4:$A$6,About!$B$2,'Override Calcs'!$B$4:$B$6,"CH4")</f>
        <v>6837826049.9841642</v>
      </c>
      <c r="L11" s="25">
        <f>(ABS(L$2)*'data from RPEpUACE'!$B11)+SUMIFS('Override Calcs'!$E$4:$E$6,'Override Calcs'!$A$4:$A$6,About!$B$2,'Override Calcs'!$B$4:$B$6,"CH4")</f>
        <v>6846636824.5793505</v>
      </c>
      <c r="M11" s="25">
        <f>(ABS(M$2)*'data from RPEpUACE'!$B11)+SUMIFS('Override Calcs'!$E$4:$E$6,'Override Calcs'!$A$4:$A$6,About!$B$2,'Override Calcs'!$B$4:$B$6,"CH4")</f>
        <v>6855447599.1745386</v>
      </c>
      <c r="N11" s="25">
        <f>(ABS(N$2)*'data from RPEpUACE'!$B11)+SUMIFS('Override Calcs'!$E$4:$E$6,'Override Calcs'!$A$4:$A$6,About!$B$2,'Override Calcs'!$B$4:$B$6,"CH4")</f>
        <v>6864258373.7697239</v>
      </c>
      <c r="O11" s="25">
        <f>(ABS(O$2)*'data from RPEpUACE'!$B11)+SUMIFS('Override Calcs'!$E$4:$E$6,'Override Calcs'!$A$4:$A$6,About!$B$2,'Override Calcs'!$B$4:$B$6,"CH4")</f>
        <v>6873069148.3649092</v>
      </c>
      <c r="P11" s="25">
        <f>(ABS(P$2)*'data from RPEpUACE'!$B11)+SUMIFS('Override Calcs'!$E$4:$E$6,'Override Calcs'!$A$4:$A$6,About!$B$2,'Override Calcs'!$B$4:$B$6,"CH4")</f>
        <v>6881879922.9600964</v>
      </c>
      <c r="Q11" s="25">
        <f>(ABS(Q$2)*'data from RPEpUACE'!$B11)+SUMIFS('Override Calcs'!$E$4:$E$6,'Override Calcs'!$A$4:$A$6,About!$B$2,'Override Calcs'!$B$4:$B$6,"CH4")</f>
        <v>6890690697.5552816</v>
      </c>
      <c r="R11" s="25">
        <f>(ABS(R$2)*'data from RPEpUACE'!$B11)+SUMIFS('Override Calcs'!$E$4:$E$6,'Override Calcs'!$A$4:$A$6,About!$B$2,'Override Calcs'!$B$4:$B$6,"CH4")</f>
        <v>6899501472.150466</v>
      </c>
      <c r="S11" s="25">
        <f>(ABS(S$2)*'data from RPEpUACE'!$B11)+SUMIFS('Override Calcs'!$E$4:$E$6,'Override Calcs'!$A$4:$A$6,About!$B$2,'Override Calcs'!$B$4:$B$6,"CH4")</f>
        <v>6908312246.7456484</v>
      </c>
      <c r="T11" s="25">
        <f>(ABS(T$2)*'data from RPEpUACE'!$B11)+SUMIFS('Override Calcs'!$E$4:$E$6,'Override Calcs'!$A$4:$A$6,About!$B$2,'Override Calcs'!$B$4:$B$6,"CH4")</f>
        <v>6917123021.3408346</v>
      </c>
      <c r="U11" s="25">
        <f>(ABS(U$2)*'data from RPEpUACE'!$B11)+SUMIFS('Override Calcs'!$E$4:$E$6,'Override Calcs'!$A$4:$A$6,About!$B$2,'Override Calcs'!$B$4:$B$6,"CH4")</f>
        <v>6925933795.9360209</v>
      </c>
      <c r="V11" s="25">
        <f>(ABS(V$2)*'data from RPEpUACE'!$B11)+SUMIFS('Override Calcs'!$E$4:$E$6,'Override Calcs'!$A$4:$A$6,About!$B$2,'Override Calcs'!$B$4:$B$6,"CH4")</f>
        <v>6934744570.5312061</v>
      </c>
      <c r="W11" s="25">
        <f>(ABS(W$2)*'data from RPEpUACE'!$B11)+SUMIFS('Override Calcs'!$E$4:$E$6,'Override Calcs'!$A$4:$A$6,About!$B$2,'Override Calcs'!$B$4:$B$6,"CH4")</f>
        <v>6943555345.1263924</v>
      </c>
      <c r="X11" s="25">
        <f>(ABS(X$2)*'data from RPEpUACE'!$B11)+SUMIFS('Override Calcs'!$E$4:$E$6,'Override Calcs'!$A$4:$A$6,About!$B$2,'Override Calcs'!$B$4:$B$6,"CH4")</f>
        <v>6952366119.7215748</v>
      </c>
      <c r="Y11" s="25">
        <f>(ABS(Y$2)*'data from RPEpUACE'!$B11)+SUMIFS('Override Calcs'!$E$4:$E$6,'Override Calcs'!$A$4:$A$6,About!$B$2,'Override Calcs'!$B$4:$B$6,"CH4")</f>
        <v>6961176894.3167601</v>
      </c>
      <c r="Z11" s="25">
        <f>(ABS(Z$2)*'data from RPEpUACE'!$B11)+SUMIFS('Override Calcs'!$E$4:$E$6,'Override Calcs'!$A$4:$A$6,About!$B$2,'Override Calcs'!$B$4:$B$6,"CH4")</f>
        <v>6969987668.9119473</v>
      </c>
      <c r="AA11" s="25">
        <f>(ABS(AA$2)*'data from RPEpUACE'!$B11)+SUMIFS('Override Calcs'!$E$4:$E$6,'Override Calcs'!$A$4:$A$6,About!$B$2,'Override Calcs'!$B$4:$B$6,"CH4")</f>
        <v>6978798443.5071325</v>
      </c>
      <c r="AB11" s="25">
        <f>(ABS(AB$2)*'data from RPEpUACE'!$B11)+SUMIFS('Override Calcs'!$E$4:$E$6,'Override Calcs'!$A$4:$A$6,About!$B$2,'Override Calcs'!$B$4:$B$6,"CH4")</f>
        <v>6987609218.1023149</v>
      </c>
      <c r="AC11" s="25">
        <f>(ABS(AC$2)*'data from RPEpUACE'!$B11)+SUMIFS('Override Calcs'!$E$4:$E$6,'Override Calcs'!$A$4:$A$6,About!$B$2,'Override Calcs'!$B$4:$B$6,"CH4")</f>
        <v>6996419992.6975012</v>
      </c>
      <c r="AD11" s="25">
        <f>(ABS(AD$2)*'data from RPEpUACE'!$B11)+SUMIFS('Override Calcs'!$E$4:$E$6,'Override Calcs'!$A$4:$A$6,About!$B$2,'Override Calcs'!$B$4:$B$6,"CH4")</f>
        <v>7005230767.2926865</v>
      </c>
      <c r="AE11" s="25">
        <f>(ABS(AE$2)*'data from RPEpUACE'!$B11)+SUMIFS('Override Calcs'!$E$4:$E$6,'Override Calcs'!$A$4:$A$6,About!$B$2,'Override Calcs'!$B$4:$B$6,"CH4")</f>
        <v>7014041541.8878736</v>
      </c>
      <c r="AF11" s="25">
        <f>(ABS(AF$2)*'data from RPEpUACE'!$B11)+SUMIFS('Override Calcs'!$E$4:$E$6,'Override Calcs'!$A$4:$A$6,About!$B$2,'Override Calcs'!$B$4:$B$6,"CH4")</f>
        <v>7022852316.4830589</v>
      </c>
      <c r="AG11" s="25">
        <f>(ABS(AG$2)*'data from RPEpUACE'!$B11)+SUMIFS('Override Calcs'!$E$4:$E$6,'Override Calcs'!$A$4:$A$6,About!$B$2,'Override Calcs'!$B$4:$B$6,"CH4")</f>
        <v>7031663091.0782413</v>
      </c>
      <c r="AH11" s="25">
        <f>(ABS(AH$2)*'data from RPEpUACE'!$B11)+SUMIFS('Override Calcs'!$E$4:$E$6,'Override Calcs'!$A$4:$A$6,About!$B$2,'Override Calcs'!$B$4:$B$6,"CH4")</f>
        <v>7040473865.6734276</v>
      </c>
      <c r="AI11" s="25">
        <f>(ABS(AI$2)*'data from RPEpUACE'!$B11)+SUMIFS('Override Calcs'!$E$4:$E$6,'Override Calcs'!$A$4:$A$6,About!$B$2,'Override Calcs'!$B$4:$B$6,"CH4")</f>
        <v>7049284640.2686129</v>
      </c>
      <c r="AJ11" s="25">
        <f>(ABS(AJ$2)*'data from RPEpUACE'!$B11)+SUMIFS('Override Calcs'!$E$4:$E$6,'Override Calcs'!$A$4:$A$6,About!$B$2,'Override Calcs'!$B$4:$B$6,"CH4")</f>
        <v>7058095414.8638</v>
      </c>
      <c r="AK11" s="25">
        <f>(ABS(AK$2)*'data from RPEpUACE'!$B11)+SUMIFS('Override Calcs'!$E$4:$E$6,'Override Calcs'!$A$4:$A$6,About!$B$2,'Override Calcs'!$B$4:$B$6,"CH4")</f>
        <v>7066906189.4589853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642168790.44573045</v>
      </c>
      <c r="C12" s="25">
        <f>(ABS(C$2)*'data from RPEpUACE'!$B12)+SUMIFS('Override Calcs'!$E$4:$E$6,'Override Calcs'!$A$4:$A$6,About!$B$2,'Override Calcs'!$B$4:$B$6,"N2O")</f>
        <v>624493923.42102706</v>
      </c>
      <c r="D12" s="25">
        <f>(ABS(D$2)*'data from RPEpUACE'!$B12)+SUMIFS('Override Calcs'!$E$4:$E$6,'Override Calcs'!$A$4:$A$6,About!$B$2,'Override Calcs'!$B$4:$B$6,"N2O")</f>
        <v>606819056.39632368</v>
      </c>
      <c r="E12" s="25">
        <f>(ABS(E$2)*'data from RPEpUACE'!$B12)+SUMIFS('Override Calcs'!$E$4:$E$6,'Override Calcs'!$A$4:$A$6,About!$B$2,'Override Calcs'!$B$4:$B$6,"N2O")</f>
        <v>589144189.3716203</v>
      </c>
      <c r="F12" s="25">
        <f>(ABS(F$2)*'data from RPEpUACE'!$B12)+SUMIFS('Override Calcs'!$E$4:$E$6,'Override Calcs'!$A$4:$A$6,About!$B$2,'Override Calcs'!$B$4:$B$6,"N2O")</f>
        <v>571469322.34691703</v>
      </c>
      <c r="G12" s="25">
        <f>(ABS(G$2)*'data from RPEpUACE'!$B12)+SUMIFS('Override Calcs'!$E$4:$E$6,'Override Calcs'!$A$4:$A$6,About!$B$2,'Override Calcs'!$B$4:$B$6,"N2O")</f>
        <v>553794455.32221818</v>
      </c>
      <c r="H12" s="25">
        <f>(ABS(H$2)*'data from RPEpUACE'!$B12)+SUMIFS('Override Calcs'!$E$4:$E$6,'Override Calcs'!$A$4:$A$6,About!$B$2,'Override Calcs'!$B$4:$B$6,"N2O")</f>
        <v>554511735.53072512</v>
      </c>
      <c r="I12" s="25">
        <f>(ABS(I$2)*'data from RPEpUACE'!$B12)+SUMIFS('Override Calcs'!$E$4:$E$6,'Override Calcs'!$A$4:$A$6,About!$B$2,'Override Calcs'!$B$4:$B$6,"N2O")</f>
        <v>555229015.73923147</v>
      </c>
      <c r="J12" s="25">
        <f>(ABS(J$2)*'data from RPEpUACE'!$B12)+SUMIFS('Override Calcs'!$E$4:$E$6,'Override Calcs'!$A$4:$A$6,About!$B$2,'Override Calcs'!$B$4:$B$6,"N2O")</f>
        <v>555946295.94773781</v>
      </c>
      <c r="K12" s="25">
        <f>(ABS(K$2)*'data from RPEpUACE'!$B12)+SUMIFS('Override Calcs'!$E$4:$E$6,'Override Calcs'!$A$4:$A$6,About!$B$2,'Override Calcs'!$B$4:$B$6,"N2O")</f>
        <v>556663576.15624392</v>
      </c>
      <c r="L12" s="25">
        <f>(ABS(L$2)*'data from RPEpUACE'!$B12)+SUMIFS('Override Calcs'!$E$4:$E$6,'Override Calcs'!$A$4:$A$6,About!$B$2,'Override Calcs'!$B$4:$B$6,"N2O")</f>
        <v>557380856.36475027</v>
      </c>
      <c r="M12" s="25">
        <f>(ABS(M$2)*'data from RPEpUACE'!$B12)+SUMIFS('Override Calcs'!$E$4:$E$6,'Override Calcs'!$A$4:$A$6,About!$B$2,'Override Calcs'!$B$4:$B$6,"N2O")</f>
        <v>558098136.57325673</v>
      </c>
      <c r="N12" s="25">
        <f>(ABS(N$2)*'data from RPEpUACE'!$B12)+SUMIFS('Override Calcs'!$E$4:$E$6,'Override Calcs'!$A$4:$A$6,About!$B$2,'Override Calcs'!$B$4:$B$6,"N2O")</f>
        <v>558815416.78176308</v>
      </c>
      <c r="O12" s="25">
        <f>(ABS(O$2)*'data from RPEpUACE'!$B12)+SUMIFS('Override Calcs'!$E$4:$E$6,'Override Calcs'!$A$4:$A$6,About!$B$2,'Override Calcs'!$B$4:$B$6,"N2O")</f>
        <v>559532696.99026942</v>
      </c>
      <c r="P12" s="25">
        <f>(ABS(P$2)*'data from RPEpUACE'!$B12)+SUMIFS('Override Calcs'!$E$4:$E$6,'Override Calcs'!$A$4:$A$6,About!$B$2,'Override Calcs'!$B$4:$B$6,"N2O")</f>
        <v>560249977.19877577</v>
      </c>
      <c r="Q12" s="25">
        <f>(ABS(Q$2)*'data from RPEpUACE'!$B12)+SUMIFS('Override Calcs'!$E$4:$E$6,'Override Calcs'!$A$4:$A$6,About!$B$2,'Override Calcs'!$B$4:$B$6,"N2O")</f>
        <v>560967257.40728211</v>
      </c>
      <c r="R12" s="25">
        <f>(ABS(R$2)*'data from RPEpUACE'!$B12)+SUMIFS('Override Calcs'!$E$4:$E$6,'Override Calcs'!$A$4:$A$6,About!$B$2,'Override Calcs'!$B$4:$B$6,"N2O")</f>
        <v>561684537.61578846</v>
      </c>
      <c r="S12" s="25">
        <f>(ABS(S$2)*'data from RPEpUACE'!$B12)+SUMIFS('Override Calcs'!$E$4:$E$6,'Override Calcs'!$A$4:$A$6,About!$B$2,'Override Calcs'!$B$4:$B$6,"N2O")</f>
        <v>562401817.82429445</v>
      </c>
      <c r="T12" s="25">
        <f>(ABS(T$2)*'data from RPEpUACE'!$B12)+SUMIFS('Override Calcs'!$E$4:$E$6,'Override Calcs'!$A$4:$A$6,About!$B$2,'Override Calcs'!$B$4:$B$6,"N2O")</f>
        <v>563119098.03280079</v>
      </c>
      <c r="U12" s="25">
        <f>(ABS(U$2)*'data from RPEpUACE'!$B12)+SUMIFS('Override Calcs'!$E$4:$E$6,'Override Calcs'!$A$4:$A$6,About!$B$2,'Override Calcs'!$B$4:$B$6,"N2O")</f>
        <v>563836378.24130714</v>
      </c>
      <c r="V12" s="25">
        <f>(ABS(V$2)*'data from RPEpUACE'!$B12)+SUMIFS('Override Calcs'!$E$4:$E$6,'Override Calcs'!$A$4:$A$6,About!$B$2,'Override Calcs'!$B$4:$B$6,"N2O")</f>
        <v>564553658.44981349</v>
      </c>
      <c r="W12" s="25">
        <f>(ABS(W$2)*'data from RPEpUACE'!$B12)+SUMIFS('Override Calcs'!$E$4:$E$6,'Override Calcs'!$A$4:$A$6,About!$B$2,'Override Calcs'!$B$4:$B$6,"N2O")</f>
        <v>565270938.65831983</v>
      </c>
      <c r="X12" s="25">
        <f>(ABS(X$2)*'data from RPEpUACE'!$B12)+SUMIFS('Override Calcs'!$E$4:$E$6,'Override Calcs'!$A$4:$A$6,About!$B$2,'Override Calcs'!$B$4:$B$6,"N2O")</f>
        <v>565988218.86682594</v>
      </c>
      <c r="Y12" s="25">
        <f>(ABS(Y$2)*'data from RPEpUACE'!$B12)+SUMIFS('Override Calcs'!$E$4:$E$6,'Override Calcs'!$A$4:$A$6,About!$B$2,'Override Calcs'!$B$4:$B$6,"N2O")</f>
        <v>566705499.07533228</v>
      </c>
      <c r="Z12" s="25">
        <f>(ABS(Z$2)*'data from RPEpUACE'!$B12)+SUMIFS('Override Calcs'!$E$4:$E$6,'Override Calcs'!$A$4:$A$6,About!$B$2,'Override Calcs'!$B$4:$B$6,"N2O")</f>
        <v>567422779.28383863</v>
      </c>
      <c r="AA12" s="25">
        <f>(ABS(AA$2)*'data from RPEpUACE'!$B12)+SUMIFS('Override Calcs'!$E$4:$E$6,'Override Calcs'!$A$4:$A$6,About!$B$2,'Override Calcs'!$B$4:$B$6,"N2O")</f>
        <v>568140059.49234498</v>
      </c>
      <c r="AB12" s="25">
        <f>(ABS(AB$2)*'data from RPEpUACE'!$B12)+SUMIFS('Override Calcs'!$E$4:$E$6,'Override Calcs'!$A$4:$A$6,About!$B$2,'Override Calcs'!$B$4:$B$6,"N2O")</f>
        <v>568857339.70085096</v>
      </c>
      <c r="AC12" s="25">
        <f>(ABS(AC$2)*'data from RPEpUACE'!$B12)+SUMIFS('Override Calcs'!$E$4:$E$6,'Override Calcs'!$A$4:$A$6,About!$B$2,'Override Calcs'!$B$4:$B$6,"N2O")</f>
        <v>569574619.90935743</v>
      </c>
      <c r="AD12" s="25">
        <f>(ABS(AD$2)*'data from RPEpUACE'!$B12)+SUMIFS('Override Calcs'!$E$4:$E$6,'Override Calcs'!$A$4:$A$6,About!$B$2,'Override Calcs'!$B$4:$B$6,"N2O")</f>
        <v>570291900.11786377</v>
      </c>
      <c r="AE12" s="25">
        <f>(ABS(AE$2)*'data from RPEpUACE'!$B12)+SUMIFS('Override Calcs'!$E$4:$E$6,'Override Calcs'!$A$4:$A$6,About!$B$2,'Override Calcs'!$B$4:$B$6,"N2O")</f>
        <v>571009180.32637012</v>
      </c>
      <c r="AF12" s="25">
        <f>(ABS(AF$2)*'data from RPEpUACE'!$B12)+SUMIFS('Override Calcs'!$E$4:$E$6,'Override Calcs'!$A$4:$A$6,About!$B$2,'Override Calcs'!$B$4:$B$6,"N2O")</f>
        <v>571726460.53487647</v>
      </c>
      <c r="AG12" s="25">
        <f>(ABS(AG$2)*'data from RPEpUACE'!$B12)+SUMIFS('Override Calcs'!$E$4:$E$6,'Override Calcs'!$A$4:$A$6,About!$B$2,'Override Calcs'!$B$4:$B$6,"N2O")</f>
        <v>572443740.74338245</v>
      </c>
      <c r="AH12" s="25">
        <f>(ABS(AH$2)*'data from RPEpUACE'!$B12)+SUMIFS('Override Calcs'!$E$4:$E$6,'Override Calcs'!$A$4:$A$6,About!$B$2,'Override Calcs'!$B$4:$B$6,"N2O")</f>
        <v>573161020.95188892</v>
      </c>
      <c r="AI12" s="25">
        <f>(ABS(AI$2)*'data from RPEpUACE'!$B12)+SUMIFS('Override Calcs'!$E$4:$E$6,'Override Calcs'!$A$4:$A$6,About!$B$2,'Override Calcs'!$B$4:$B$6,"N2O")</f>
        <v>573878301.16039515</v>
      </c>
      <c r="AJ12" s="25">
        <f>(ABS(AJ$2)*'data from RPEpUACE'!$B12)+SUMIFS('Override Calcs'!$E$4:$E$6,'Override Calcs'!$A$4:$A$6,About!$B$2,'Override Calcs'!$B$4:$B$6,"N2O")</f>
        <v>574595581.36890161</v>
      </c>
      <c r="AK12" s="25">
        <f>(ABS(AK$2)*'data from RPEpUACE'!$B12)+SUMIFS('Override Calcs'!$E$4:$E$6,'Override Calcs'!$A$4:$A$6,About!$B$2,'Override Calcs'!$B$4:$B$6,"N2O")</f>
        <v>575312861.57740796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2021-08-04T19:43:57Z</dcterms:modified>
</cp:coreProperties>
</file>