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TN/bldgs/SYCEU/"/>
    </mc:Choice>
  </mc:AlternateContent>
  <xr:revisionPtr revIDLastSave="0" documentId="8_{32085668-074C-FF48-8D4C-7CBAB2921A50}"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4" i="18"/>
  <c r="C5" i="18"/>
  <c r="D6" i="18"/>
  <c r="G6" i="18"/>
  <c r="G7" i="18"/>
  <c r="D8" i="18"/>
  <c r="C9" i="18"/>
  <c r="F9" i="18"/>
  <c r="E10" i="18"/>
  <c r="B11" i="18"/>
  <c r="G11" i="18"/>
  <c r="E2" i="18"/>
  <c r="B2" i="1"/>
  <c r="B3" i="31" s="1"/>
  <c r="G8" i="39"/>
  <c r="B8" i="30" s="1"/>
  <c r="G3" i="39"/>
  <c r="G4" i="39"/>
  <c r="G5" i="39"/>
  <c r="G6" i="39"/>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D2" i="31" l="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<sst xmlns="http://schemas.openxmlformats.org/spreadsheetml/2006/main" count="26269" uniqueCount="759">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</sst>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747</v>
      </c>
      <c r="C1" s="84">
        <v>45357</v>
      </c>
      <c r="F1" s="82" t="s">
        <v>652</v>
      </c>
      <c r="G1" s="82" t="s">
        <v>652</v>
      </c>
    </row>
    <row r="2" spans="1:7" x14ac:dyDescent="0.2">
      <c r="A2" s="84">
        <v>45357</v>
      </c>
      <c r="B2" t="str">
        <f>LOOKUP(B1,F2:G51,G2:G51)</f>
        <v>TN</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13885173873443.199</v>
      </c>
      <c r="C2" s="14">
        <f>IFERROR(SUMIFS(BCEU!$C:$C,BCEU!$B:$B,$A2,BCEU!$H:$H,C$1,BCEU!$D:$D,About!$B$2,BCEU!$F:$F,"urban"),0)</f>
        <v>13008510057570.5</v>
      </c>
      <c r="D2" s="14">
        <f>IFERROR(SUMIFS(BCEU!$C:$C,BCEU!$B:$B,$A2,BCEU!$H:$H,D$1,BCEU!$D:$D,About!$B$2,BCEU!$F:$F,"urban"),0)</f>
        <v>0</v>
      </c>
      <c r="E2" s="14">
        <f>IFERROR(SUMIFS(BCEU!$C:$C,BCEU!$B:$B,$A2,BCEU!$H:$H,E$1,BCEU!$D:$D,About!$B$2,BCEU!$F:$F,"urban"),0)</f>
        <v>3555617176953.1201</v>
      </c>
      <c r="F2" s="14">
        <f>IFERROR(SUMIFS(BCEU!$C:$C,BCEU!$B:$B,$A2,BCEU!$H:$H,F$1,BCEU!$D:$D,About!$B$2,BCEU!$F:$F,"urban"),0)</f>
        <v>26198201050172.199</v>
      </c>
      <c r="G2" s="14">
        <f>IFERROR(SUMIFS(BCEU!$C:$C,BCEU!$B:$B,$A2,BCEU!$H:$H,G$1,BCEU!$D:$D,About!$B$2,BCEU!$F:$F,"urban"),0)</f>
        <v>40347434555769.203</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35489465518817.398</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13777712712749.5</v>
      </c>
      <c r="G4" s="14">
        <f>IFERROR(SUMIFS(BCEU!$C:$C,BCEU!$B:$B,$A4,BCEU!$H:$H,G$1,BCEU!$D:$D,About!$B$2,BCEU!$F:$F,"urban"),0)</f>
        <v>0</v>
      </c>
    </row>
    <row r="5" spans="1:9" x14ac:dyDescent="0.2">
      <c r="A5" s="1" t="s">
        <v>79</v>
      </c>
      <c r="B5" s="14">
        <f>IFERROR(SUMIFS(BCEU!$C:$C,BCEU!$B:$B,$A5,BCEU!$H:$H,B$1,BCEU!$D:$D,About!$B$2,BCEU!$F:$F,"urban"),0)</f>
        <v>187043189879.00101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397237912.69920403</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3811730254209.3198</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123856395749.286</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2795017667969.4302</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1258464374734.49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7078744753004.6797</v>
      </c>
      <c r="C2" s="14">
        <f>IFERROR(SUMIFS(BCEU!$C:$C,BCEU!$B:$B,$A2,BCEU!$G:$G,C$1,BCEU!$D:$D,About!$B$2,BCEU!$F:$F,"rural"),0)</f>
        <v>0</v>
      </c>
      <c r="D2" s="14">
        <f>IFERROR(SUMIFS(BCEU!$C:$C,BCEU!$B:$B,$A2,BCEU!$G:$G,D$1,BCEU!$D:$D,About!$B$2,BCEU!$F:$F,"rural"),0)</f>
        <v>0</v>
      </c>
      <c r="E2" s="14">
        <f>IFERROR(SUMIFS(BCEU!$C:$C,BCEU!$B:$B,$A2,BCEU!$G:$G,E$1,BCEU!$D:$D,About!$B$2,BCEU!$F:$F,"rural"),0)</f>
        <v>1812674919626.97</v>
      </c>
      <c r="F2" s="14">
        <f>IFERROR(SUMIFS(BCEU!$C:$C,BCEU!$B:$B,$A2,BCEU!$G:$G,F$1,BCEU!$D:$D,About!$B$2,BCEU!$F:$F,"rural"),0)</f>
        <v>0</v>
      </c>
      <c r="G2" s="14">
        <f>IFERROR(SUMIFS(BCEU!$C:$C,BCEU!$B:$B,$A2,BCEU!$G:$G,G$1,BCEU!$D:$D,About!$B$2,BCEU!$F:$F,"rural"),0)</f>
        <v>20528885944308.801</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18092991905930.301</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95357055144.879395</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1943269745790.6699</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63143604250.713303</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1424936422801</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3040413949444.71</v>
      </c>
      <c r="C2" s="14">
        <f>IFERROR(SUMIFS(BCEU!$C:$C,BCEU!$B:$B,$A2,BCEU!$G:$G,C$1,BCEU!$D:$D,About!$B$2,BCEU!$F:$F,"commercial"),0)</f>
        <v>0</v>
      </c>
      <c r="D2" s="14">
        <f>IFERROR(SUMIFS(BCEU!$C:$C,BCEU!$B:$B,$A2,BCEU!$G:$G,D$1,BCEU!$D:$D,About!$B$2,BCEU!$F:$F,"commercial"),0)</f>
        <v>0</v>
      </c>
      <c r="E2" s="14">
        <f>IFERROR(SUMIFS(BCEU!$C:$C,BCEU!$B:$B,$A2,BCEU!$G:$G,E$1,BCEU!$D:$D,About!$B$2,BCEU!$F:$F,"commercial"),0)</f>
        <v>13667889556666.4</v>
      </c>
      <c r="F2" s="14">
        <f>IFERROR(SUMIFS(BCEU!$C:$C,BCEU!$B:$B,$A2,BCEU!$G:$G,F$1,BCEU!$D:$D,About!$B$2,BCEU!$F:$F,"commercial"),0)</f>
        <v>0</v>
      </c>
      <c r="G2" s="14">
        <f>IFERROR(SUMIFS(BCEU!$C:$C,BCEU!$B:$B,$A2,BCEU!$G:$G,G$1,BCEU!$D:$D,About!$B$2,BCEU!$F:$F,"commercial"),0)</f>
        <v>56476974269278.602</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24832368370146.5</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17690848955762.301</v>
      </c>
    </row>
    <row r="5" spans="1:9" x14ac:dyDescent="0.2">
      <c r="A5" s="1" t="s">
        <v>79</v>
      </c>
      <c r="B5" s="14">
        <f>IFERROR(SUMIFS(BCEU!$C:$C,BCEU!$B:$B,$A5,BCEU!$G:$G,B$1,BCEU!$D:$D,About!$B$2,BCEU!$F:$F,"commercial"),0)</f>
        <v>3206232333279.9502</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9020767666720.0391</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1032000000000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19000000000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2916999999999.9902</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2024-03-06T21:42:19Z</dcterms:modified>
</cp:coreProperties>
</file>