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TX\webappdata\"/>
    </mc:Choice>
  </mc:AlternateContent>
  <xr:revisionPtr revIDLastSave="0" documentId="8_{C6063904-25E6-4CE0-97D5-C9F681814E17}"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<sst xmlns="http://schemas.openxmlformats.org/spreadsheetml/2006/main" count="43096" uniqueCount="4487">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</sst>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4070</v>
      </c>
      <c r="C1" s="380">
        <v>46294</v>
      </c>
      <c r="G1" s="381" t="s">
        <v>3985</v>
      </c>
      <c r="H1" s="381" t="s">
        <v>3986</v>
      </c>
    </row>
    <row r="2" spans="1:8" x14ac:dyDescent="0.25">
      <c r="B2" t="str">
        <f>_xlfn.XLOOKUP(B1,H:H,G:G,0,0,1)</f>
        <v>TX</v>
      </c>
      <c r="C2" t="str">
        <f>_xlfn.XLOOKUP(B2,G:G, H:H, 0,0,1)</f>
        <v>Texas</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845.33890000000008</v>
      </c>
      <c r="E2" s="436">
        <f>SUMIFS('frozen policy trendline'!E:E,'frozen policy trendline'!$A:$A,About!$B$2)-SUMIFS('frozen policy trendline'!E:E,'frozen policy trendline'!$A:$A,About!$B$2,'frozen policy trendline'!$B:$B,"Output Total CO2e Emissions by Sector[LULUCF sector]")</f>
        <v>821.55709999999999</v>
      </c>
      <c r="F2" s="436">
        <f>SUMIFS('frozen policy trendline'!F:F,'frozen policy trendline'!$A:$A,About!$B$2)-SUMIFS('frozen policy trendline'!F:F,'frozen policy trendline'!$A:$A,About!$B$2,'frozen policy trendline'!$B:$B,"Output Total CO2e Emissions by Sector[LULUCF sector]")</f>
        <v>795.40649999999994</v>
      </c>
      <c r="G2" s="436">
        <f>SUMIFS('frozen policy trendline'!G:G,'frozen policy trendline'!$A:$A,About!$B$2)-SUMIFS('frozen policy trendline'!G:G,'frozen policy trendline'!$A:$A,About!$B$2,'frozen policy trendline'!$B:$B,"Output Total CO2e Emissions by Sector[LULUCF sector]")</f>
        <v>768.55270000000007</v>
      </c>
      <c r="H2" s="436">
        <f>SUMIFS('frozen policy trendline'!H:H,'frozen policy trendline'!$A:$A,About!$B$2)-SUMIFS('frozen policy trendline'!H:H,'frozen policy trendline'!$A:$A,About!$B$2,'frozen policy trendline'!$B:$B,"Output Total CO2e Emissions by Sector[LULUCF sector]")</f>
        <v>746.86585000000002</v>
      </c>
      <c r="I2" s="436">
        <f>SUMIFS('frozen policy trendline'!I:I,'frozen policy trendline'!$A:$A,About!$B$2)-SUMIFS('frozen policy trendline'!I:I,'frozen policy trendline'!$A:$A,About!$B$2,'frozen policy trendline'!$B:$B,"Output Total CO2e Emissions by Sector[LULUCF sector]")</f>
        <v>719.00324000000001</v>
      </c>
      <c r="J2" s="436">
        <f>SUMIFS('frozen policy trendline'!J:J,'frozen policy trendline'!$A:$A,About!$B$2)-SUMIFS('frozen policy trendline'!J:J,'frozen policy trendline'!$A:$A,About!$B$2,'frozen policy trendline'!$B:$B,"Output Total CO2e Emissions by Sector[LULUCF sector]")</f>
        <v>696.41925999999989</v>
      </c>
      <c r="K2" s="436">
        <f>SUMIFS('frozen policy trendline'!K:K,'frozen policy trendline'!$A:$A,About!$B$2)-SUMIFS('frozen policy trendline'!K:K,'frozen policy trendline'!$A:$A,About!$B$2,'frozen policy trendline'!$B:$B,"Output Total CO2e Emissions by Sector[LULUCF sector]")</f>
        <v>678.71460000000002</v>
      </c>
      <c r="L2" s="436">
        <f>SUMIFS('frozen policy trendline'!L:L,'frozen policy trendline'!$A:$A,About!$B$2)-SUMIFS('frozen policy trendline'!L:L,'frozen policy trendline'!$A:$A,About!$B$2,'frozen policy trendline'!$B:$B,"Output Total CO2e Emissions by Sector[LULUCF sector]")</f>
        <v>668.72888</v>
      </c>
      <c r="M2" s="436">
        <f>SUMIFS('frozen policy trendline'!M:M,'frozen policy trendline'!$A:$A,About!$B$2)-SUMIFS('frozen policy trendline'!M:M,'frozen policy trendline'!$A:$A,About!$B$2,'frozen policy trendline'!$B:$B,"Output Total CO2e Emissions by Sector[LULUCF sector]")</f>
        <v>668.7491</v>
      </c>
      <c r="N2" s="436">
        <f>SUMIFS('frozen policy trendline'!N:N,'frozen policy trendline'!$A:$A,About!$B$2)-SUMIFS('frozen policy trendline'!N:N,'frozen policy trendline'!$A:$A,About!$B$2,'frozen policy trendline'!$B:$B,"Output Total CO2e Emissions by Sector[LULUCF sector]")</f>
        <v>669.85091</v>
      </c>
      <c r="O2" s="436">
        <f>SUMIFS('frozen policy trendline'!O:O,'frozen policy trendline'!$A:$A,About!$B$2)-SUMIFS('frozen policy trendline'!O:O,'frozen policy trendline'!$A:$A,About!$B$2,'frozen policy trendline'!$B:$B,"Output Total CO2e Emissions by Sector[LULUCF sector]")</f>
        <v>673.69975999999997</v>
      </c>
      <c r="P2" s="436">
        <f>SUMIFS('frozen policy trendline'!P:P,'frozen policy trendline'!$A:$A,About!$B$2)-SUMIFS('frozen policy trendline'!P:P,'frozen policy trendline'!$A:$A,About!$B$2,'frozen policy trendline'!$B:$B,"Output Total CO2e Emissions by Sector[LULUCF sector]")</f>
        <v>678.88504</v>
      </c>
      <c r="Q2" s="436">
        <f>SUMIFS('frozen policy trendline'!Q:Q,'frozen policy trendline'!$A:$A,About!$B$2)-SUMIFS('frozen policy trendline'!Q:Q,'frozen policy trendline'!$A:$A,About!$B$2,'frozen policy trendline'!$B:$B,"Output Total CO2e Emissions by Sector[LULUCF sector]")</f>
        <v>684.03399999999999</v>
      </c>
      <c r="R2" s="436">
        <f>SUMIFS('frozen policy trendline'!R:R,'frozen policy trendline'!$A:$A,About!$B$2)-SUMIFS('frozen policy trendline'!R:R,'frozen policy trendline'!$A:$A,About!$B$2,'frozen policy trendline'!$B:$B,"Output Total CO2e Emissions by Sector[LULUCF sector]")</f>
        <v>689.34301999999991</v>
      </c>
      <c r="S2" s="436">
        <f>SUMIFS('frozen policy trendline'!S:S,'frozen policy trendline'!$A:$A,About!$B$2)-SUMIFS('frozen policy trendline'!S:S,'frozen policy trendline'!$A:$A,About!$B$2,'frozen policy trendline'!$B:$B,"Output Total CO2e Emissions by Sector[LULUCF sector]")</f>
        <v>694.97940000000006</v>
      </c>
      <c r="T2" s="436">
        <f>SUMIFS('frozen policy trendline'!T:T,'frozen policy trendline'!$A:$A,About!$B$2)-SUMIFS('frozen policy trendline'!T:T,'frozen policy trendline'!$A:$A,About!$B$2,'frozen policy trendline'!$B:$B,"Output Total CO2e Emissions by Sector[LULUCF sector]")</f>
        <v>702.49554999999998</v>
      </c>
      <c r="U2" s="436">
        <f>SUMIFS('frozen policy trendline'!U:U,'frozen policy trendline'!$A:$A,About!$B$2)-SUMIFS('frozen policy trendline'!U:U,'frozen policy trendline'!$A:$A,About!$B$2,'frozen policy trendline'!$B:$B,"Output Total CO2e Emissions by Sector[LULUCF sector]")</f>
        <v>707.29345000000001</v>
      </c>
      <c r="V2" s="436">
        <f>SUMIFS('frozen policy trendline'!V:V,'frozen policy trendline'!$A:$A,About!$B$2)-SUMIFS('frozen policy trendline'!V:V,'frozen policy trendline'!$A:$A,About!$B$2,'frozen policy trendline'!$B:$B,"Output Total CO2e Emissions by Sector[LULUCF sector]")</f>
        <v>710.63333</v>
      </c>
      <c r="W2" s="436">
        <f>SUMIFS('frozen policy trendline'!W:W,'frozen policy trendline'!$A:$A,About!$B$2)-SUMIFS('frozen policy trendline'!W:W,'frozen policy trendline'!$A:$A,About!$B$2,'frozen policy trendline'!$B:$B,"Output Total CO2e Emissions by Sector[LULUCF sector]")</f>
        <v>713.61545000000001</v>
      </c>
      <c r="X2" s="436">
        <f>SUMIFS('frozen policy trendline'!X:X,'frozen policy trendline'!$A:$A,About!$B$2)-SUMIFS('frozen policy trendline'!X:X,'frozen policy trendline'!$A:$A,About!$B$2,'frozen policy trendline'!$B:$B,"Output Total CO2e Emissions by Sector[LULUCF sector]")</f>
        <v>718.09902999999997</v>
      </c>
      <c r="Y2" s="436">
        <f>SUMIFS('frozen policy trendline'!Y:Y,'frozen policy trendline'!$A:$A,About!$B$2)-SUMIFS('frozen policy trendline'!Y:Y,'frozen policy trendline'!$A:$A,About!$B$2,'frozen policy trendline'!$B:$B,"Output Total CO2e Emissions by Sector[LULUCF sector]")</f>
        <v>721.70607999999993</v>
      </c>
      <c r="Z2" s="436">
        <f>SUMIFS('frozen policy trendline'!Z:Z,'frozen policy trendline'!$A:$A,About!$B$2)-SUMIFS('frozen policy trendline'!Z:Z,'frozen policy trendline'!$A:$A,About!$B$2,'frozen policy trendline'!$B:$B,"Output Total CO2e Emissions by Sector[LULUCF sector]")</f>
        <v>725.57595000000003</v>
      </c>
      <c r="AA2" s="436">
        <f>SUMIFS('frozen policy trendline'!AA:AA,'frozen policy trendline'!$A:$A,About!$B$2)-SUMIFS('frozen policy trendline'!AA:AA,'frozen policy trendline'!$A:$A,About!$B$2,'frozen policy trendline'!$B:$B,"Output Total CO2e Emissions by Sector[LULUCF sector]")</f>
        <v>729.99239</v>
      </c>
      <c r="AB2" s="436">
        <f>SUMIFS('frozen policy trendline'!AB:AB,'frozen policy trendline'!$A:$A,About!$B$2)-SUMIFS('frozen policy trendline'!AB:AB,'frozen policy trendline'!$A:$A,About!$B$2,'frozen policy trendline'!$B:$B,"Output Total CO2e Emissions by Sector[LULUCF sector]")</f>
        <v>735.81004999999993</v>
      </c>
      <c r="AC2" s="436">
        <f>SUMIFS('frozen policy trendline'!AC:AC,'frozen policy trendline'!$A:$A,About!$B$2)-SUMIFS('frozen policy trendline'!AC:AC,'frozen policy trendline'!$A:$A,About!$B$2,'frozen policy trendline'!$B:$B,"Output Total CO2e Emissions by Sector[LULUCF sector]")</f>
        <v>743.17858999999999</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TX</v>
      </c>
      <c r="C1" s="409">
        <f>SUM(C4:C87)</f>
        <v>603.96444700550569</v>
      </c>
      <c r="D1" s="409">
        <f t="shared" ref="D1:AG1" si="0">SUM(D4:D87)</f>
        <v>598.87926257398635</v>
      </c>
      <c r="E1" s="409">
        <f t="shared" si="0"/>
        <v>603.93569410337477</v>
      </c>
      <c r="F1" s="409">
        <f t="shared" si="0"/>
        <v>615.18845169004783</v>
      </c>
      <c r="G1" s="409">
        <f t="shared" si="0"/>
        <v>622.71003529087079</v>
      </c>
      <c r="H1" s="409">
        <f t="shared" si="0"/>
        <v>626.85476101989173</v>
      </c>
      <c r="I1" s="409">
        <f t="shared" si="0"/>
        <v>671.17356933471376</v>
      </c>
      <c r="J1" s="409">
        <f t="shared" si="0"/>
        <v>687.06424139869898</v>
      </c>
      <c r="K1" s="409">
        <f t="shared" si="0"/>
        <v>694.61362242644407</v>
      </c>
      <c r="L1" s="409">
        <f t="shared" si="0"/>
        <v>690.42959822553041</v>
      </c>
      <c r="M1" s="409">
        <f t="shared" si="0"/>
        <v>717.19514162444955</v>
      </c>
      <c r="N1" s="409">
        <f t="shared" si="0"/>
        <v>708.26211415609623</v>
      </c>
      <c r="O1" s="409">
        <f t="shared" si="0"/>
        <v>721.55022550636272</v>
      </c>
      <c r="P1" s="409">
        <f t="shared" si="0"/>
        <v>715.02123010375942</v>
      </c>
      <c r="Q1" s="409">
        <f t="shared" si="0"/>
        <v>714.32797760846927</v>
      </c>
      <c r="R1" s="409">
        <f t="shared" si="0"/>
        <v>690.18405955478283</v>
      </c>
      <c r="S1" s="409">
        <f t="shared" si="0"/>
        <v>695.61043681926105</v>
      </c>
      <c r="T1" s="409">
        <f t="shared" si="0"/>
        <v>695.60925801384474</v>
      </c>
      <c r="U1" s="409">
        <f t="shared" si="0"/>
        <v>669.13129995363101</v>
      </c>
      <c r="V1" s="409">
        <f t="shared" si="0"/>
        <v>625.4926586911065</v>
      </c>
      <c r="W1" s="409">
        <f t="shared" si="0"/>
        <v>657.33792365422323</v>
      </c>
      <c r="X1" s="409">
        <f t="shared" si="0"/>
        <v>679.83378499764297</v>
      </c>
      <c r="Y1" s="409">
        <f t="shared" si="0"/>
        <v>677.81498202826231</v>
      </c>
      <c r="Z1" s="409">
        <f t="shared" si="0"/>
        <v>715.20387611568185</v>
      </c>
      <c r="AA1" s="409">
        <f t="shared" si="0"/>
        <v>713.49804264644979</v>
      </c>
      <c r="AB1" s="409">
        <f t="shared" si="0"/>
        <v>708.33160711970902</v>
      </c>
      <c r="AC1" s="409">
        <f t="shared" si="0"/>
        <v>700.57621887684115</v>
      </c>
      <c r="AD1" s="409">
        <f t="shared" si="0"/>
        <v>715.75772015569692</v>
      </c>
      <c r="AE1" s="409">
        <f t="shared" si="0"/>
        <v>746.01222745841756</v>
      </c>
      <c r="AF1" s="409">
        <f t="shared" si="0"/>
        <v>746.95054490308326</v>
      </c>
      <c r="AG1" s="409">
        <f t="shared" si="0"/>
        <v>687.45289086337743</v>
      </c>
      <c r="AH1" s="409">
        <f>SUM(AH4:AH87)</f>
        <v>734.47401747385413</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183.29298466760059</v>
      </c>
      <c r="D4">
        <f>SUMIFS('EPA Export Aggregation'!G:G,'EPA Export Aggregation'!$A:$A,$B4,'EPA Export Aggregation'!$D:$D,$A$1)*IF($A4="CH4",About!$D$58,IF($A4="N2O",About!$D$59,1))</f>
        <v>182.6937386861411</v>
      </c>
      <c r="E4">
        <f>SUMIFS('EPA Export Aggregation'!H:H,'EPA Export Aggregation'!$A:$A,$B4,'EPA Export Aggregation'!$D:$D,$A$1)*IF($A4="CH4",About!$D$58,IF($A4="N2O",About!$D$59,1))</f>
        <v>180.4100782987226</v>
      </c>
      <c r="F4">
        <f>SUMIFS('EPA Export Aggregation'!I:I,'EPA Export Aggregation'!$A:$A,$B4,'EPA Export Aggregation'!$D:$D,$A$1)*IF($A4="CH4",About!$D$58,IF($A4="N2O",About!$D$59,1))</f>
        <v>196.80004030722921</v>
      </c>
      <c r="G4">
        <f>SUMIFS('EPA Export Aggregation'!J:J,'EPA Export Aggregation'!$A:$A,$B4,'EPA Export Aggregation'!$D:$D,$A$1)*IF($A4="CH4",About!$D$58,IF($A4="N2O",About!$D$59,1))</f>
        <v>190.4680561781536</v>
      </c>
      <c r="H4">
        <f>SUMIFS('EPA Export Aggregation'!K:K,'EPA Export Aggregation'!$A:$A,$B4,'EPA Export Aggregation'!$D:$D,$A$1)*IF($A4="CH4",About!$D$58,IF($A4="N2O",About!$D$59,1))</f>
        <v>190.8045902605177</v>
      </c>
      <c r="I4">
        <f>SUMIFS('EPA Export Aggregation'!L:L,'EPA Export Aggregation'!$A:$A,$B4,'EPA Export Aggregation'!$D:$D,$A$1)*IF($A4="CH4",About!$D$58,IF($A4="N2O",About!$D$59,1))</f>
        <v>201.4988261951608</v>
      </c>
      <c r="J4">
        <f>SUMIFS('EPA Export Aggregation'!M:M,'EPA Export Aggregation'!$A:$A,$B4,'EPA Export Aggregation'!$D:$D,$A$1)*IF($A4="CH4",About!$D$58,IF($A4="N2O",About!$D$59,1))</f>
        <v>205.94848243863501</v>
      </c>
      <c r="K4">
        <f>SUMIFS('EPA Export Aggregation'!N:N,'EPA Export Aggregation'!$A:$A,$B4,'EPA Export Aggregation'!$D:$D,$A$1)*IF($A4="CH4",About!$D$58,IF($A4="N2O",About!$D$59,1))</f>
        <v>215.22871732015111</v>
      </c>
      <c r="L4">
        <f>SUMIFS('EPA Export Aggregation'!O:O,'EPA Export Aggregation'!$A:$A,$B4,'EPA Export Aggregation'!$D:$D,$A$1)*IF($A4="CH4",About!$D$58,IF($A4="N2O",About!$D$59,1))</f>
        <v>219.6325544301038</v>
      </c>
      <c r="M4">
        <f>SUMIFS('EPA Export Aggregation'!P:P,'EPA Export Aggregation'!$A:$A,$B4,'EPA Export Aggregation'!$D:$D,$A$1)*IF($A4="CH4",About!$D$58,IF($A4="N2O",About!$D$59,1))</f>
        <v>228.55000479768691</v>
      </c>
      <c r="N4">
        <f>SUMIFS('EPA Export Aggregation'!Q:Q,'EPA Export Aggregation'!$A:$A,$B4,'EPA Export Aggregation'!$D:$D,$A$1)*IF($A4="CH4",About!$D$58,IF($A4="N2O",About!$D$59,1))</f>
        <v>219.62212622170989</v>
      </c>
      <c r="O4">
        <f>SUMIFS('EPA Export Aggregation'!R:R,'EPA Export Aggregation'!$A:$A,$B4,'EPA Export Aggregation'!$D:$D,$A$1)*IF($A4="CH4",About!$D$58,IF($A4="N2O",About!$D$59,1))</f>
        <v>226.63079745677061</v>
      </c>
      <c r="P4">
        <f>SUMIFS('EPA Export Aggregation'!S:S,'EPA Export Aggregation'!$A:$A,$B4,'EPA Export Aggregation'!$D:$D,$A$1)*IF($A4="CH4",About!$D$58,IF($A4="N2O",About!$D$59,1))</f>
        <v>226.8239780248839</v>
      </c>
      <c r="Q4">
        <f>SUMIFS('EPA Export Aggregation'!T:T,'EPA Export Aggregation'!$A:$A,$B4,'EPA Export Aggregation'!$D:$D,$A$1)*IF($A4="CH4",About!$D$58,IF($A4="N2O",About!$D$59,1))</f>
        <v>225.97381226080179</v>
      </c>
      <c r="R4">
        <f>SUMIFS('EPA Export Aggregation'!U:U,'EPA Export Aggregation'!$A:$A,$B4,'EPA Export Aggregation'!$D:$D,$A$1)*IF($A4="CH4",About!$D$58,IF($A4="N2O",About!$D$59,1))</f>
        <v>230.38299889911909</v>
      </c>
      <c r="S4">
        <f>SUMIFS('EPA Export Aggregation'!V:V,'EPA Export Aggregation'!$A:$A,$B4,'EPA Export Aggregation'!$D:$D,$A$1)*IF($A4="CH4",About!$D$58,IF($A4="N2O",About!$D$59,1))</f>
        <v>228.1852932178206</v>
      </c>
      <c r="T4">
        <f>SUMIFS('EPA Export Aggregation'!W:W,'EPA Export Aggregation'!$A:$A,$B4,'EPA Export Aggregation'!$D:$D,$A$1)*IF($A4="CH4",About!$D$58,IF($A4="N2O",About!$D$59,1))</f>
        <v>230.8622167270689</v>
      </c>
      <c r="U4">
        <f>SUMIFS('EPA Export Aggregation'!X:X,'EPA Export Aggregation'!$A:$A,$B4,'EPA Export Aggregation'!$D:$D,$A$1)*IF($A4="CH4",About!$D$58,IF($A4="N2O",About!$D$59,1))</f>
        <v>228.65703165397869</v>
      </c>
      <c r="V4">
        <f>SUMIFS('EPA Export Aggregation'!Y:Y,'EPA Export Aggregation'!$A:$A,$B4,'EPA Export Aggregation'!$D:$D,$A$1)*IF($A4="CH4",About!$D$58,IF($A4="N2O",About!$D$59,1))</f>
        <v>217.84209308156019</v>
      </c>
      <c r="W4">
        <f>SUMIFS('EPA Export Aggregation'!Z:Z,'EPA Export Aggregation'!$A:$A,$B4,'EPA Export Aggregation'!$D:$D,$A$1)*IF($A4="CH4",About!$D$58,IF($A4="N2O",About!$D$59,1))</f>
        <v>221.86001166413311</v>
      </c>
      <c r="X4">
        <f>SUMIFS('EPA Export Aggregation'!AA:AA,'EPA Export Aggregation'!$A:$A,$B4,'EPA Export Aggregation'!$D:$D,$A$1)*IF($A4="CH4",About!$D$58,IF($A4="N2O",About!$D$59,1))</f>
        <v>239.3854191250617</v>
      </c>
      <c r="Y4">
        <f>SUMIFS('EPA Export Aggregation'!AB:AB,'EPA Export Aggregation'!$A:$A,$B4,'EPA Export Aggregation'!$D:$D,$A$1)*IF($A4="CH4",About!$D$58,IF($A4="N2O",About!$D$59,1))</f>
        <v>223.56967396120399</v>
      </c>
      <c r="Z4">
        <f>SUMIFS('EPA Export Aggregation'!AC:AC,'EPA Export Aggregation'!$A:$A,$B4,'EPA Export Aggregation'!$D:$D,$A$1)*IF($A4="CH4",About!$D$58,IF($A4="N2O",About!$D$59,1))</f>
        <v>227.69559596650259</v>
      </c>
      <c r="AA4">
        <f>SUMIFS('EPA Export Aggregation'!AD:AD,'EPA Export Aggregation'!$A:$A,$B4,'EPA Export Aggregation'!$D:$D,$A$1)*IF($A4="CH4",About!$D$58,IF($A4="N2O",About!$D$59,1))</f>
        <v>226.1425298678968</v>
      </c>
      <c r="AB4">
        <f>SUMIFS('EPA Export Aggregation'!AE:AE,'EPA Export Aggregation'!$A:$A,$B4,'EPA Export Aggregation'!$D:$D,$A$1)*IF($A4="CH4",About!$D$58,IF($A4="N2O",About!$D$59,1))</f>
        <v>214.7871987629795</v>
      </c>
      <c r="AC4">
        <f>SUMIFS('EPA Export Aggregation'!AF:AF,'EPA Export Aggregation'!$A:$A,$B4,'EPA Export Aggregation'!$D:$D,$A$1)*IF($A4="CH4",About!$D$58,IF($A4="N2O",About!$D$59,1))</f>
        <v>208.64765791054469</v>
      </c>
      <c r="AD4">
        <f>SUMIFS('EPA Export Aggregation'!AG:AG,'EPA Export Aggregation'!$A:$A,$B4,'EPA Export Aggregation'!$D:$D,$A$1)*IF($A4="CH4",About!$D$58,IF($A4="N2O",About!$D$59,1))</f>
        <v>212.30112022737359</v>
      </c>
      <c r="AE4">
        <f>SUMIFS('EPA Export Aggregation'!AH:AH,'EPA Export Aggregation'!$A:$A,$B4,'EPA Export Aggregation'!$D:$D,$A$1)*IF($A4="CH4",About!$D$58,IF($A4="N2O",About!$D$59,1))</f>
        <v>202.0145524847903</v>
      </c>
      <c r="AF4">
        <f>SUMIFS('EPA Export Aggregation'!AI:AI,'EPA Export Aggregation'!$A:$A,$B4,'EPA Export Aggregation'!$D:$D,$A$1)*IF($A4="CH4",About!$D$58,IF($A4="N2O",About!$D$59,1))</f>
        <v>190.59550306266681</v>
      </c>
      <c r="AG4">
        <f>SUMIFS('EPA Export Aggregation'!AJ:AJ,'EPA Export Aggregation'!$A:$A,$B4,'EPA Export Aggregation'!$D:$D,$A$1)*IF($A4="CH4",About!$D$58,IF($A4="N2O",About!$D$59,1))</f>
        <v>176.74946210307559</v>
      </c>
      <c r="AH4">
        <f>SUMIFS('EPA Export Aggregation'!AK:AK,'EPA Export Aggregation'!$A:$A,$B4,'EPA Export Aggregation'!$D:$D,$A$1)*IF($A4="CH4",About!$D$58,IF($A4="N2O",About!$D$59,1))</f>
        <v>180.10844355717441</v>
      </c>
    </row>
    <row r="5" spans="1:34" x14ac:dyDescent="0.25">
      <c r="A5" s="413" t="s">
        <v>2215</v>
      </c>
      <c r="B5" s="414" t="s">
        <v>4198</v>
      </c>
      <c r="C5">
        <f>SUMIFS('EPA Export Aggregation'!F:F,'EPA Export Aggregation'!$A:$A,$B5,'EPA Export Aggregation'!$D:$D,$A$1)*IF($A5="CH4",About!$D$58,IF($A5="N2O",About!$D$59,1))</f>
        <v>132.8453395397986</v>
      </c>
      <c r="D5">
        <f>SUMIFS('EPA Export Aggregation'!G:G,'EPA Export Aggregation'!$A:$A,$B5,'EPA Export Aggregation'!$D:$D,$A$1)*IF($A5="CH4",About!$D$58,IF($A5="N2O",About!$D$59,1))</f>
        <v>126.1552916927904</v>
      </c>
      <c r="E5">
        <f>SUMIFS('EPA Export Aggregation'!H:H,'EPA Export Aggregation'!$A:$A,$B5,'EPA Export Aggregation'!$D:$D,$A$1)*IF($A5="CH4",About!$D$58,IF($A5="N2O",About!$D$59,1))</f>
        <v>130.6553599717889</v>
      </c>
      <c r="F5">
        <f>SUMIFS('EPA Export Aggregation'!I:I,'EPA Export Aggregation'!$A:$A,$B5,'EPA Export Aggregation'!$D:$D,$A$1)*IF($A5="CH4",About!$D$58,IF($A5="N2O",About!$D$59,1))</f>
        <v>130.77495140406501</v>
      </c>
      <c r="G5">
        <f>SUMIFS('EPA Export Aggregation'!J:J,'EPA Export Aggregation'!$A:$A,$B5,'EPA Export Aggregation'!$D:$D,$A$1)*IF($A5="CH4",About!$D$58,IF($A5="N2O",About!$D$59,1))</f>
        <v>137.7447562996214</v>
      </c>
      <c r="H5">
        <f>SUMIFS('EPA Export Aggregation'!K:K,'EPA Export Aggregation'!$A:$A,$B5,'EPA Export Aggregation'!$D:$D,$A$1)*IF($A5="CH4",About!$D$58,IF($A5="N2O",About!$D$59,1))</f>
        <v>134.4825304747834</v>
      </c>
      <c r="I5">
        <f>SUMIFS('EPA Export Aggregation'!L:L,'EPA Export Aggregation'!$A:$A,$B5,'EPA Export Aggregation'!$D:$D,$A$1)*IF($A5="CH4",About!$D$58,IF($A5="N2O",About!$D$59,1))</f>
        <v>147.41635514294359</v>
      </c>
      <c r="J5">
        <f>SUMIFS('EPA Export Aggregation'!M:M,'EPA Export Aggregation'!$A:$A,$B5,'EPA Export Aggregation'!$D:$D,$A$1)*IF($A5="CH4",About!$D$58,IF($A5="N2O",About!$D$59,1))</f>
        <v>147.74846655907601</v>
      </c>
      <c r="K5">
        <f>SUMIFS('EPA Export Aggregation'!N:N,'EPA Export Aggregation'!$A:$A,$B5,'EPA Export Aggregation'!$D:$D,$A$1)*IF($A5="CH4",About!$D$58,IF($A5="N2O",About!$D$59,1))</f>
        <v>153.8210004180977</v>
      </c>
      <c r="L5">
        <f>SUMIFS('EPA Export Aggregation'!O:O,'EPA Export Aggregation'!$A:$A,$B5,'EPA Export Aggregation'!$D:$D,$A$1)*IF($A5="CH4",About!$D$58,IF($A5="N2O",About!$D$59,1))</f>
        <v>158.67270988172641</v>
      </c>
      <c r="M5">
        <f>SUMIFS('EPA Export Aggregation'!P:P,'EPA Export Aggregation'!$A:$A,$B5,'EPA Export Aggregation'!$D:$D,$A$1)*IF($A5="CH4",About!$D$58,IF($A5="N2O",About!$D$59,1))</f>
        <v>164.7763331376625</v>
      </c>
      <c r="N5">
        <f>SUMIFS('EPA Export Aggregation'!Q:Q,'EPA Export Aggregation'!$A:$A,$B5,'EPA Export Aggregation'!$D:$D,$A$1)*IF($A5="CH4",About!$D$58,IF($A5="N2O",About!$D$59,1))</f>
        <v>169.18271917307521</v>
      </c>
      <c r="O5">
        <f>SUMIFS('EPA Export Aggregation'!R:R,'EPA Export Aggregation'!$A:$A,$B5,'EPA Export Aggregation'!$D:$D,$A$1)*IF($A5="CH4",About!$D$58,IF($A5="N2O",About!$D$59,1))</f>
        <v>176.9038902020705</v>
      </c>
      <c r="P5">
        <f>SUMIFS('EPA Export Aggregation'!S:S,'EPA Export Aggregation'!$A:$A,$B5,'EPA Export Aggregation'!$D:$D,$A$1)*IF($A5="CH4",About!$D$58,IF($A5="N2O",About!$D$59,1))</f>
        <v>173.08722021961501</v>
      </c>
      <c r="Q5">
        <f>SUMIFS('EPA Export Aggregation'!T:T,'EPA Export Aggregation'!$A:$A,$B5,'EPA Export Aggregation'!$D:$D,$A$1)*IF($A5="CH4",About!$D$58,IF($A5="N2O",About!$D$59,1))</f>
        <v>171.7126064324415</v>
      </c>
      <c r="R5">
        <f>SUMIFS('EPA Export Aggregation'!U:U,'EPA Export Aggregation'!$A:$A,$B5,'EPA Export Aggregation'!$D:$D,$A$1)*IF($A5="CH4",About!$D$58,IF($A5="N2O",About!$D$59,1))</f>
        <v>172.820363979538</v>
      </c>
      <c r="S5">
        <f>SUMIFS('EPA Export Aggregation'!V:V,'EPA Export Aggregation'!$A:$A,$B5,'EPA Export Aggregation'!$D:$D,$A$1)*IF($A5="CH4",About!$D$58,IF($A5="N2O",About!$D$59,1))</f>
        <v>179.0357568036172</v>
      </c>
      <c r="T5">
        <f>SUMIFS('EPA Export Aggregation'!W:W,'EPA Export Aggregation'!$A:$A,$B5,'EPA Export Aggregation'!$D:$D,$A$1)*IF($A5="CH4",About!$D$58,IF($A5="N2O",About!$D$59,1))</f>
        <v>182.5780678301422</v>
      </c>
      <c r="U5">
        <f>SUMIFS('EPA Export Aggregation'!X:X,'EPA Export Aggregation'!$A:$A,$B5,'EPA Export Aggregation'!$D:$D,$A$1)*IF($A5="CH4",About!$D$58,IF($A5="N2O",About!$D$59,1))</f>
        <v>177.793519326748</v>
      </c>
      <c r="V5">
        <f>SUMIFS('EPA Export Aggregation'!Y:Y,'EPA Export Aggregation'!$A:$A,$B5,'EPA Export Aggregation'!$D:$D,$A$1)*IF($A5="CH4",About!$D$58,IF($A5="N2O",About!$D$59,1))</f>
        <v>166.2066470516346</v>
      </c>
      <c r="W5">
        <f>SUMIFS('EPA Export Aggregation'!Z:Z,'EPA Export Aggregation'!$A:$A,$B5,'EPA Export Aggregation'!$D:$D,$A$1)*IF($A5="CH4",About!$D$58,IF($A5="N2O",About!$D$59,1))</f>
        <v>161.78471982675049</v>
      </c>
      <c r="X5">
        <f>SUMIFS('EPA Export Aggregation'!AA:AA,'EPA Export Aggregation'!$A:$A,$B5,'EPA Export Aggregation'!$D:$D,$A$1)*IF($A5="CH4",About!$D$58,IF($A5="N2O",About!$D$59,1))</f>
        <v>164.21147070781171</v>
      </c>
      <c r="Y5">
        <f>SUMIFS('EPA Export Aggregation'!AB:AB,'EPA Export Aggregation'!$A:$A,$B5,'EPA Export Aggregation'!$D:$D,$A$1)*IF($A5="CH4",About!$D$58,IF($A5="N2O",About!$D$59,1))</f>
        <v>169.59879217879819</v>
      </c>
      <c r="Z5">
        <f>SUMIFS('EPA Export Aggregation'!AC:AC,'EPA Export Aggregation'!$A:$A,$B5,'EPA Export Aggregation'!$D:$D,$A$1)*IF($A5="CH4",About!$D$58,IF($A5="N2O",About!$D$59,1))</f>
        <v>182.40859155289891</v>
      </c>
      <c r="AA5">
        <f>SUMIFS('EPA Export Aggregation'!AD:AD,'EPA Export Aggregation'!$A:$A,$B5,'EPA Export Aggregation'!$D:$D,$A$1)*IF($A5="CH4",About!$D$58,IF($A5="N2O",About!$D$59,1))</f>
        <v>183.3955634082979</v>
      </c>
      <c r="AB5">
        <f>SUMIFS('EPA Export Aggregation'!AE:AE,'EPA Export Aggregation'!$A:$A,$B5,'EPA Export Aggregation'!$D:$D,$A$1)*IF($A5="CH4",About!$D$58,IF($A5="N2O",About!$D$59,1))</f>
        <v>184.9937906251302</v>
      </c>
      <c r="AC5">
        <f>SUMIFS('EPA Export Aggregation'!AF:AF,'EPA Export Aggregation'!$A:$A,$B5,'EPA Export Aggregation'!$D:$D,$A$1)*IF($A5="CH4",About!$D$58,IF($A5="N2O",About!$D$59,1))</f>
        <v>191.3045266552634</v>
      </c>
      <c r="AD5">
        <f>SUMIFS('EPA Export Aggregation'!AG:AG,'EPA Export Aggregation'!$A:$A,$B5,'EPA Export Aggregation'!$D:$D,$A$1)*IF($A5="CH4",About!$D$58,IF($A5="N2O",About!$D$59,1))</f>
        <v>195.34612819578851</v>
      </c>
      <c r="AE5">
        <f>SUMIFS('EPA Export Aggregation'!AH:AH,'EPA Export Aggregation'!$A:$A,$B5,'EPA Export Aggregation'!$D:$D,$A$1)*IF($A5="CH4",About!$D$58,IF($A5="N2O",About!$D$59,1))</f>
        <v>203.469176987456</v>
      </c>
      <c r="AF5">
        <f>SUMIFS('EPA Export Aggregation'!AI:AI,'EPA Export Aggregation'!$A:$A,$B5,'EPA Export Aggregation'!$D:$D,$A$1)*IF($A5="CH4",About!$D$58,IF($A5="N2O",About!$D$59,1))</f>
        <v>207.58045354469499</v>
      </c>
      <c r="AG5">
        <f>SUMIFS('EPA Export Aggregation'!AJ:AJ,'EPA Export Aggregation'!$A:$A,$B5,'EPA Export Aggregation'!$D:$D,$A$1)*IF($A5="CH4",About!$D$58,IF($A5="N2O",About!$D$59,1))</f>
        <v>180.3733724669533</v>
      </c>
      <c r="AH5">
        <f>SUMIFS('EPA Export Aggregation'!AK:AK,'EPA Export Aggregation'!$A:$A,$B5,'EPA Export Aggregation'!$D:$D,$A$1)*IF($A5="CH4",About!$D$58,IF($A5="N2O",About!$D$59,1))</f>
        <v>203.60837107496579</v>
      </c>
    </row>
    <row r="6" spans="1:34" x14ac:dyDescent="0.25">
      <c r="A6" s="413" t="s">
        <v>2215</v>
      </c>
      <c r="B6" s="414" t="s">
        <v>4202</v>
      </c>
      <c r="C6">
        <f>SUMIFS('EPA Export Aggregation'!F:F,'EPA Export Aggregation'!$A:$A,$B6,'EPA Export Aggregation'!$D:$D,$A$1)*IF($A6="CH4",About!$D$58,IF($A6="N2O",About!$D$59,1))</f>
        <v>167.44648152289309</v>
      </c>
      <c r="D6">
        <f>SUMIFS('EPA Export Aggregation'!G:G,'EPA Export Aggregation'!$A:$A,$B6,'EPA Export Aggregation'!$D:$D,$A$1)*IF($A6="CH4",About!$D$58,IF($A6="N2O",About!$D$59,1))</f>
        <v>163.9090410180778</v>
      </c>
      <c r="E6">
        <f>SUMIFS('EPA Export Aggregation'!H:H,'EPA Export Aggregation'!$A:$A,$B6,'EPA Export Aggregation'!$D:$D,$A$1)*IF($A6="CH4",About!$D$58,IF($A6="N2O",About!$D$59,1))</f>
        <v>165.05505472933319</v>
      </c>
      <c r="F6">
        <f>SUMIFS('EPA Export Aggregation'!I:I,'EPA Export Aggregation'!$A:$A,$B6,'EPA Export Aggregation'!$D:$D,$A$1)*IF($A6="CH4",About!$D$58,IF($A6="N2O",About!$D$59,1))</f>
        <v>165.985476338262</v>
      </c>
      <c r="G6">
        <f>SUMIFS('EPA Export Aggregation'!J:J,'EPA Export Aggregation'!$A:$A,$B6,'EPA Export Aggregation'!$D:$D,$A$1)*IF($A6="CH4",About!$D$58,IF($A6="N2O",About!$D$59,1))</f>
        <v>164.91012530753849</v>
      </c>
      <c r="H6">
        <f>SUMIFS('EPA Export Aggregation'!K:K,'EPA Export Aggregation'!$A:$A,$B6,'EPA Export Aggregation'!$D:$D,$A$1)*IF($A6="CH4",About!$D$58,IF($A6="N2O",About!$D$59,1))</f>
        <v>171.80306782970351</v>
      </c>
      <c r="I6">
        <f>SUMIFS('EPA Export Aggregation'!L:L,'EPA Export Aggregation'!$A:$A,$B6,'EPA Export Aggregation'!$D:$D,$A$1)*IF($A6="CH4",About!$D$58,IF($A6="N2O",About!$D$59,1))</f>
        <v>191.55679047311779</v>
      </c>
      <c r="J6">
        <f>SUMIFS('EPA Export Aggregation'!M:M,'EPA Export Aggregation'!$A:$A,$B6,'EPA Export Aggregation'!$D:$D,$A$1)*IF($A6="CH4",About!$D$58,IF($A6="N2O",About!$D$59,1))</f>
        <v>186.2657348198311</v>
      </c>
      <c r="K6">
        <f>SUMIFS('EPA Export Aggregation'!N:N,'EPA Export Aggregation'!$A:$A,$B6,'EPA Export Aggregation'!$D:$D,$A$1)*IF($A6="CH4",About!$D$58,IF($A6="N2O",About!$D$59,1))</f>
        <v>181.42174642385069</v>
      </c>
      <c r="L6">
        <f>SUMIFS('EPA Export Aggregation'!O:O,'EPA Export Aggregation'!$A:$A,$B6,'EPA Export Aggregation'!$D:$D,$A$1)*IF($A6="CH4",About!$D$58,IF($A6="N2O",About!$D$59,1))</f>
        <v>163.27236305281221</v>
      </c>
      <c r="M6">
        <f>SUMIFS('EPA Export Aggregation'!P:P,'EPA Export Aggregation'!$A:$A,$B6,'EPA Export Aggregation'!$D:$D,$A$1)*IF($A6="CH4",About!$D$58,IF($A6="N2O",About!$D$59,1))</f>
        <v>188.03811378884711</v>
      </c>
      <c r="N6">
        <f>SUMIFS('EPA Export Aggregation'!Q:Q,'EPA Export Aggregation'!$A:$A,$B6,'EPA Export Aggregation'!$D:$D,$A$1)*IF($A6="CH4",About!$D$58,IF($A6="N2O",About!$D$59,1))</f>
        <v>186.7455676818237</v>
      </c>
      <c r="O6">
        <f>SUMIFS('EPA Export Aggregation'!R:R,'EPA Export Aggregation'!$A:$A,$B6,'EPA Export Aggregation'!$D:$D,$A$1)*IF($A6="CH4",About!$D$58,IF($A6="N2O",About!$D$59,1))</f>
        <v>181.95295554312389</v>
      </c>
      <c r="P6">
        <f>SUMIFS('EPA Export Aggregation'!S:S,'EPA Export Aggregation'!$A:$A,$B6,'EPA Export Aggregation'!$D:$D,$A$1)*IF($A6="CH4",About!$D$58,IF($A6="N2O",About!$D$59,1))</f>
        <v>179.96118056626059</v>
      </c>
      <c r="Q6">
        <f>SUMIFS('EPA Export Aggregation'!T:T,'EPA Export Aggregation'!$A:$A,$B6,'EPA Export Aggregation'!$D:$D,$A$1)*IF($A6="CH4",About!$D$58,IF($A6="N2O",About!$D$59,1))</f>
        <v>181.26035998412141</v>
      </c>
      <c r="R6">
        <f>SUMIFS('EPA Export Aggregation'!U:U,'EPA Export Aggregation'!$A:$A,$B6,'EPA Export Aggregation'!$D:$D,$A$1)*IF($A6="CH4",About!$D$58,IF($A6="N2O",About!$D$59,1))</f>
        <v>155.720011988333</v>
      </c>
      <c r="S6">
        <f>SUMIFS('EPA Export Aggregation'!V:V,'EPA Export Aggregation'!$A:$A,$B6,'EPA Export Aggregation'!$D:$D,$A$1)*IF($A6="CH4",About!$D$58,IF($A6="N2O",About!$D$59,1))</f>
        <v>159.3470705315876</v>
      </c>
      <c r="T6">
        <f>SUMIFS('EPA Export Aggregation'!W:W,'EPA Export Aggregation'!$A:$A,$B6,'EPA Export Aggregation'!$D:$D,$A$1)*IF($A6="CH4",About!$D$58,IF($A6="N2O",About!$D$59,1))</f>
        <v>156.77098071328069</v>
      </c>
      <c r="U6">
        <f>SUMIFS('EPA Export Aggregation'!X:X,'EPA Export Aggregation'!$A:$A,$B6,'EPA Export Aggregation'!$D:$D,$A$1)*IF($A6="CH4",About!$D$58,IF($A6="N2O",About!$D$59,1))</f>
        <v>145.00144628767211</v>
      </c>
      <c r="V6">
        <f>SUMIFS('EPA Export Aggregation'!Y:Y,'EPA Export Aggregation'!$A:$A,$B6,'EPA Export Aggregation'!$D:$D,$A$1)*IF($A6="CH4",About!$D$58,IF($A6="N2O",About!$D$59,1))</f>
        <v>129.33767771155871</v>
      </c>
      <c r="W6">
        <f>SUMIFS('EPA Export Aggregation'!Z:Z,'EPA Export Aggregation'!$A:$A,$B6,'EPA Export Aggregation'!$D:$D,$A$1)*IF($A6="CH4",About!$D$58,IF($A6="N2O",About!$D$59,1))</f>
        <v>150.36756697198791</v>
      </c>
      <c r="X6">
        <f>SUMIFS('EPA Export Aggregation'!AA:AA,'EPA Export Aggregation'!$A:$A,$B6,'EPA Export Aggregation'!$D:$D,$A$1)*IF($A6="CH4",About!$D$58,IF($A6="N2O",About!$D$59,1))</f>
        <v>152.97468770116359</v>
      </c>
      <c r="Y6">
        <f>SUMIFS('EPA Export Aggregation'!AB:AB,'EPA Export Aggregation'!$A:$A,$B6,'EPA Export Aggregation'!$D:$D,$A$1)*IF($A6="CH4",About!$D$58,IF($A6="N2O",About!$D$59,1))</f>
        <v>167.27128414185731</v>
      </c>
      <c r="Z6">
        <f>SUMIFS('EPA Export Aggregation'!AC:AC,'EPA Export Aggregation'!$A:$A,$B6,'EPA Export Aggregation'!$D:$D,$A$1)*IF($A6="CH4",About!$D$58,IF($A6="N2O",About!$D$59,1))</f>
        <v>173.88883887641421</v>
      </c>
      <c r="AA6">
        <f>SUMIFS('EPA Export Aggregation'!AD:AD,'EPA Export Aggregation'!$A:$A,$B6,'EPA Export Aggregation'!$D:$D,$A$1)*IF($A6="CH4",About!$D$58,IF($A6="N2O",About!$D$59,1))</f>
        <v>168.96562772973741</v>
      </c>
      <c r="AB6">
        <f>SUMIFS('EPA Export Aggregation'!AE:AE,'EPA Export Aggregation'!$A:$A,$B6,'EPA Export Aggregation'!$D:$D,$A$1)*IF($A6="CH4",About!$D$58,IF($A6="N2O",About!$D$59,1))</f>
        <v>167.34698701711139</v>
      </c>
      <c r="AC6">
        <f>SUMIFS('EPA Export Aggregation'!AF:AF,'EPA Export Aggregation'!$A:$A,$B6,'EPA Export Aggregation'!$D:$D,$A$1)*IF($A6="CH4",About!$D$58,IF($A6="N2O",About!$D$59,1))</f>
        <v>166.7328020719867</v>
      </c>
      <c r="AD6">
        <f>SUMIFS('EPA Export Aggregation'!AG:AG,'EPA Export Aggregation'!$A:$A,$B6,'EPA Export Aggregation'!$D:$D,$A$1)*IF($A6="CH4",About!$D$58,IF($A6="N2O",About!$D$59,1))</f>
        <v>162.64804700045639</v>
      </c>
      <c r="AE6">
        <f>SUMIFS('EPA Export Aggregation'!AH:AH,'EPA Export Aggregation'!$A:$A,$B6,'EPA Export Aggregation'!$D:$D,$A$1)*IF($A6="CH4",About!$D$58,IF($A6="N2O",About!$D$59,1))</f>
        <v>169.39441414322599</v>
      </c>
      <c r="AF6">
        <f>SUMIFS('EPA Export Aggregation'!AI:AI,'EPA Export Aggregation'!$A:$A,$B6,'EPA Export Aggregation'!$D:$D,$A$1)*IF($A6="CH4",About!$D$58,IF($A6="N2O",About!$D$59,1))</f>
        <v>170.7068291127832</v>
      </c>
      <c r="AG6">
        <f>SUMIFS('EPA Export Aggregation'!AJ:AJ,'EPA Export Aggregation'!$A:$A,$B6,'EPA Export Aggregation'!$D:$D,$A$1)*IF($A6="CH4",About!$D$58,IF($A6="N2O",About!$D$59,1))</f>
        <v>165.3325645878891</v>
      </c>
      <c r="AH6">
        <f>SUMIFS('EPA Export Aggregation'!AK:AK,'EPA Export Aggregation'!$A:$A,$B6,'EPA Export Aggregation'!$D:$D,$A$1)*IF($A6="CH4",About!$D$58,IF($A6="N2O",About!$D$59,1))</f>
        <v>173.63601334179131</v>
      </c>
    </row>
    <row r="7" spans="1:34" x14ac:dyDescent="0.25">
      <c r="A7" s="413" t="s">
        <v>2215</v>
      </c>
      <c r="B7" s="414" t="s">
        <v>4204</v>
      </c>
      <c r="C7">
        <f>SUMIFS('EPA Export Aggregation'!F:F,'EPA Export Aggregation'!$A:$A,$B7,'EPA Export Aggregation'!$D:$D,$A$1)*IF($A7="CH4",About!$D$58,IF($A7="N2O",About!$D$59,1))</f>
        <v>13.0174104733024</v>
      </c>
      <c r="D7">
        <f>SUMIFS('EPA Export Aggregation'!G:G,'EPA Export Aggregation'!$A:$A,$B7,'EPA Export Aggregation'!$D:$D,$A$1)*IF($A7="CH4",About!$D$58,IF($A7="N2O",About!$D$59,1))</f>
        <v>13.206590410047299</v>
      </c>
      <c r="E7">
        <f>SUMIFS('EPA Export Aggregation'!H:H,'EPA Export Aggregation'!$A:$A,$B7,'EPA Export Aggregation'!$D:$D,$A$1)*IF($A7="CH4",About!$D$58,IF($A7="N2O",About!$D$59,1))</f>
        <v>12.7780644564531</v>
      </c>
      <c r="F7">
        <f>SUMIFS('EPA Export Aggregation'!I:I,'EPA Export Aggregation'!$A:$A,$B7,'EPA Export Aggregation'!$D:$D,$A$1)*IF($A7="CH4",About!$D$58,IF($A7="N2O",About!$D$59,1))</f>
        <v>13.467144565195101</v>
      </c>
      <c r="G7">
        <f>SUMIFS('EPA Export Aggregation'!J:J,'EPA Export Aggregation'!$A:$A,$B7,'EPA Export Aggregation'!$D:$D,$A$1)*IF($A7="CH4",About!$D$58,IF($A7="N2O",About!$D$59,1))</f>
        <v>12.644083319161201</v>
      </c>
      <c r="H7">
        <f>SUMIFS('EPA Export Aggregation'!K:K,'EPA Export Aggregation'!$A:$A,$B7,'EPA Export Aggregation'!$D:$D,$A$1)*IF($A7="CH4",About!$D$58,IF($A7="N2O",About!$D$59,1))</f>
        <v>12.169893394822999</v>
      </c>
      <c r="I7">
        <f>SUMIFS('EPA Export Aggregation'!L:L,'EPA Export Aggregation'!$A:$A,$B7,'EPA Export Aggregation'!$D:$D,$A$1)*IF($A7="CH4",About!$D$58,IF($A7="N2O",About!$D$59,1))</f>
        <v>13.138202806853799</v>
      </c>
      <c r="J7">
        <f>SUMIFS('EPA Export Aggregation'!M:M,'EPA Export Aggregation'!$A:$A,$B7,'EPA Export Aggregation'!$D:$D,$A$1)*IF($A7="CH4",About!$D$58,IF($A7="N2O",About!$D$59,1))</f>
        <v>13.633176151491099</v>
      </c>
      <c r="K7">
        <f>SUMIFS('EPA Export Aggregation'!N:N,'EPA Export Aggregation'!$A:$A,$B7,'EPA Export Aggregation'!$D:$D,$A$1)*IF($A7="CH4",About!$D$58,IF($A7="N2O",About!$D$59,1))</f>
        <v>12.121631720362601</v>
      </c>
      <c r="L7">
        <f>SUMIFS('EPA Export Aggregation'!O:O,'EPA Export Aggregation'!$A:$A,$B7,'EPA Export Aggregation'!$D:$D,$A$1)*IF($A7="CH4",About!$D$58,IF($A7="N2O",About!$D$59,1))</f>
        <v>11.701454357391899</v>
      </c>
      <c r="M7">
        <f>SUMIFS('EPA Export Aggregation'!P:P,'EPA Export Aggregation'!$A:$A,$B7,'EPA Export Aggregation'!$D:$D,$A$1)*IF($A7="CH4",About!$D$58,IF($A7="N2O",About!$D$59,1))</f>
        <v>13.0403285542459</v>
      </c>
      <c r="N7">
        <f>SUMIFS('EPA Export Aggregation'!Q:Q,'EPA Export Aggregation'!$A:$A,$B7,'EPA Export Aggregation'!$D:$D,$A$1)*IF($A7="CH4",About!$D$58,IF($A7="N2O",About!$D$59,1))</f>
        <v>14.039428375882199</v>
      </c>
      <c r="O7">
        <f>SUMIFS('EPA Export Aggregation'!R:R,'EPA Export Aggregation'!$A:$A,$B7,'EPA Export Aggregation'!$D:$D,$A$1)*IF($A7="CH4",About!$D$58,IF($A7="N2O",About!$D$59,1))</f>
        <v>13.9459218786577</v>
      </c>
      <c r="P7">
        <f>SUMIFS('EPA Export Aggregation'!S:S,'EPA Export Aggregation'!$A:$A,$B7,'EPA Export Aggregation'!$D:$D,$A$1)*IF($A7="CH4",About!$D$58,IF($A7="N2O",About!$D$59,1))</f>
        <v>13.3864743606534</v>
      </c>
      <c r="Q7">
        <f>SUMIFS('EPA Export Aggregation'!T:T,'EPA Export Aggregation'!$A:$A,$B7,'EPA Export Aggregation'!$D:$D,$A$1)*IF($A7="CH4",About!$D$58,IF($A7="N2O",About!$D$59,1))</f>
        <v>12.1717067524611</v>
      </c>
      <c r="R7">
        <f>SUMIFS('EPA Export Aggregation'!U:U,'EPA Export Aggregation'!$A:$A,$B7,'EPA Export Aggregation'!$D:$D,$A$1)*IF($A7="CH4",About!$D$58,IF($A7="N2O",About!$D$59,1))</f>
        <v>12.0408356292376</v>
      </c>
      <c r="S7">
        <f>SUMIFS('EPA Export Aggregation'!V:V,'EPA Export Aggregation'!$A:$A,$B7,'EPA Export Aggregation'!$D:$D,$A$1)*IF($A7="CH4",About!$D$58,IF($A7="N2O",About!$D$59,1))</f>
        <v>10.537061361165099</v>
      </c>
      <c r="T7">
        <f>SUMIFS('EPA Export Aggregation'!W:W,'EPA Export Aggregation'!$A:$A,$B7,'EPA Export Aggregation'!$D:$D,$A$1)*IF($A7="CH4",About!$D$58,IF($A7="N2O",About!$D$59,1))</f>
        <v>12.4861984367634</v>
      </c>
      <c r="U7">
        <f>SUMIFS('EPA Export Aggregation'!X:X,'EPA Export Aggregation'!$A:$A,$B7,'EPA Export Aggregation'!$D:$D,$A$1)*IF($A7="CH4",About!$D$58,IF($A7="N2O",About!$D$59,1))</f>
        <v>12.031266972666099</v>
      </c>
      <c r="V7">
        <f>SUMIFS('EPA Export Aggregation'!Y:Y,'EPA Export Aggregation'!$A:$A,$B7,'EPA Export Aggregation'!$D:$D,$A$1)*IF($A7="CH4",About!$D$58,IF($A7="N2O",About!$D$59,1))</f>
        <v>11.749179518829299</v>
      </c>
      <c r="W7">
        <f>SUMIFS('EPA Export Aggregation'!Z:Z,'EPA Export Aggregation'!$A:$A,$B7,'EPA Export Aggregation'!$D:$D,$A$1)*IF($A7="CH4",About!$D$58,IF($A7="N2O",About!$D$59,1))</f>
        <v>13.729114134919</v>
      </c>
      <c r="X7">
        <f>SUMIFS('EPA Export Aggregation'!AA:AA,'EPA Export Aggregation'!$A:$A,$B7,'EPA Export Aggregation'!$D:$D,$A$1)*IF($A7="CH4",About!$D$58,IF($A7="N2O",About!$D$59,1))</f>
        <v>12.080267967464399</v>
      </c>
      <c r="Y7">
        <f>SUMIFS('EPA Export Aggregation'!AB:AB,'EPA Export Aggregation'!$A:$A,$B7,'EPA Export Aggregation'!$D:$D,$A$1)*IF($A7="CH4",About!$D$58,IF($A7="N2O",About!$D$59,1))</f>
        <v>10.210936439130201</v>
      </c>
      <c r="Z7">
        <f>SUMIFS('EPA Export Aggregation'!AC:AC,'EPA Export Aggregation'!$A:$A,$B7,'EPA Export Aggregation'!$D:$D,$A$1)*IF($A7="CH4",About!$D$58,IF($A7="N2O",About!$D$59,1))</f>
        <v>12.359769693632201</v>
      </c>
      <c r="AA7">
        <f>SUMIFS('EPA Export Aggregation'!AD:AD,'EPA Export Aggregation'!$A:$A,$B7,'EPA Export Aggregation'!$D:$D,$A$1)*IF($A7="CH4",About!$D$58,IF($A7="N2O",About!$D$59,1))</f>
        <v>14.015592273725</v>
      </c>
      <c r="AB7">
        <f>SUMIFS('EPA Export Aggregation'!AE:AE,'EPA Export Aggregation'!$A:$A,$B7,'EPA Export Aggregation'!$D:$D,$A$1)*IF($A7="CH4",About!$D$58,IF($A7="N2O",About!$D$59,1))</f>
        <v>12.773325293123101</v>
      </c>
      <c r="AC7">
        <f>SUMIFS('EPA Export Aggregation'!AF:AF,'EPA Export Aggregation'!$A:$A,$B7,'EPA Export Aggregation'!$D:$D,$A$1)*IF($A7="CH4",About!$D$58,IF($A7="N2O",About!$D$59,1))</f>
        <v>10.7756092178247</v>
      </c>
      <c r="AD7">
        <f>SUMIFS('EPA Export Aggregation'!AG:AG,'EPA Export Aggregation'!$A:$A,$B7,'EPA Export Aggregation'!$D:$D,$A$1)*IF($A7="CH4",About!$D$58,IF($A7="N2O",About!$D$59,1))</f>
        <v>9.9090036345775996</v>
      </c>
      <c r="AE7">
        <f>SUMIFS('EPA Export Aggregation'!AH:AH,'EPA Export Aggregation'!$A:$A,$B7,'EPA Export Aggregation'!$D:$D,$A$1)*IF($A7="CH4",About!$D$58,IF($A7="N2O",About!$D$59,1))</f>
        <v>13.3755246783444</v>
      </c>
      <c r="AF7">
        <f>SUMIFS('EPA Export Aggregation'!AI:AI,'EPA Export Aggregation'!$A:$A,$B7,'EPA Export Aggregation'!$D:$D,$A$1)*IF($A7="CH4",About!$D$58,IF($A7="N2O",About!$D$59,1))</f>
        <v>13.7160320401394</v>
      </c>
      <c r="AG7">
        <f>SUMIFS('EPA Export Aggregation'!AJ:AJ,'EPA Export Aggregation'!$A:$A,$B7,'EPA Export Aggregation'!$D:$D,$A$1)*IF($A7="CH4",About!$D$58,IF($A7="N2O",About!$D$59,1))</f>
        <v>12.0396834463209</v>
      </c>
      <c r="AH7">
        <f>SUMIFS('EPA Export Aggregation'!AK:AK,'EPA Export Aggregation'!$A:$A,$B7,'EPA Export Aggregation'!$D:$D,$A$1)*IF($A7="CH4",About!$D$58,IF($A7="N2O",About!$D$59,1))</f>
        <v>12.1939965597544</v>
      </c>
    </row>
    <row r="8" spans="1:34" x14ac:dyDescent="0.25">
      <c r="A8" s="413" t="s">
        <v>2215</v>
      </c>
      <c r="B8" s="414" t="s">
        <v>4206</v>
      </c>
      <c r="C8">
        <f>SUMIFS('EPA Export Aggregation'!F:F,'EPA Export Aggregation'!$A:$A,$B8,'EPA Export Aggregation'!$D:$D,$A$1)*IF($A8="CH4",About!$D$58,IF($A8="N2O",About!$D$59,1))</f>
        <v>12.148376515855499</v>
      </c>
      <c r="D8">
        <f>SUMIFS('EPA Export Aggregation'!G:G,'EPA Export Aggregation'!$A:$A,$B8,'EPA Export Aggregation'!$D:$D,$A$1)*IF($A8="CH4",About!$D$58,IF($A8="N2O",About!$D$59,1))</f>
        <v>12.534634887960101</v>
      </c>
      <c r="E8">
        <f>SUMIFS('EPA Export Aggregation'!H:H,'EPA Export Aggregation'!$A:$A,$B8,'EPA Export Aggregation'!$D:$D,$A$1)*IF($A8="CH4",About!$D$58,IF($A8="N2O",About!$D$59,1))</f>
        <v>12.262883544801401</v>
      </c>
      <c r="F8">
        <f>SUMIFS('EPA Export Aggregation'!I:I,'EPA Export Aggregation'!$A:$A,$B8,'EPA Export Aggregation'!$D:$D,$A$1)*IF($A8="CH4",About!$D$58,IF($A8="N2O",About!$D$59,1))</f>
        <v>10.7202026928883</v>
      </c>
      <c r="G8">
        <f>SUMIFS('EPA Export Aggregation'!J:J,'EPA Export Aggregation'!$A:$A,$B8,'EPA Export Aggregation'!$D:$D,$A$1)*IF($A8="CH4",About!$D$58,IF($A8="N2O",About!$D$59,1))</f>
        <v>11.1753439117073</v>
      </c>
      <c r="H8">
        <f>SUMIFS('EPA Export Aggregation'!K:K,'EPA Export Aggregation'!$A:$A,$B8,'EPA Export Aggregation'!$D:$D,$A$1)*IF($A8="CH4",About!$D$58,IF($A8="N2O",About!$D$59,1))</f>
        <v>12.9624123624665</v>
      </c>
      <c r="I8">
        <f>SUMIFS('EPA Export Aggregation'!L:L,'EPA Export Aggregation'!$A:$A,$B8,'EPA Export Aggregation'!$D:$D,$A$1)*IF($A8="CH4",About!$D$58,IF($A8="N2O",About!$D$59,1))</f>
        <v>11.1307163089692</v>
      </c>
      <c r="J8">
        <f>SUMIFS('EPA Export Aggregation'!M:M,'EPA Export Aggregation'!$A:$A,$B8,'EPA Export Aggregation'!$D:$D,$A$1)*IF($A8="CH4",About!$D$58,IF($A8="N2O",About!$D$59,1))</f>
        <v>13.0896860392505</v>
      </c>
      <c r="K8">
        <f>SUMIFS('EPA Export Aggregation'!N:N,'EPA Export Aggregation'!$A:$A,$B8,'EPA Export Aggregation'!$D:$D,$A$1)*IF($A8="CH4",About!$D$58,IF($A8="N2O",About!$D$59,1))</f>
        <v>11.049649117142501</v>
      </c>
      <c r="L8">
        <f>SUMIFS('EPA Export Aggregation'!O:O,'EPA Export Aggregation'!$A:$A,$B8,'EPA Export Aggregation'!$D:$D,$A$1)*IF($A8="CH4",About!$D$58,IF($A8="N2O",About!$D$59,1))</f>
        <v>11.207559642950301</v>
      </c>
      <c r="M8">
        <f>SUMIFS('EPA Export Aggregation'!P:P,'EPA Export Aggregation'!$A:$A,$B8,'EPA Export Aggregation'!$D:$D,$A$1)*IF($A8="CH4",About!$D$58,IF($A8="N2O",About!$D$59,1))</f>
        <v>13.4412429856933</v>
      </c>
      <c r="N8">
        <f>SUMIFS('EPA Export Aggregation'!Q:Q,'EPA Export Aggregation'!$A:$A,$B8,'EPA Export Aggregation'!$D:$D,$A$1)*IF($A8="CH4",About!$D$58,IF($A8="N2O",About!$D$59,1))</f>
        <v>11.777739846452301</v>
      </c>
      <c r="O8">
        <f>SUMIFS('EPA Export Aggregation'!R:R,'EPA Export Aggregation'!$A:$A,$B8,'EPA Export Aggregation'!$D:$D,$A$1)*IF($A8="CH4",About!$D$58,IF($A8="N2O",About!$D$59,1))</f>
        <v>14.275865723636199</v>
      </c>
      <c r="P8">
        <f>SUMIFS('EPA Export Aggregation'!S:S,'EPA Export Aggregation'!$A:$A,$B8,'EPA Export Aggregation'!$D:$D,$A$1)*IF($A8="CH4",About!$D$58,IF($A8="N2O",About!$D$59,1))</f>
        <v>14.1748672692301</v>
      </c>
      <c r="Q8">
        <f>SUMIFS('EPA Export Aggregation'!T:T,'EPA Export Aggregation'!$A:$A,$B8,'EPA Export Aggregation'!$D:$D,$A$1)*IF($A8="CH4",About!$D$58,IF($A8="N2O",About!$D$59,1))</f>
        <v>11.914064106635401</v>
      </c>
      <c r="R8">
        <f>SUMIFS('EPA Export Aggregation'!U:U,'EPA Export Aggregation'!$A:$A,$B8,'EPA Export Aggregation'!$D:$D,$A$1)*IF($A8="CH4",About!$D$58,IF($A8="N2O",About!$D$59,1))</f>
        <v>10.6043724376998</v>
      </c>
      <c r="S8">
        <f>SUMIFS('EPA Export Aggregation'!V:V,'EPA Export Aggregation'!$A:$A,$B8,'EPA Export Aggregation'!$D:$D,$A$1)*IF($A8="CH4",About!$D$58,IF($A8="N2O",About!$D$59,1))</f>
        <v>9.8054093895768002</v>
      </c>
      <c r="T8">
        <f>SUMIFS('EPA Export Aggregation'!W:W,'EPA Export Aggregation'!$A:$A,$B8,'EPA Export Aggregation'!$D:$D,$A$1)*IF($A8="CH4",About!$D$58,IF($A8="N2O",About!$D$59,1))</f>
        <v>10.3428103441224</v>
      </c>
      <c r="U8">
        <f>SUMIFS('EPA Export Aggregation'!X:X,'EPA Export Aggregation'!$A:$A,$B8,'EPA Export Aggregation'!$D:$D,$A$1)*IF($A8="CH4",About!$D$58,IF($A8="N2O",About!$D$59,1))</f>
        <v>10.914450397433001</v>
      </c>
      <c r="V8">
        <f>SUMIFS('EPA Export Aggregation'!Y:Y,'EPA Export Aggregation'!$A:$A,$B8,'EPA Export Aggregation'!$D:$D,$A$1)*IF($A8="CH4",About!$D$58,IF($A8="N2O",About!$D$59,1))</f>
        <v>11.2473991627324</v>
      </c>
      <c r="W8">
        <f>SUMIFS('EPA Export Aggregation'!Z:Z,'EPA Export Aggregation'!$A:$A,$B8,'EPA Export Aggregation'!$D:$D,$A$1)*IF($A8="CH4",About!$D$58,IF($A8="N2O",About!$D$59,1))</f>
        <v>12.270129220064399</v>
      </c>
      <c r="X8">
        <f>SUMIFS('EPA Export Aggregation'!AA:AA,'EPA Export Aggregation'!$A:$A,$B8,'EPA Export Aggregation'!$D:$D,$A$1)*IF($A8="CH4",About!$D$58,IF($A8="N2O",About!$D$59,1))</f>
        <v>12.729773049182</v>
      </c>
      <c r="Y8">
        <f>SUMIFS('EPA Export Aggregation'!AB:AB,'EPA Export Aggregation'!$A:$A,$B8,'EPA Export Aggregation'!$D:$D,$A$1)*IF($A8="CH4",About!$D$58,IF($A8="N2O",About!$D$59,1))</f>
        <v>11.0630847831889</v>
      </c>
      <c r="Z8">
        <f>SUMIFS('EPA Export Aggregation'!AC:AC,'EPA Export Aggregation'!$A:$A,$B8,'EPA Export Aggregation'!$D:$D,$A$1)*IF($A8="CH4",About!$D$58,IF($A8="N2O",About!$D$59,1))</f>
        <v>11.5454102010436</v>
      </c>
      <c r="AA8">
        <f>SUMIFS('EPA Export Aggregation'!AD:AD,'EPA Export Aggregation'!$A:$A,$B8,'EPA Export Aggregation'!$D:$D,$A$1)*IF($A8="CH4",About!$D$58,IF($A8="N2O",About!$D$59,1))</f>
        <v>12.066540396106699</v>
      </c>
      <c r="AB8">
        <f>SUMIFS('EPA Export Aggregation'!AE:AE,'EPA Export Aggregation'!$A:$A,$B8,'EPA Export Aggregation'!$D:$D,$A$1)*IF($A8="CH4",About!$D$58,IF($A8="N2O",About!$D$59,1))</f>
        <v>13.5793999669597</v>
      </c>
      <c r="AC8">
        <f>SUMIFS('EPA Export Aggregation'!AF:AF,'EPA Export Aggregation'!$A:$A,$B8,'EPA Export Aggregation'!$D:$D,$A$1)*IF($A8="CH4",About!$D$58,IF($A8="N2O",About!$D$59,1))</f>
        <v>12.5324188095562</v>
      </c>
      <c r="AD8">
        <f>SUMIFS('EPA Export Aggregation'!AG:AG,'EPA Export Aggregation'!$A:$A,$B8,'EPA Export Aggregation'!$D:$D,$A$1)*IF($A8="CH4",About!$D$58,IF($A8="N2O",About!$D$59,1))</f>
        <v>12.201752375704</v>
      </c>
      <c r="AE8">
        <f>SUMIFS('EPA Export Aggregation'!AH:AH,'EPA Export Aggregation'!$A:$A,$B8,'EPA Export Aggregation'!$D:$D,$A$1)*IF($A8="CH4",About!$D$58,IF($A8="N2O",About!$D$59,1))</f>
        <v>14.3456465216398</v>
      </c>
      <c r="AF8">
        <f>SUMIFS('EPA Export Aggregation'!AI:AI,'EPA Export Aggregation'!$A:$A,$B8,'EPA Export Aggregation'!$D:$D,$A$1)*IF($A8="CH4",About!$D$58,IF($A8="N2O",About!$D$59,1))</f>
        <v>13.890088419563501</v>
      </c>
      <c r="AG8">
        <f>SUMIFS('EPA Export Aggregation'!AJ:AJ,'EPA Export Aggregation'!$A:$A,$B8,'EPA Export Aggregation'!$D:$D,$A$1)*IF($A8="CH4",About!$D$58,IF($A8="N2O",About!$D$59,1))</f>
        <v>12.707952820632499</v>
      </c>
      <c r="AH8">
        <f>SUMIFS('EPA Export Aggregation'!AK:AK,'EPA Export Aggregation'!$A:$A,$B8,'EPA Export Aggregation'!$D:$D,$A$1)*IF($A8="CH4",About!$D$58,IF($A8="N2O",About!$D$59,1))</f>
        <v>13.415474736091101</v>
      </c>
    </row>
    <row r="9" spans="1:34" x14ac:dyDescent="0.25">
      <c r="A9" s="413" t="s">
        <v>2215</v>
      </c>
      <c r="B9" s="414" t="s">
        <v>4216</v>
      </c>
      <c r="C9">
        <f>SUMIFS('EPA Export Aggregation'!F:F,'EPA Export Aggregation'!$A:$A,$B9,'EPA Export Aggregation'!$D:$D,$A$1)*IF($A9="CH4",About!$D$58,IF($A9="N2O",About!$D$59,1))</f>
        <v>53.064464008593198</v>
      </c>
      <c r="D9">
        <f>SUMIFS('EPA Export Aggregation'!G:G,'EPA Export Aggregation'!$A:$A,$B9,'EPA Export Aggregation'!$D:$D,$A$1)*IF($A9="CH4",About!$D$58,IF($A9="N2O",About!$D$59,1))</f>
        <v>58.5557936316793</v>
      </c>
      <c r="E9">
        <f>SUMIFS('EPA Export Aggregation'!H:H,'EPA Export Aggregation'!$A:$A,$B9,'EPA Export Aggregation'!$D:$D,$A$1)*IF($A9="CH4",About!$D$58,IF($A9="N2O",About!$D$59,1))</f>
        <v>60.737574593886599</v>
      </c>
      <c r="F9">
        <f>SUMIFS('EPA Export Aggregation'!I:I,'EPA Export Aggregation'!$A:$A,$B9,'EPA Export Aggregation'!$D:$D,$A$1)*IF($A9="CH4",About!$D$58,IF($A9="N2O",About!$D$59,1))</f>
        <v>54.587502466100702</v>
      </c>
      <c r="G9">
        <f>SUMIFS('EPA Export Aggregation'!J:J,'EPA Export Aggregation'!$A:$A,$B9,'EPA Export Aggregation'!$D:$D,$A$1)*IF($A9="CH4",About!$D$58,IF($A9="N2O",About!$D$59,1))</f>
        <v>60.736850191505503</v>
      </c>
      <c r="H9">
        <f>SUMIFS('EPA Export Aggregation'!K:K,'EPA Export Aggregation'!$A:$A,$B9,'EPA Export Aggregation'!$D:$D,$A$1)*IF($A9="CH4",About!$D$58,IF($A9="N2O",About!$D$59,1))</f>
        <v>57.390694431891298</v>
      </c>
      <c r="I9">
        <f>SUMIFS('EPA Export Aggregation'!L:L,'EPA Export Aggregation'!$A:$A,$B9,'EPA Export Aggregation'!$D:$D,$A$1)*IF($A9="CH4",About!$D$58,IF($A9="N2O",About!$D$59,1))</f>
        <v>57.090541372070597</v>
      </c>
      <c r="J9">
        <f>SUMIFS('EPA Export Aggregation'!M:M,'EPA Export Aggregation'!$A:$A,$B9,'EPA Export Aggregation'!$D:$D,$A$1)*IF($A9="CH4",About!$D$58,IF($A9="N2O",About!$D$59,1))</f>
        <v>69.157790183137493</v>
      </c>
      <c r="K9">
        <f>SUMIFS('EPA Export Aggregation'!N:N,'EPA Export Aggregation'!$A:$A,$B9,'EPA Export Aggregation'!$D:$D,$A$1)*IF($A9="CH4",About!$D$58,IF($A9="N2O",About!$D$59,1))</f>
        <v>69.764151616713505</v>
      </c>
      <c r="L9">
        <f>SUMIFS('EPA Export Aggregation'!O:O,'EPA Export Aggregation'!$A:$A,$B9,'EPA Export Aggregation'!$D:$D,$A$1)*IF($A9="CH4",About!$D$58,IF($A9="N2O",About!$D$59,1))</f>
        <v>74.167079849527099</v>
      </c>
      <c r="M9">
        <f>SUMIFS('EPA Export Aggregation'!P:P,'EPA Export Aggregation'!$A:$A,$B9,'EPA Export Aggregation'!$D:$D,$A$1)*IF($A9="CH4",About!$D$58,IF($A9="N2O",About!$D$59,1))</f>
        <v>56.2468020523051</v>
      </c>
      <c r="N9">
        <f>SUMIFS('EPA Export Aggregation'!Q:Q,'EPA Export Aggregation'!$A:$A,$B9,'EPA Export Aggregation'!$D:$D,$A$1)*IF($A9="CH4",About!$D$58,IF($A9="N2O",About!$D$59,1))</f>
        <v>55.976155472647697</v>
      </c>
      <c r="O9">
        <f>SUMIFS('EPA Export Aggregation'!R:R,'EPA Export Aggregation'!$A:$A,$B9,'EPA Export Aggregation'!$D:$D,$A$1)*IF($A9="CH4",About!$D$58,IF($A9="N2O",About!$D$59,1))</f>
        <v>55.8501091902463</v>
      </c>
      <c r="P9">
        <f>SUMIFS('EPA Export Aggregation'!S:S,'EPA Export Aggregation'!$A:$A,$B9,'EPA Export Aggregation'!$D:$D,$A$1)*IF($A9="CH4",About!$D$58,IF($A9="N2O",About!$D$59,1))</f>
        <v>55.813835519816003</v>
      </c>
      <c r="Q9">
        <f>SUMIFS('EPA Export Aggregation'!T:T,'EPA Export Aggregation'!$A:$A,$B9,'EPA Export Aggregation'!$D:$D,$A$1)*IF($A9="CH4",About!$D$58,IF($A9="N2O",About!$D$59,1))</f>
        <v>57.744952873714098</v>
      </c>
      <c r="R9">
        <f>SUMIFS('EPA Export Aggregation'!U:U,'EPA Export Aggregation'!$A:$A,$B9,'EPA Export Aggregation'!$D:$D,$A$1)*IF($A9="CH4",About!$D$58,IF($A9="N2O",About!$D$59,1))</f>
        <v>57.554088880612802</v>
      </c>
      <c r="S9">
        <f>SUMIFS('EPA Export Aggregation'!V:V,'EPA Export Aggregation'!$A:$A,$B9,'EPA Export Aggregation'!$D:$D,$A$1)*IF($A9="CH4",About!$D$58,IF($A9="N2O",About!$D$59,1))</f>
        <v>55.789299537267802</v>
      </c>
      <c r="T9">
        <f>SUMIFS('EPA Export Aggregation'!W:W,'EPA Export Aggregation'!$A:$A,$B9,'EPA Export Aggregation'!$D:$D,$A$1)*IF($A9="CH4",About!$D$58,IF($A9="N2O",About!$D$59,1))</f>
        <v>47.860290044864698</v>
      </c>
      <c r="U9">
        <f>SUMIFS('EPA Export Aggregation'!X:X,'EPA Export Aggregation'!$A:$A,$B9,'EPA Export Aggregation'!$D:$D,$A$1)*IF($A9="CH4",About!$D$58,IF($A9="N2O",About!$D$59,1))</f>
        <v>40.994350380169202</v>
      </c>
      <c r="V9">
        <f>SUMIFS('EPA Export Aggregation'!Y:Y,'EPA Export Aggregation'!$A:$A,$B9,'EPA Export Aggregation'!$D:$D,$A$1)*IF($A9="CH4",About!$D$58,IF($A9="N2O",About!$D$59,1))</f>
        <v>38.4148862883739</v>
      </c>
      <c r="W9">
        <f>SUMIFS('EPA Export Aggregation'!Z:Z,'EPA Export Aggregation'!$A:$A,$B9,'EPA Export Aggregation'!$D:$D,$A$1)*IF($A9="CH4",About!$D$58,IF($A9="N2O",About!$D$59,1))</f>
        <v>42.938741669965502</v>
      </c>
      <c r="X9">
        <f>SUMIFS('EPA Export Aggregation'!AA:AA,'EPA Export Aggregation'!$A:$A,$B9,'EPA Export Aggregation'!$D:$D,$A$1)*IF($A9="CH4",About!$D$58,IF($A9="N2O",About!$D$59,1))</f>
        <v>40.8867867489395</v>
      </c>
      <c r="Y9">
        <f>SUMIFS('EPA Export Aggregation'!AB:AB,'EPA Export Aggregation'!$A:$A,$B9,'EPA Export Aggregation'!$D:$D,$A$1)*IF($A9="CH4",About!$D$58,IF($A9="N2O",About!$D$59,1))</f>
        <v>39.239031176648197</v>
      </c>
      <c r="Z9">
        <f>SUMIFS('EPA Export Aggregation'!AC:AC,'EPA Export Aggregation'!$A:$A,$B9,'EPA Export Aggregation'!$D:$D,$A$1)*IF($A9="CH4",About!$D$58,IF($A9="N2O",About!$D$59,1))</f>
        <v>48.328112735851903</v>
      </c>
      <c r="AA9">
        <f>SUMIFS('EPA Export Aggregation'!AD:AD,'EPA Export Aggregation'!$A:$A,$B9,'EPA Export Aggregation'!$D:$D,$A$1)*IF($A9="CH4",About!$D$58,IF($A9="N2O",About!$D$59,1))</f>
        <v>47.645374456999299</v>
      </c>
      <c r="AB9">
        <f>SUMIFS('EPA Export Aggregation'!AE:AE,'EPA Export Aggregation'!$A:$A,$B9,'EPA Export Aggregation'!$D:$D,$A$1)*IF($A9="CH4",About!$D$58,IF($A9="N2O",About!$D$59,1))</f>
        <v>51.3053515515439</v>
      </c>
      <c r="AC9">
        <f>SUMIFS('EPA Export Aggregation'!AF:AF,'EPA Export Aggregation'!$A:$A,$B9,'EPA Export Aggregation'!$D:$D,$A$1)*IF($A9="CH4",About!$D$58,IF($A9="N2O",About!$D$59,1))</f>
        <v>48.600358934158301</v>
      </c>
      <c r="AD9">
        <f>SUMIFS('EPA Export Aggregation'!AG:AG,'EPA Export Aggregation'!$A:$A,$B9,'EPA Export Aggregation'!$D:$D,$A$1)*IF($A9="CH4",About!$D$58,IF($A9="N2O",About!$D$59,1))</f>
        <v>56.016626782180303</v>
      </c>
      <c r="AE9">
        <f>SUMIFS('EPA Export Aggregation'!AH:AH,'EPA Export Aggregation'!$A:$A,$B9,'EPA Export Aggregation'!$D:$D,$A$1)*IF($A9="CH4",About!$D$58,IF($A9="N2O",About!$D$59,1))</f>
        <v>69.356536801951805</v>
      </c>
      <c r="AF9">
        <f>SUMIFS('EPA Export Aggregation'!AI:AI,'EPA Export Aggregation'!$A:$A,$B9,'EPA Export Aggregation'!$D:$D,$A$1)*IF($A9="CH4",About!$D$58,IF($A9="N2O",About!$D$59,1))</f>
        <v>69.016752851104101</v>
      </c>
      <c r="AG9">
        <f>SUMIFS('EPA Export Aggregation'!AJ:AJ,'EPA Export Aggregation'!$A:$A,$B9,'EPA Export Aggregation'!$D:$D,$A$1)*IF($A9="CH4",About!$D$58,IF($A9="N2O",About!$D$59,1))</f>
        <v>64.497041587840997</v>
      </c>
      <c r="AH9">
        <f>SUMIFS('EPA Export Aggregation'!AK:AK,'EPA Export Aggregation'!$A:$A,$B9,'EPA Export Aggregation'!$D:$D,$A$1)*IF($A9="CH4",About!$D$58,IF($A9="N2O",About!$D$59,1))</f>
        <v>75.945723218754907</v>
      </c>
    </row>
    <row r="10" spans="1:34" x14ac:dyDescent="0.25">
      <c r="A10" s="413" t="s">
        <v>2215</v>
      </c>
      <c r="B10" s="414" t="s">
        <v>4225</v>
      </c>
      <c r="C10">
        <f>SUMIFS('EPA Export Aggregation'!F:F,'EPA Export Aggregation'!$A:$A,$B10,'EPA Export Aggregation'!$D:$D,$A$1)*IF($A10="CH4",About!$D$58,IF($A10="N2O",About!$D$59,1))</f>
        <v>11.535107604781899</v>
      </c>
      <c r="D10">
        <f>SUMIFS('EPA Export Aggregation'!G:G,'EPA Export Aggregation'!$A:$A,$B10,'EPA Export Aggregation'!$D:$D,$A$1)*IF($A10="CH4",About!$D$58,IF($A10="N2O",About!$D$59,1))</f>
        <v>11.0170120632416</v>
      </c>
      <c r="E10">
        <f>SUMIFS('EPA Export Aggregation'!H:H,'EPA Export Aggregation'!$A:$A,$B10,'EPA Export Aggregation'!$D:$D,$A$1)*IF($A10="CH4",About!$D$58,IF($A10="N2O",About!$D$59,1))</f>
        <v>10.729985869583199</v>
      </c>
      <c r="F10">
        <f>SUMIFS('EPA Export Aggregation'!I:I,'EPA Export Aggregation'!$A:$A,$B10,'EPA Export Aggregation'!$D:$D,$A$1)*IF($A10="CH4",About!$D$58,IF($A10="N2O",About!$D$59,1))</f>
        <v>10.8455974261447</v>
      </c>
      <c r="G10">
        <f>SUMIFS('EPA Export Aggregation'!J:J,'EPA Export Aggregation'!$A:$A,$B10,'EPA Export Aggregation'!$D:$D,$A$1)*IF($A10="CH4",About!$D$58,IF($A10="N2O",About!$D$59,1))</f>
        <v>10.7943591013186</v>
      </c>
      <c r="H10">
        <f>SUMIFS('EPA Export Aggregation'!K:K,'EPA Export Aggregation'!$A:$A,$B10,'EPA Export Aggregation'!$D:$D,$A$1)*IF($A10="CH4",About!$D$58,IF($A10="N2O",About!$D$59,1))</f>
        <v>10.1359586936842</v>
      </c>
      <c r="I10">
        <f>SUMIFS('EPA Export Aggregation'!L:L,'EPA Export Aggregation'!$A:$A,$B10,'EPA Export Aggregation'!$D:$D,$A$1)*IF($A10="CH4",About!$D$58,IF($A10="N2O",About!$D$59,1))</f>
        <v>9.7421792837929004</v>
      </c>
      <c r="J10">
        <f>SUMIFS('EPA Export Aggregation'!M:M,'EPA Export Aggregation'!$A:$A,$B10,'EPA Export Aggregation'!$D:$D,$A$1)*IF($A10="CH4",About!$D$58,IF($A10="N2O",About!$D$59,1))</f>
        <v>9.6496223750406998</v>
      </c>
      <c r="K10">
        <f>SUMIFS('EPA Export Aggregation'!N:N,'EPA Export Aggregation'!$A:$A,$B10,'EPA Export Aggregation'!$D:$D,$A$1)*IF($A10="CH4",About!$D$58,IF($A10="N2O",About!$D$59,1))</f>
        <v>8.8615232556749</v>
      </c>
      <c r="L10">
        <f>SUMIFS('EPA Export Aggregation'!O:O,'EPA Export Aggregation'!$A:$A,$B10,'EPA Export Aggregation'!$D:$D,$A$1)*IF($A10="CH4",About!$D$58,IF($A10="N2O",About!$D$59,1))</f>
        <v>7.9842465607164996</v>
      </c>
      <c r="M10">
        <f>SUMIFS('EPA Export Aggregation'!P:P,'EPA Export Aggregation'!$A:$A,$B10,'EPA Export Aggregation'!$D:$D,$A$1)*IF($A10="CH4",About!$D$58,IF($A10="N2O",About!$D$59,1))</f>
        <v>8.9334460548492007</v>
      </c>
      <c r="N10">
        <f>SUMIFS('EPA Export Aggregation'!Q:Q,'EPA Export Aggregation'!$A:$A,$B10,'EPA Export Aggregation'!$D:$D,$A$1)*IF($A10="CH4",About!$D$58,IF($A10="N2O",About!$D$59,1))</f>
        <v>8.6912069685039004</v>
      </c>
      <c r="O10">
        <f>SUMIFS('EPA Export Aggregation'!R:R,'EPA Export Aggregation'!$A:$A,$B10,'EPA Export Aggregation'!$D:$D,$A$1)*IF($A10="CH4",About!$D$58,IF($A10="N2O",About!$D$59,1))</f>
        <v>8.7519334149423997</v>
      </c>
      <c r="P10">
        <f>SUMIFS('EPA Export Aggregation'!S:S,'EPA Export Aggregation'!$A:$A,$B10,'EPA Export Aggregation'!$D:$D,$A$1)*IF($A10="CH4",About!$D$58,IF($A10="N2O",About!$D$59,1))</f>
        <v>8.7467341108174992</v>
      </c>
      <c r="Q10">
        <f>SUMIFS('EPA Export Aggregation'!T:T,'EPA Export Aggregation'!$A:$A,$B10,'EPA Export Aggregation'!$D:$D,$A$1)*IF($A10="CH4",About!$D$58,IF($A10="N2O",About!$D$59,1))</f>
        <v>8.5903358576717004</v>
      </c>
      <c r="R10">
        <f>SUMIFS('EPA Export Aggregation'!U:U,'EPA Export Aggregation'!$A:$A,$B10,'EPA Export Aggregation'!$D:$D,$A$1)*IF($A10="CH4",About!$D$58,IF($A10="N2O",About!$D$59,1))</f>
        <v>8.6738036891128001</v>
      </c>
      <c r="S10">
        <f>SUMIFS('EPA Export Aggregation'!V:V,'EPA Export Aggregation'!$A:$A,$B10,'EPA Export Aggregation'!$D:$D,$A$1)*IF($A10="CH4",About!$D$58,IF($A10="N2O",About!$D$59,1))</f>
        <v>8.8964329002024005</v>
      </c>
      <c r="T10">
        <f>SUMIFS('EPA Export Aggregation'!W:W,'EPA Export Aggregation'!$A:$A,$B10,'EPA Export Aggregation'!$D:$D,$A$1)*IF($A10="CH4",About!$D$58,IF($A10="N2O",About!$D$59,1))</f>
        <v>9.5597275174564</v>
      </c>
      <c r="U10">
        <f>SUMIFS('EPA Export Aggregation'!X:X,'EPA Export Aggregation'!$A:$A,$B10,'EPA Export Aggregation'!$D:$D,$A$1)*IF($A10="CH4",About!$D$58,IF($A10="N2O",About!$D$59,1))</f>
        <v>10.1292119614724</v>
      </c>
      <c r="V10">
        <f>SUMIFS('EPA Export Aggregation'!Y:Y,'EPA Export Aggregation'!$A:$A,$B10,'EPA Export Aggregation'!$D:$D,$A$1)*IF($A10="CH4",About!$D$58,IF($A10="N2O",About!$D$59,1))</f>
        <v>9.2966157314760007</v>
      </c>
      <c r="W10">
        <f>SUMIFS('EPA Export Aggregation'!Z:Z,'EPA Export Aggregation'!$A:$A,$B10,'EPA Export Aggregation'!$D:$D,$A$1)*IF($A10="CH4",About!$D$58,IF($A10="N2O",About!$D$59,1))</f>
        <v>8.9369342356168993</v>
      </c>
      <c r="X10">
        <f>SUMIFS('EPA Export Aggregation'!AA:AA,'EPA Export Aggregation'!$A:$A,$B10,'EPA Export Aggregation'!$D:$D,$A$1)*IF($A10="CH4",About!$D$58,IF($A10="N2O",About!$D$59,1))</f>
        <v>9.1037822195181004</v>
      </c>
      <c r="Y10">
        <f>SUMIFS('EPA Export Aggregation'!AB:AB,'EPA Export Aggregation'!$A:$A,$B10,'EPA Export Aggregation'!$D:$D,$A$1)*IF($A10="CH4",About!$D$58,IF($A10="N2O",About!$D$59,1))</f>
        <v>9.0746444585254995</v>
      </c>
      <c r="Z10">
        <f>SUMIFS('EPA Export Aggregation'!AC:AC,'EPA Export Aggregation'!$A:$A,$B10,'EPA Export Aggregation'!$D:$D,$A$1)*IF($A10="CH4",About!$D$58,IF($A10="N2O",About!$D$59,1))</f>
        <v>9.5828850848707994</v>
      </c>
      <c r="AA10">
        <f>SUMIFS('EPA Export Aggregation'!AD:AD,'EPA Export Aggregation'!$A:$A,$B10,'EPA Export Aggregation'!$D:$D,$A$1)*IF($A10="CH4",About!$D$58,IF($A10="N2O",About!$D$59,1))</f>
        <v>9.8560220946617001</v>
      </c>
      <c r="AB10">
        <f>SUMIFS('EPA Export Aggregation'!AE:AE,'EPA Export Aggregation'!$A:$A,$B10,'EPA Export Aggregation'!$D:$D,$A$1)*IF($A10="CH4",About!$D$58,IF($A10="N2O",About!$D$59,1))</f>
        <v>9.7301327930181998</v>
      </c>
      <c r="AC10">
        <f>SUMIFS('EPA Export Aggregation'!AF:AF,'EPA Export Aggregation'!$A:$A,$B10,'EPA Export Aggregation'!$D:$D,$A$1)*IF($A10="CH4",About!$D$58,IF($A10="N2O",About!$D$59,1))</f>
        <v>8.9679989391954003</v>
      </c>
      <c r="AD10">
        <f>SUMIFS('EPA Export Aggregation'!AG:AG,'EPA Export Aggregation'!$A:$A,$B10,'EPA Export Aggregation'!$D:$D,$A$1)*IF($A10="CH4",About!$D$58,IF($A10="N2O",About!$D$59,1))</f>
        <v>9.0807921400036999</v>
      </c>
      <c r="AE10">
        <f>SUMIFS('EPA Export Aggregation'!AH:AH,'EPA Export Aggregation'!$A:$A,$B10,'EPA Export Aggregation'!$D:$D,$A$1)*IF($A10="CH4",About!$D$58,IF($A10="N2O",About!$D$59,1))</f>
        <v>9.7098216345441006</v>
      </c>
      <c r="AF10">
        <f>SUMIFS('EPA Export Aggregation'!AI:AI,'EPA Export Aggregation'!$A:$A,$B10,'EPA Export Aggregation'!$D:$D,$A$1)*IF($A10="CH4",About!$D$58,IF($A10="N2O",About!$D$59,1))</f>
        <v>13.000921790099101</v>
      </c>
      <c r="AG10">
        <f>SUMIFS('EPA Export Aggregation'!AJ:AJ,'EPA Export Aggregation'!$A:$A,$B10,'EPA Export Aggregation'!$D:$D,$A$1)*IF($A10="CH4",About!$D$58,IF($A10="N2O",About!$D$59,1))</f>
        <v>12.2645411859584</v>
      </c>
      <c r="AH10">
        <f>SUMIFS('EPA Export Aggregation'!AK:AK,'EPA Export Aggregation'!$A:$A,$B10,'EPA Export Aggregation'!$D:$D,$A$1)*IF($A10="CH4",About!$D$58,IF($A10="N2O",About!$D$59,1))</f>
        <v>12.076614253607801</v>
      </c>
    </row>
    <row r="11" spans="1:34" x14ac:dyDescent="0.25">
      <c r="A11" s="413" t="s">
        <v>2215</v>
      </c>
      <c r="B11" s="414" t="s">
        <v>4220</v>
      </c>
      <c r="C11">
        <f>SUMIFS('EPA Export Aggregation'!F:F,'EPA Export Aggregation'!$A:$A,$B11,'EPA Export Aggregation'!$D:$D,$A$1)*IF($A11="CH4",About!$D$58,IF($A11="N2O",About!$D$59,1))</f>
        <v>3.6230017263541998</v>
      </c>
      <c r="D11">
        <f>SUMIFS('EPA Export Aggregation'!G:G,'EPA Export Aggregation'!$A:$A,$B11,'EPA Export Aggregation'!$D:$D,$A$1)*IF($A11="CH4",About!$D$58,IF($A11="N2O",About!$D$59,1))</f>
        <v>3.4272869063306999</v>
      </c>
      <c r="E11">
        <f>SUMIFS('EPA Export Aggregation'!H:H,'EPA Export Aggregation'!$A:$A,$B11,'EPA Export Aggregation'!$D:$D,$A$1)*IF($A11="CH4",About!$D$58,IF($A11="N2O",About!$D$59,1))</f>
        <v>3.6344714082368998</v>
      </c>
      <c r="F11">
        <f>SUMIFS('EPA Export Aggregation'!I:I,'EPA Export Aggregation'!$A:$A,$B11,'EPA Export Aggregation'!$D:$D,$A$1)*IF($A11="CH4",About!$D$58,IF($A11="N2O",About!$D$59,1))</f>
        <v>3.8087366553763</v>
      </c>
      <c r="G11">
        <f>SUMIFS('EPA Export Aggregation'!J:J,'EPA Export Aggregation'!$A:$A,$B11,'EPA Export Aggregation'!$D:$D,$A$1)*IF($A11="CH4",About!$D$58,IF($A11="N2O",About!$D$59,1))</f>
        <v>3.9476571039628001</v>
      </c>
      <c r="H11">
        <f>SUMIFS('EPA Export Aggregation'!K:K,'EPA Export Aggregation'!$A:$A,$B11,'EPA Export Aggregation'!$D:$D,$A$1)*IF($A11="CH4",About!$D$58,IF($A11="N2O",About!$D$59,1))</f>
        <v>4.0905700738019997</v>
      </c>
      <c r="I11">
        <f>SUMIFS('EPA Export Aggregation'!L:L,'EPA Export Aggregation'!$A:$A,$B11,'EPA Export Aggregation'!$D:$D,$A$1)*IF($A11="CH4",About!$D$58,IF($A11="N2O",About!$D$59,1))</f>
        <v>4.3233783655850999</v>
      </c>
      <c r="J11">
        <f>SUMIFS('EPA Export Aggregation'!M:M,'EPA Export Aggregation'!$A:$A,$B11,'EPA Export Aggregation'!$D:$D,$A$1)*IF($A11="CH4",About!$D$58,IF($A11="N2O",About!$D$59,1))</f>
        <v>4.1025944641583001</v>
      </c>
      <c r="K11">
        <f>SUMIFS('EPA Export Aggregation'!N:N,'EPA Export Aggregation'!$A:$A,$B11,'EPA Export Aggregation'!$D:$D,$A$1)*IF($A11="CH4",About!$D$58,IF($A11="N2O",About!$D$59,1))</f>
        <v>4.1999466286525999</v>
      </c>
      <c r="L11">
        <f>SUMIFS('EPA Export Aggregation'!O:O,'EPA Export Aggregation'!$A:$A,$B11,'EPA Export Aggregation'!$D:$D,$A$1)*IF($A11="CH4",About!$D$58,IF($A11="N2O",About!$D$59,1))</f>
        <v>4.2767302949469999</v>
      </c>
      <c r="M11">
        <f>SUMIFS('EPA Export Aggregation'!P:P,'EPA Export Aggregation'!$A:$A,$B11,'EPA Export Aggregation'!$D:$D,$A$1)*IF($A11="CH4",About!$D$58,IF($A11="N2O",About!$D$59,1))</f>
        <v>4.6165385815165996</v>
      </c>
      <c r="N11">
        <f>SUMIFS('EPA Export Aggregation'!Q:Q,'EPA Export Aggregation'!$A:$A,$B11,'EPA Export Aggregation'!$D:$D,$A$1)*IF($A11="CH4",About!$D$58,IF($A11="N2O",About!$D$59,1))</f>
        <v>5.1321470963001996</v>
      </c>
      <c r="O11">
        <f>SUMIFS('EPA Export Aggregation'!R:R,'EPA Export Aggregation'!$A:$A,$B11,'EPA Export Aggregation'!$D:$D,$A$1)*IF($A11="CH4",About!$D$58,IF($A11="N2O",About!$D$59,1))</f>
        <v>5.3968497857004998</v>
      </c>
      <c r="P11">
        <f>SUMIFS('EPA Export Aggregation'!S:S,'EPA Export Aggregation'!$A:$A,$B11,'EPA Export Aggregation'!$D:$D,$A$1)*IF($A11="CH4",About!$D$58,IF($A11="N2O",About!$D$59,1))</f>
        <v>5.363290264622</v>
      </c>
      <c r="Q11">
        <f>SUMIFS('EPA Export Aggregation'!T:T,'EPA Export Aggregation'!$A:$A,$B11,'EPA Export Aggregation'!$D:$D,$A$1)*IF($A11="CH4",About!$D$58,IF($A11="N2O",About!$D$59,1))</f>
        <v>5.5821945655193996</v>
      </c>
      <c r="R11">
        <f>SUMIFS('EPA Export Aggregation'!U:U,'EPA Export Aggregation'!$A:$A,$B11,'EPA Export Aggregation'!$D:$D,$A$1)*IF($A11="CH4",About!$D$58,IF($A11="N2O",About!$D$59,1))</f>
        <v>5.5922868691465002</v>
      </c>
      <c r="S11">
        <f>SUMIFS('EPA Export Aggregation'!V:V,'EPA Export Aggregation'!$A:$A,$B11,'EPA Export Aggregation'!$D:$D,$A$1)*IF($A11="CH4",About!$D$58,IF($A11="N2O",About!$D$59,1))</f>
        <v>5.6192594496927999</v>
      </c>
      <c r="T11">
        <f>SUMIFS('EPA Export Aggregation'!W:W,'EPA Export Aggregation'!$A:$A,$B11,'EPA Export Aggregation'!$D:$D,$A$1)*IF($A11="CH4",About!$D$58,IF($A11="N2O",About!$D$59,1))</f>
        <v>5.293747822606</v>
      </c>
      <c r="U11">
        <f>SUMIFS('EPA Export Aggregation'!X:X,'EPA Export Aggregation'!$A:$A,$B11,'EPA Export Aggregation'!$D:$D,$A$1)*IF($A11="CH4",About!$D$58,IF($A11="N2O",About!$D$59,1))</f>
        <v>5.4322822692486001</v>
      </c>
      <c r="V11">
        <f>SUMIFS('EPA Export Aggregation'!Y:Y,'EPA Export Aggregation'!$A:$A,$B11,'EPA Export Aggregation'!$D:$D,$A$1)*IF($A11="CH4",About!$D$58,IF($A11="N2O",About!$D$59,1))</f>
        <v>3.1344101386182999</v>
      </c>
      <c r="W11">
        <f>SUMIFS('EPA Export Aggregation'!Z:Z,'EPA Export Aggregation'!$A:$A,$B11,'EPA Export Aggregation'!$D:$D,$A$1)*IF($A11="CH4",About!$D$58,IF($A11="N2O",About!$D$59,1))</f>
        <v>3.9341053433148998</v>
      </c>
      <c r="X11">
        <f>SUMIFS('EPA Export Aggregation'!AA:AA,'EPA Export Aggregation'!$A:$A,$B11,'EPA Export Aggregation'!$D:$D,$A$1)*IF($A11="CH4",About!$D$58,IF($A11="N2O",About!$D$59,1))</f>
        <v>4.4926250269574002</v>
      </c>
      <c r="Y11">
        <f>SUMIFS('EPA Export Aggregation'!AB:AB,'EPA Export Aggregation'!$A:$A,$B11,'EPA Export Aggregation'!$D:$D,$A$1)*IF($A11="CH4",About!$D$58,IF($A11="N2O",About!$D$59,1))</f>
        <v>5.0399525158360001</v>
      </c>
      <c r="Z11">
        <f>SUMIFS('EPA Export Aggregation'!AC:AC,'EPA Export Aggregation'!$A:$A,$B11,'EPA Export Aggregation'!$D:$D,$A$1)*IF($A11="CH4",About!$D$58,IF($A11="N2O",About!$D$59,1))</f>
        <v>5.2546645210716996</v>
      </c>
      <c r="AA11">
        <f>SUMIFS('EPA Export Aggregation'!AD:AD,'EPA Export Aggregation'!$A:$A,$B11,'EPA Export Aggregation'!$D:$D,$A$1)*IF($A11="CH4",About!$D$58,IF($A11="N2O",About!$D$59,1))</f>
        <v>5.2167274538230002</v>
      </c>
      <c r="AB11">
        <f>SUMIFS('EPA Export Aggregation'!AE:AE,'EPA Export Aggregation'!$A:$A,$B11,'EPA Export Aggregation'!$D:$D,$A$1)*IF($A11="CH4",About!$D$58,IF($A11="N2O",About!$D$59,1))</f>
        <v>5.1136415357402001</v>
      </c>
      <c r="AC11">
        <f>SUMIFS('EPA Export Aggregation'!AF:AF,'EPA Export Aggregation'!$A:$A,$B11,'EPA Export Aggregation'!$D:$D,$A$1)*IF($A11="CH4",About!$D$58,IF($A11="N2O",About!$D$59,1))</f>
        <v>5.2813874150483997</v>
      </c>
      <c r="AD11">
        <f>SUMIFS('EPA Export Aggregation'!AG:AG,'EPA Export Aggregation'!$A:$A,$B11,'EPA Export Aggregation'!$D:$D,$A$1)*IF($A11="CH4",About!$D$58,IF($A11="N2O",About!$D$59,1))</f>
        <v>4.8920522656537999</v>
      </c>
      <c r="AE11">
        <f>SUMIFS('EPA Export Aggregation'!AH:AH,'EPA Export Aggregation'!$A:$A,$B11,'EPA Export Aggregation'!$D:$D,$A$1)*IF($A11="CH4",About!$D$58,IF($A11="N2O",About!$D$59,1))</f>
        <v>5.3364861051012999</v>
      </c>
      <c r="AF11">
        <f>SUMIFS('EPA Export Aggregation'!AI:AI,'EPA Export Aggregation'!$A:$A,$B11,'EPA Export Aggregation'!$D:$D,$A$1)*IF($A11="CH4",About!$D$58,IF($A11="N2O",About!$D$59,1))</f>
        <v>5.9495974165611996</v>
      </c>
      <c r="AG11">
        <f>SUMIFS('EPA Export Aggregation'!AJ:AJ,'EPA Export Aggregation'!$A:$A,$B11,'EPA Export Aggregation'!$D:$D,$A$1)*IF($A11="CH4",About!$D$58,IF($A11="N2O",About!$D$59,1))</f>
        <v>5.7102162635395004</v>
      </c>
      <c r="AH11">
        <f>SUMIFS('EPA Export Aggregation'!AK:AK,'EPA Export Aggregation'!$A:$A,$B11,'EPA Export Aggregation'!$D:$D,$A$1)*IF($A11="CH4",About!$D$58,IF($A11="N2O",About!$D$59,1))</f>
        <v>5.5839433025401997</v>
      </c>
    </row>
    <row r="12" spans="1:34" x14ac:dyDescent="0.25">
      <c r="A12" s="413" t="s">
        <v>2215</v>
      </c>
      <c r="B12" s="414" t="s">
        <v>4231</v>
      </c>
      <c r="C12">
        <f>SUMIFS('EPA Export Aggregation'!F:F,'EPA Export Aggregation'!$A:$A,$B12,'EPA Export Aggregation'!$D:$D,$A$1)*IF($A12="CH4",About!$D$58,IF($A12="N2O",About!$D$59,1))</f>
        <v>0.83923681255420002</v>
      </c>
      <c r="D12">
        <f>SUMIFS('EPA Export Aggregation'!G:G,'EPA Export Aggregation'!$A:$A,$B12,'EPA Export Aggregation'!$D:$D,$A$1)*IF($A12="CH4",About!$D$58,IF($A12="N2O",About!$D$59,1))</f>
        <v>0.73173696797660004</v>
      </c>
      <c r="E12">
        <f>SUMIFS('EPA Export Aggregation'!H:H,'EPA Export Aggregation'!$A:$A,$B12,'EPA Export Aggregation'!$D:$D,$A$1)*IF($A12="CH4",About!$D$58,IF($A12="N2O",About!$D$59,1))</f>
        <v>0.75770917541600002</v>
      </c>
      <c r="F12">
        <f>SUMIFS('EPA Export Aggregation'!I:I,'EPA Export Aggregation'!$A:$A,$B12,'EPA Export Aggregation'!$D:$D,$A$1)*IF($A12="CH4",About!$D$58,IF($A12="N2O",About!$D$59,1))</f>
        <v>0.79031661612339998</v>
      </c>
      <c r="G12">
        <f>SUMIFS('EPA Export Aggregation'!J:J,'EPA Export Aggregation'!$A:$A,$B12,'EPA Export Aggregation'!$D:$D,$A$1)*IF($A12="CH4",About!$D$58,IF($A12="N2O",About!$D$59,1))</f>
        <v>0.72237820114399998</v>
      </c>
      <c r="H12">
        <f>SUMIFS('EPA Export Aggregation'!K:K,'EPA Export Aggregation'!$A:$A,$B12,'EPA Export Aggregation'!$D:$D,$A$1)*IF($A12="CH4",About!$D$58,IF($A12="N2O",About!$D$59,1))</f>
        <v>0.78325958126460005</v>
      </c>
      <c r="I12">
        <f>SUMIFS('EPA Export Aggregation'!L:L,'EPA Export Aggregation'!$A:$A,$B12,'EPA Export Aggregation'!$D:$D,$A$1)*IF($A12="CH4",About!$D$58,IF($A12="N2O",About!$D$59,1))</f>
        <v>0.94820180675099996</v>
      </c>
      <c r="J12">
        <f>SUMIFS('EPA Export Aggregation'!M:M,'EPA Export Aggregation'!$A:$A,$B12,'EPA Export Aggregation'!$D:$D,$A$1)*IF($A12="CH4",About!$D$58,IF($A12="N2O",About!$D$59,1))</f>
        <v>0.98641548413769997</v>
      </c>
      <c r="K12">
        <f>SUMIFS('EPA Export Aggregation'!N:N,'EPA Export Aggregation'!$A:$A,$B12,'EPA Export Aggregation'!$D:$D,$A$1)*IF($A12="CH4",About!$D$58,IF($A12="N2O",About!$D$59,1))</f>
        <v>0.99879629357379995</v>
      </c>
      <c r="L12">
        <f>SUMIFS('EPA Export Aggregation'!O:O,'EPA Export Aggregation'!$A:$A,$B12,'EPA Export Aggregation'!$D:$D,$A$1)*IF($A12="CH4",About!$D$58,IF($A12="N2O",About!$D$59,1))</f>
        <v>0.96869293556390001</v>
      </c>
      <c r="M12">
        <f>SUMIFS('EPA Export Aggregation'!P:P,'EPA Export Aggregation'!$A:$A,$B12,'EPA Export Aggregation'!$D:$D,$A$1)*IF($A12="CH4",About!$D$58,IF($A12="N2O",About!$D$59,1))</f>
        <v>0.97018381190470004</v>
      </c>
      <c r="N12">
        <f>SUMIFS('EPA Export Aggregation'!Q:Q,'EPA Export Aggregation'!$A:$A,$B12,'EPA Export Aggregation'!$D:$D,$A$1)*IF($A12="CH4",About!$D$58,IF($A12="N2O",About!$D$59,1))</f>
        <v>0.82768268824080005</v>
      </c>
      <c r="O12">
        <f>SUMIFS('EPA Export Aggregation'!R:R,'EPA Export Aggregation'!$A:$A,$B12,'EPA Export Aggregation'!$D:$D,$A$1)*IF($A12="CH4",About!$D$58,IF($A12="N2O",About!$D$59,1))</f>
        <v>0.68740698989390003</v>
      </c>
      <c r="P12">
        <f>SUMIFS('EPA Export Aggregation'!S:S,'EPA Export Aggregation'!$A:$A,$B12,'EPA Export Aggregation'!$D:$D,$A$1)*IF($A12="CH4",About!$D$58,IF($A12="N2O",About!$D$59,1))</f>
        <v>0.75011447753130001</v>
      </c>
      <c r="Q12">
        <f>SUMIFS('EPA Export Aggregation'!T:T,'EPA Export Aggregation'!$A:$A,$B12,'EPA Export Aggregation'!$D:$D,$A$1)*IF($A12="CH4",About!$D$58,IF($A12="N2O",About!$D$59,1))</f>
        <v>0.82962628620330003</v>
      </c>
      <c r="R12">
        <f>SUMIFS('EPA Export Aggregation'!U:U,'EPA Export Aggregation'!$A:$A,$B12,'EPA Export Aggregation'!$D:$D,$A$1)*IF($A12="CH4",About!$D$58,IF($A12="N2O",About!$D$59,1))</f>
        <v>0.80179979221279996</v>
      </c>
      <c r="S12">
        <f>SUMIFS('EPA Export Aggregation'!V:V,'EPA Export Aggregation'!$A:$A,$B12,'EPA Export Aggregation'!$D:$D,$A$1)*IF($A12="CH4",About!$D$58,IF($A12="N2O",About!$D$59,1))</f>
        <v>0.8662684515165</v>
      </c>
      <c r="T12">
        <f>SUMIFS('EPA Export Aggregation'!W:W,'EPA Export Aggregation'!$A:$A,$B12,'EPA Export Aggregation'!$D:$D,$A$1)*IF($A12="CH4",About!$D$58,IF($A12="N2O",About!$D$59,1))</f>
        <v>0.85512185158989995</v>
      </c>
      <c r="U12">
        <f>SUMIFS('EPA Export Aggregation'!X:X,'EPA Export Aggregation'!$A:$A,$B12,'EPA Export Aggregation'!$D:$D,$A$1)*IF($A12="CH4",About!$D$58,IF($A12="N2O",About!$D$59,1))</f>
        <v>0.83225263665000004</v>
      </c>
      <c r="V12">
        <f>SUMIFS('EPA Export Aggregation'!Y:Y,'EPA Export Aggregation'!$A:$A,$B12,'EPA Export Aggregation'!$D:$D,$A$1)*IF($A12="CH4",About!$D$58,IF($A12="N2O",About!$D$59,1))</f>
        <v>0.73283015200000001</v>
      </c>
      <c r="W12">
        <f>SUMIFS('EPA Export Aggregation'!Z:Z,'EPA Export Aggregation'!$A:$A,$B12,'EPA Export Aggregation'!$D:$D,$A$1)*IF($A12="CH4",About!$D$58,IF($A12="N2O",About!$D$59,1))</f>
        <v>0.92215757890719996</v>
      </c>
      <c r="X12">
        <f>SUMIFS('EPA Export Aggregation'!AA:AA,'EPA Export Aggregation'!$A:$A,$B12,'EPA Export Aggregation'!$D:$D,$A$1)*IF($A12="CH4",About!$D$58,IF($A12="N2O",About!$D$59,1))</f>
        <v>0.9338551712773</v>
      </c>
      <c r="Y12">
        <f>SUMIFS('EPA Export Aggregation'!AB:AB,'EPA Export Aggregation'!$A:$A,$B12,'EPA Export Aggregation'!$D:$D,$A$1)*IF($A12="CH4",About!$D$58,IF($A12="N2O",About!$D$59,1))</f>
        <v>0.96731480144990001</v>
      </c>
      <c r="Z12">
        <f>SUMIFS('EPA Export Aggregation'!AC:AC,'EPA Export Aggregation'!$A:$A,$B12,'EPA Export Aggregation'!$D:$D,$A$1)*IF($A12="CH4",About!$D$58,IF($A12="N2O",About!$D$59,1))</f>
        <v>0.93358761416729996</v>
      </c>
      <c r="AA12">
        <f>SUMIFS('EPA Export Aggregation'!AD:AD,'EPA Export Aggregation'!$A:$A,$B12,'EPA Export Aggregation'!$D:$D,$A$1)*IF($A12="CH4",About!$D$58,IF($A12="N2O",About!$D$59,1))</f>
        <v>1.0327434116422001</v>
      </c>
      <c r="AB12">
        <f>SUMIFS('EPA Export Aggregation'!AE:AE,'EPA Export Aggregation'!$A:$A,$B12,'EPA Export Aggregation'!$D:$D,$A$1)*IF($A12="CH4",About!$D$58,IF($A12="N2O",About!$D$59,1))</f>
        <v>0.99654724258920002</v>
      </c>
      <c r="AC12">
        <f>SUMIFS('EPA Export Aggregation'!AF:AF,'EPA Export Aggregation'!$A:$A,$B12,'EPA Export Aggregation'!$D:$D,$A$1)*IF($A12="CH4",About!$D$58,IF($A12="N2O",About!$D$59,1))</f>
        <v>0.92447563022830004</v>
      </c>
      <c r="AD12">
        <f>SUMIFS('EPA Export Aggregation'!AG:AG,'EPA Export Aggregation'!$A:$A,$B12,'EPA Export Aggregation'!$D:$D,$A$1)*IF($A12="CH4",About!$D$58,IF($A12="N2O",About!$D$59,1))</f>
        <v>0.91468236002329995</v>
      </c>
      <c r="AE12">
        <f>SUMIFS('EPA Export Aggregation'!AH:AH,'EPA Export Aggregation'!$A:$A,$B12,'EPA Export Aggregation'!$D:$D,$A$1)*IF($A12="CH4",About!$D$58,IF($A12="N2O",About!$D$59,1))</f>
        <v>0.89825277650669999</v>
      </c>
      <c r="AF12">
        <f>SUMIFS('EPA Export Aggregation'!AI:AI,'EPA Export Aggregation'!$A:$A,$B12,'EPA Export Aggregation'!$D:$D,$A$1)*IF($A12="CH4",About!$D$58,IF($A12="N2O",About!$D$59,1))</f>
        <v>0.9911485547983</v>
      </c>
      <c r="AG12">
        <f>SUMIFS('EPA Export Aggregation'!AJ:AJ,'EPA Export Aggregation'!$A:$A,$B12,'EPA Export Aggregation'!$D:$D,$A$1)*IF($A12="CH4",About!$D$58,IF($A12="N2O",About!$D$59,1))</f>
        <v>0.96783093568610001</v>
      </c>
      <c r="AH12">
        <f>SUMIFS('EPA Export Aggregation'!AK:AK,'EPA Export Aggregation'!$A:$A,$B12,'EPA Export Aggregation'!$D:$D,$A$1)*IF($A12="CH4",About!$D$58,IF($A12="N2O",About!$D$59,1))</f>
        <v>1.0136268913394999</v>
      </c>
    </row>
    <row r="13" spans="1:34" x14ac:dyDescent="0.25">
      <c r="A13" s="413" t="s">
        <v>2215</v>
      </c>
      <c r="B13" s="414" t="s">
        <v>4235</v>
      </c>
      <c r="C13">
        <f>SUMIFS('EPA Export Aggregation'!F:F,'EPA Export Aggregation'!$A:$A,$B13,'EPA Export Aggregation'!$D:$D,$A$1)*IF($A13="CH4",About!$D$58,IF($A13="N2O",About!$D$59,1))</f>
        <v>0.41942770059290002</v>
      </c>
      <c r="D13">
        <f>SUMIFS('EPA Export Aggregation'!G:G,'EPA Export Aggregation'!$A:$A,$B13,'EPA Export Aggregation'!$D:$D,$A$1)*IF($A13="CH4",About!$D$58,IF($A13="N2O",About!$D$59,1))</f>
        <v>0.37999975048509999</v>
      </c>
      <c r="E13">
        <f>SUMIFS('EPA Export Aggregation'!H:H,'EPA Export Aggregation'!$A:$A,$B13,'EPA Export Aggregation'!$D:$D,$A$1)*IF($A13="CH4",About!$D$58,IF($A13="N2O",About!$D$59,1))</f>
        <v>0.3787649435739</v>
      </c>
      <c r="F13">
        <f>SUMIFS('EPA Export Aggregation'!I:I,'EPA Export Aggregation'!$A:$A,$B13,'EPA Export Aggregation'!$D:$D,$A$1)*IF($A13="CH4",About!$D$58,IF($A13="N2O",About!$D$59,1))</f>
        <v>0.35580270075850001</v>
      </c>
      <c r="G13">
        <f>SUMIFS('EPA Export Aggregation'!J:J,'EPA Export Aggregation'!$A:$A,$B13,'EPA Export Aggregation'!$D:$D,$A$1)*IF($A13="CH4",About!$D$58,IF($A13="N2O",About!$D$59,1))</f>
        <v>0.37881704174940001</v>
      </c>
      <c r="H13">
        <f>SUMIFS('EPA Export Aggregation'!K:K,'EPA Export Aggregation'!$A:$A,$B13,'EPA Export Aggregation'!$D:$D,$A$1)*IF($A13="CH4",About!$D$58,IF($A13="N2O",About!$D$59,1))</f>
        <v>0.51539762369719999</v>
      </c>
      <c r="I13">
        <f>SUMIFS('EPA Export Aggregation'!L:L,'EPA Export Aggregation'!$A:$A,$B13,'EPA Export Aggregation'!$D:$D,$A$1)*IF($A13="CH4",About!$D$58,IF($A13="N2O",About!$D$59,1))</f>
        <v>0.56267945922139995</v>
      </c>
      <c r="J13">
        <f>SUMIFS('EPA Export Aggregation'!M:M,'EPA Export Aggregation'!$A:$A,$B13,'EPA Export Aggregation'!$D:$D,$A$1)*IF($A13="CH4",About!$D$58,IF($A13="N2O",About!$D$59,1))</f>
        <v>0.54863884945990005</v>
      </c>
      <c r="K13">
        <f>SUMIFS('EPA Export Aggregation'!N:N,'EPA Export Aggregation'!$A:$A,$B13,'EPA Export Aggregation'!$D:$D,$A$1)*IF($A13="CH4",About!$D$58,IF($A13="N2O",About!$D$59,1))</f>
        <v>0.56504313103780002</v>
      </c>
      <c r="L13">
        <f>SUMIFS('EPA Export Aggregation'!O:O,'EPA Export Aggregation'!$A:$A,$B13,'EPA Export Aggregation'!$D:$D,$A$1)*IF($A13="CH4",About!$D$58,IF($A13="N2O",About!$D$59,1))</f>
        <v>0.62687507406080001</v>
      </c>
      <c r="M13">
        <f>SUMIFS('EPA Export Aggregation'!P:P,'EPA Export Aggregation'!$A:$A,$B13,'EPA Export Aggregation'!$D:$D,$A$1)*IF($A13="CH4",About!$D$58,IF($A13="N2O",About!$D$59,1))</f>
        <v>0.42147397093279998</v>
      </c>
      <c r="N13">
        <f>SUMIFS('EPA Export Aggregation'!Q:Q,'EPA Export Aggregation'!$A:$A,$B13,'EPA Export Aggregation'!$D:$D,$A$1)*IF($A13="CH4",About!$D$58,IF($A13="N2O",About!$D$59,1))</f>
        <v>0.44081056308880001</v>
      </c>
      <c r="O13">
        <f>SUMIFS('EPA Export Aggregation'!R:R,'EPA Export Aggregation'!$A:$A,$B13,'EPA Export Aggregation'!$D:$D,$A$1)*IF($A13="CH4",About!$D$58,IF($A13="N2O",About!$D$59,1))</f>
        <v>0.46674367161710001</v>
      </c>
      <c r="P13">
        <f>SUMIFS('EPA Export Aggregation'!S:S,'EPA Export Aggregation'!$A:$A,$B13,'EPA Export Aggregation'!$D:$D,$A$1)*IF($A13="CH4",About!$D$58,IF($A13="N2O",About!$D$59,1))</f>
        <v>0.36435987299279998</v>
      </c>
      <c r="Q13">
        <f>SUMIFS('EPA Export Aggregation'!T:T,'EPA Export Aggregation'!$A:$A,$B13,'EPA Export Aggregation'!$D:$D,$A$1)*IF($A13="CH4",About!$D$58,IF($A13="N2O",About!$D$59,1))</f>
        <v>0.50449057843800005</v>
      </c>
      <c r="R13">
        <f>SUMIFS('EPA Export Aggregation'!U:U,'EPA Export Aggregation'!$A:$A,$B13,'EPA Export Aggregation'!$D:$D,$A$1)*IF($A13="CH4",About!$D$58,IF($A13="N2O",About!$D$59,1))</f>
        <v>0.56686646986519995</v>
      </c>
      <c r="S13">
        <f>SUMIFS('EPA Export Aggregation'!V:V,'EPA Export Aggregation'!$A:$A,$B13,'EPA Export Aggregation'!$D:$D,$A$1)*IF($A13="CH4",About!$D$58,IF($A13="N2O",About!$D$59,1))</f>
        <v>0.66083596080719997</v>
      </c>
      <c r="T13">
        <f>SUMIFS('EPA Export Aggregation'!W:W,'EPA Export Aggregation'!$A:$A,$B13,'EPA Export Aggregation'!$D:$D,$A$1)*IF($A13="CH4",About!$D$58,IF($A13="N2O",About!$D$59,1))</f>
        <v>0.61387161288720005</v>
      </c>
      <c r="U13">
        <f>SUMIFS('EPA Export Aggregation'!X:X,'EPA Export Aggregation'!$A:$A,$B13,'EPA Export Aggregation'!$D:$D,$A$1)*IF($A13="CH4",About!$D$58,IF($A13="N2O",About!$D$59,1))</f>
        <v>0.52848047086079997</v>
      </c>
      <c r="V13">
        <f>SUMIFS('EPA Export Aggregation'!Y:Y,'EPA Export Aggregation'!$A:$A,$B13,'EPA Export Aggregation'!$D:$D,$A$1)*IF($A13="CH4",About!$D$58,IF($A13="N2O",About!$D$59,1))</f>
        <v>0.69022488479629995</v>
      </c>
      <c r="W13">
        <f>SUMIFS('EPA Export Aggregation'!Z:Z,'EPA Export Aggregation'!$A:$A,$B13,'EPA Export Aggregation'!$D:$D,$A$1)*IF($A13="CH4",About!$D$58,IF($A13="N2O",About!$D$59,1))</f>
        <v>0.85485420924169997</v>
      </c>
      <c r="X13">
        <f>SUMIFS('EPA Export Aggregation'!AA:AA,'EPA Export Aggregation'!$A:$A,$B13,'EPA Export Aggregation'!$D:$D,$A$1)*IF($A13="CH4",About!$D$58,IF($A13="N2O",About!$D$59,1))</f>
        <v>0.78977853599070003</v>
      </c>
      <c r="Y13">
        <f>SUMIFS('EPA Export Aggregation'!AB:AB,'EPA Export Aggregation'!$A:$A,$B13,'EPA Export Aggregation'!$D:$D,$A$1)*IF($A13="CH4",About!$D$58,IF($A13="N2O",About!$D$59,1))</f>
        <v>0.73337554035579999</v>
      </c>
      <c r="Z13">
        <f>SUMIFS('EPA Export Aggregation'!AC:AC,'EPA Export Aggregation'!$A:$A,$B13,'EPA Export Aggregation'!$D:$D,$A$1)*IF($A13="CH4",About!$D$58,IF($A13="N2O",About!$D$59,1))</f>
        <v>0.9016130884254</v>
      </c>
      <c r="AA13">
        <f>SUMIFS('EPA Export Aggregation'!AD:AD,'EPA Export Aggregation'!$A:$A,$B13,'EPA Export Aggregation'!$D:$D,$A$1)*IF($A13="CH4",About!$D$58,IF($A13="N2O",About!$D$59,1))</f>
        <v>1.0525437876618</v>
      </c>
      <c r="AB13">
        <f>SUMIFS('EPA Export Aggregation'!AE:AE,'EPA Export Aggregation'!$A:$A,$B13,'EPA Export Aggregation'!$D:$D,$A$1)*IF($A13="CH4",About!$D$58,IF($A13="N2O",About!$D$59,1))</f>
        <v>1.0276601487835999</v>
      </c>
      <c r="AC13">
        <f>SUMIFS('EPA Export Aggregation'!AF:AF,'EPA Export Aggregation'!$A:$A,$B13,'EPA Export Aggregation'!$D:$D,$A$1)*IF($A13="CH4",About!$D$58,IF($A13="N2O",About!$D$59,1))</f>
        <v>0.9234327529145</v>
      </c>
      <c r="AD13">
        <f>SUMIFS('EPA Export Aggregation'!AG:AG,'EPA Export Aggregation'!$A:$A,$B13,'EPA Export Aggregation'!$D:$D,$A$1)*IF($A13="CH4",About!$D$58,IF($A13="N2O",About!$D$59,1))</f>
        <v>0.84907947745760004</v>
      </c>
      <c r="AE13">
        <f>SUMIFS('EPA Export Aggregation'!AH:AH,'EPA Export Aggregation'!$A:$A,$B13,'EPA Export Aggregation'!$D:$D,$A$1)*IF($A13="CH4",About!$D$58,IF($A13="N2O",About!$D$59,1))</f>
        <v>0.6368863989729</v>
      </c>
      <c r="AF13">
        <f>SUMIFS('EPA Export Aggregation'!AI:AI,'EPA Export Aggregation'!$A:$A,$B13,'EPA Export Aggregation'!$D:$D,$A$1)*IF($A13="CH4",About!$D$58,IF($A13="N2O",About!$D$59,1))</f>
        <v>0.73551764862890001</v>
      </c>
      <c r="AG13">
        <f>SUMIFS('EPA Export Aggregation'!AJ:AJ,'EPA Export Aggregation'!$A:$A,$B13,'EPA Export Aggregation'!$D:$D,$A$1)*IF($A13="CH4",About!$D$58,IF($A13="N2O",About!$D$59,1))</f>
        <v>0.73221327673689995</v>
      </c>
      <c r="AH13">
        <f>SUMIFS('EPA Export Aggregation'!AK:AK,'EPA Export Aggregation'!$A:$A,$B13,'EPA Export Aggregation'!$D:$D,$A$1)*IF($A13="CH4",About!$D$58,IF($A13="N2O",About!$D$59,1))</f>
        <v>0.69975130558709997</v>
      </c>
    </row>
    <row r="14" spans="1:34" x14ac:dyDescent="0.25">
      <c r="A14" s="413" t="s">
        <v>2215</v>
      </c>
      <c r="B14" s="414" t="s">
        <v>4253</v>
      </c>
      <c r="C14">
        <f>SUMIFS('EPA Export Aggregation'!F:F,'EPA Export Aggregation'!$A:$A,$B14,'EPA Export Aggregation'!$D:$D,$A$1)*IF($A14="CH4",About!$D$58,IF($A14="N2O",About!$D$59,1))</f>
        <v>0.29195303834949998</v>
      </c>
      <c r="D14">
        <f>SUMIFS('EPA Export Aggregation'!G:G,'EPA Export Aggregation'!$A:$A,$B14,'EPA Export Aggregation'!$D:$D,$A$1)*IF($A14="CH4",About!$D$58,IF($A14="N2O",About!$D$59,1))</f>
        <v>0.27724098955389997</v>
      </c>
      <c r="E14">
        <f>SUMIFS('EPA Export Aggregation'!H:H,'EPA Export Aggregation'!$A:$A,$B14,'EPA Export Aggregation'!$D:$D,$A$1)*IF($A14="CH4",About!$D$58,IF($A14="N2O",About!$D$59,1))</f>
        <v>0.28024802765439999</v>
      </c>
      <c r="F14">
        <f>SUMIFS('EPA Export Aggregation'!I:I,'EPA Export Aggregation'!$A:$A,$B14,'EPA Export Aggregation'!$D:$D,$A$1)*IF($A14="CH4",About!$D$58,IF($A14="N2O",About!$D$59,1))</f>
        <v>0.27981117493840002</v>
      </c>
      <c r="G14">
        <f>SUMIFS('EPA Export Aggregation'!J:J,'EPA Export Aggregation'!$A:$A,$B14,'EPA Export Aggregation'!$D:$D,$A$1)*IF($A14="CH4",About!$D$58,IF($A14="N2O",About!$D$59,1))</f>
        <v>0.28853992021699998</v>
      </c>
      <c r="H14">
        <f>SUMIFS('EPA Export Aggregation'!K:K,'EPA Export Aggregation'!$A:$A,$B14,'EPA Export Aggregation'!$D:$D,$A$1)*IF($A14="CH4",About!$D$58,IF($A14="N2O",About!$D$59,1))</f>
        <v>0.27450254676160002</v>
      </c>
      <c r="I14">
        <f>SUMIFS('EPA Export Aggregation'!L:L,'EPA Export Aggregation'!$A:$A,$B14,'EPA Export Aggregation'!$D:$D,$A$1)*IF($A14="CH4",About!$D$58,IF($A14="N2O",About!$D$59,1))</f>
        <v>0.27046764332060003</v>
      </c>
      <c r="J14">
        <f>SUMIFS('EPA Export Aggregation'!M:M,'EPA Export Aggregation'!$A:$A,$B14,'EPA Export Aggregation'!$D:$D,$A$1)*IF($A14="CH4",About!$D$58,IF($A14="N2O",About!$D$59,1))</f>
        <v>0.28205840463249998</v>
      </c>
      <c r="K14">
        <f>SUMIFS('EPA Export Aggregation'!N:N,'EPA Export Aggregation'!$A:$A,$B14,'EPA Export Aggregation'!$D:$D,$A$1)*IF($A14="CH4",About!$D$58,IF($A14="N2O",About!$D$59,1))</f>
        <v>0.27710587208460002</v>
      </c>
      <c r="L14">
        <f>SUMIFS('EPA Export Aggregation'!O:O,'EPA Export Aggregation'!$A:$A,$B14,'EPA Export Aggregation'!$D:$D,$A$1)*IF($A14="CH4",About!$D$58,IF($A14="N2O",About!$D$59,1))</f>
        <v>0.26688906735649998</v>
      </c>
      <c r="M14">
        <f>SUMIFS('EPA Export Aggregation'!P:P,'EPA Export Aggregation'!$A:$A,$B14,'EPA Export Aggregation'!$D:$D,$A$1)*IF($A14="CH4",About!$D$58,IF($A14="N2O",About!$D$59,1))</f>
        <v>0.23661932256759999</v>
      </c>
      <c r="N14">
        <f>SUMIFS('EPA Export Aggregation'!Q:Q,'EPA Export Aggregation'!$A:$A,$B14,'EPA Export Aggregation'!$D:$D,$A$1)*IF($A14="CH4",About!$D$58,IF($A14="N2O",About!$D$59,1))</f>
        <v>0.2225552640507</v>
      </c>
      <c r="O14">
        <f>SUMIFS('EPA Export Aggregation'!R:R,'EPA Export Aggregation'!$A:$A,$B14,'EPA Export Aggregation'!$D:$D,$A$1)*IF($A14="CH4",About!$D$58,IF($A14="N2O",About!$D$59,1))</f>
        <v>0.2161076126922</v>
      </c>
      <c r="P14">
        <f>SUMIFS('EPA Export Aggregation'!S:S,'EPA Export Aggregation'!$A:$A,$B14,'EPA Export Aggregation'!$D:$D,$A$1)*IF($A14="CH4",About!$D$58,IF($A14="N2O",About!$D$59,1))</f>
        <v>0.2074933712583</v>
      </c>
      <c r="Q14">
        <f>SUMIFS('EPA Export Aggregation'!T:T,'EPA Export Aggregation'!$A:$A,$B14,'EPA Export Aggregation'!$D:$D,$A$1)*IF($A14="CH4",About!$D$58,IF($A14="N2O",About!$D$59,1))</f>
        <v>0.20393492778610001</v>
      </c>
      <c r="R14">
        <f>SUMIFS('EPA Export Aggregation'!U:U,'EPA Export Aggregation'!$A:$A,$B14,'EPA Export Aggregation'!$D:$D,$A$1)*IF($A14="CH4",About!$D$58,IF($A14="N2O",About!$D$59,1))</f>
        <v>0.1960968407043</v>
      </c>
      <c r="S14">
        <f>SUMIFS('EPA Export Aggregation'!V:V,'EPA Export Aggregation'!$A:$A,$B14,'EPA Export Aggregation'!$D:$D,$A$1)*IF($A14="CH4",About!$D$58,IF($A14="N2O",About!$D$59,1))</f>
        <v>0.19185948366300001</v>
      </c>
      <c r="T14">
        <f>SUMIFS('EPA Export Aggregation'!W:W,'EPA Export Aggregation'!$A:$A,$B14,'EPA Export Aggregation'!$D:$D,$A$1)*IF($A14="CH4",About!$D$58,IF($A14="N2O",About!$D$59,1))</f>
        <v>0.18425754402530001</v>
      </c>
      <c r="U14">
        <f>SUMIFS('EPA Export Aggregation'!X:X,'EPA Export Aggregation'!$A:$A,$B14,'EPA Export Aggregation'!$D:$D,$A$1)*IF($A14="CH4",About!$D$58,IF($A14="N2O",About!$D$59,1))</f>
        <v>0.17126469366710001</v>
      </c>
      <c r="V14">
        <f>SUMIFS('EPA Export Aggregation'!Y:Y,'EPA Export Aggregation'!$A:$A,$B14,'EPA Export Aggregation'!$D:$D,$A$1)*IF($A14="CH4",About!$D$58,IF($A14="N2O",About!$D$59,1))</f>
        <v>0.1473383879456</v>
      </c>
      <c r="W14">
        <f>SUMIFS('EPA Export Aggregation'!Z:Z,'EPA Export Aggregation'!$A:$A,$B14,'EPA Export Aggregation'!$D:$D,$A$1)*IF($A14="CH4",About!$D$58,IF($A14="N2O",About!$D$59,1))</f>
        <v>0.14156716041090001</v>
      </c>
      <c r="X14">
        <f>SUMIFS('EPA Export Aggregation'!AA:AA,'EPA Export Aggregation'!$A:$A,$B14,'EPA Export Aggregation'!$D:$D,$A$1)*IF($A14="CH4",About!$D$58,IF($A14="N2O",About!$D$59,1))</f>
        <v>0.1387645903104</v>
      </c>
      <c r="Y14">
        <f>SUMIFS('EPA Export Aggregation'!AB:AB,'EPA Export Aggregation'!$A:$A,$B14,'EPA Export Aggregation'!$D:$D,$A$1)*IF($A14="CH4",About!$D$58,IF($A14="N2O",About!$D$59,1))</f>
        <v>0.15036483196020001</v>
      </c>
      <c r="Z14">
        <f>SUMIFS('EPA Export Aggregation'!AC:AC,'EPA Export Aggregation'!$A:$A,$B14,'EPA Export Aggregation'!$D:$D,$A$1)*IF($A14="CH4",About!$D$58,IF($A14="N2O",About!$D$59,1))</f>
        <v>0.1455120540025</v>
      </c>
      <c r="AA14">
        <f>SUMIFS('EPA Export Aggregation'!AD:AD,'EPA Export Aggregation'!$A:$A,$B14,'EPA Export Aggregation'!$D:$D,$A$1)*IF($A14="CH4",About!$D$58,IF($A14="N2O",About!$D$59,1))</f>
        <v>0.14135062495350001</v>
      </c>
      <c r="AB14">
        <f>SUMIFS('EPA Export Aggregation'!AE:AE,'EPA Export Aggregation'!$A:$A,$B14,'EPA Export Aggregation'!$D:$D,$A$1)*IF($A14="CH4",About!$D$58,IF($A14="N2O",About!$D$59,1))</f>
        <v>0.1567932929791</v>
      </c>
      <c r="AC14">
        <f>SUMIFS('EPA Export Aggregation'!AF:AF,'EPA Export Aggregation'!$A:$A,$B14,'EPA Export Aggregation'!$D:$D,$A$1)*IF($A14="CH4",About!$D$58,IF($A14="N2O",About!$D$59,1))</f>
        <v>0.17221778131689999</v>
      </c>
      <c r="AD14">
        <f>SUMIFS('EPA Export Aggregation'!AG:AG,'EPA Export Aggregation'!$A:$A,$B14,'EPA Export Aggregation'!$D:$D,$A$1)*IF($A14="CH4",About!$D$58,IF($A14="N2O",About!$D$59,1))</f>
        <v>0.18066414769319999</v>
      </c>
      <c r="AE14">
        <f>SUMIFS('EPA Export Aggregation'!AH:AH,'EPA Export Aggregation'!$A:$A,$B14,'EPA Export Aggregation'!$D:$D,$A$1)*IF($A14="CH4",About!$D$58,IF($A14="N2O",About!$D$59,1))</f>
        <v>0.1746879916471</v>
      </c>
      <c r="AF14">
        <f>SUMIFS('EPA Export Aggregation'!AI:AI,'EPA Export Aggregation'!$A:$A,$B14,'EPA Export Aggregation'!$D:$D,$A$1)*IF($A14="CH4",About!$D$58,IF($A14="N2O",About!$D$59,1))</f>
        <v>0.159833397115</v>
      </c>
      <c r="AG14">
        <f>SUMIFS('EPA Export Aggregation'!AJ:AJ,'EPA Export Aggregation'!$A:$A,$B14,'EPA Export Aggregation'!$D:$D,$A$1)*IF($A14="CH4",About!$D$58,IF($A14="N2O",About!$D$59,1))</f>
        <v>0.1533639661715</v>
      </c>
      <c r="AH14">
        <f>SUMIFS('EPA Export Aggregation'!AK:AK,'EPA Export Aggregation'!$A:$A,$B14,'EPA Export Aggregation'!$D:$D,$A$1)*IF($A14="CH4",About!$D$58,IF($A14="N2O",About!$D$59,1))</f>
        <v>0.1471794761769</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9.9040026532599995E-2</v>
      </c>
      <c r="D16">
        <f>SUMIFS('EPA Export Aggregation'!G:G,'EPA Export Aggregation'!$A:$A,$B16,'EPA Export Aggregation'!$D:$D,$A$1)*IF($A16="CH4",About!$D$58,IF($A16="N2O",About!$D$59,1))</f>
        <v>9.9519284570999997E-2</v>
      </c>
      <c r="E16">
        <f>SUMIFS('EPA Export Aggregation'!H:H,'EPA Export Aggregation'!$A:$A,$B16,'EPA Export Aggregation'!$D:$D,$A$1)*IF($A16="CH4",About!$D$58,IF($A16="N2O",About!$D$59,1))</f>
        <v>9.9752092984800006E-2</v>
      </c>
      <c r="F16">
        <f>SUMIFS('EPA Export Aggregation'!I:I,'EPA Export Aggregation'!$A:$A,$B16,'EPA Export Aggregation'!$D:$D,$A$1)*IF($A16="CH4",About!$D$58,IF($A16="N2O",About!$D$59,1))</f>
        <v>0.1011697976915</v>
      </c>
      <c r="G16">
        <f>SUMIFS('EPA Export Aggregation'!J:J,'EPA Export Aggregation'!$A:$A,$B16,'EPA Export Aggregation'!$D:$D,$A$1)*IF($A16="CH4",About!$D$58,IF($A16="N2O",About!$D$59,1))</f>
        <v>0.1026116901154</v>
      </c>
      <c r="H16">
        <f>SUMIFS('EPA Export Aggregation'!K:K,'EPA Export Aggregation'!$A:$A,$B16,'EPA Export Aggregation'!$D:$D,$A$1)*IF($A16="CH4",About!$D$58,IF($A16="N2O",About!$D$59,1))</f>
        <v>0.10362542337980001</v>
      </c>
      <c r="I16">
        <f>SUMIFS('EPA Export Aggregation'!L:L,'EPA Export Aggregation'!$A:$A,$B16,'EPA Export Aggregation'!$D:$D,$A$1)*IF($A16="CH4",About!$D$58,IF($A16="N2O",About!$D$59,1))</f>
        <v>0.10509067747210001</v>
      </c>
      <c r="J16">
        <f>SUMIFS('EPA Export Aggregation'!M:M,'EPA Export Aggregation'!$A:$A,$B16,'EPA Export Aggregation'!$D:$D,$A$1)*IF($A16="CH4",About!$D$58,IF($A16="N2O",About!$D$59,1))</f>
        <v>0.10586598305930001</v>
      </c>
      <c r="K16">
        <f>SUMIFS('EPA Export Aggregation'!N:N,'EPA Export Aggregation'!$A:$A,$B16,'EPA Export Aggregation'!$D:$D,$A$1)*IF($A16="CH4",About!$D$58,IF($A16="N2O",About!$D$59,1))</f>
        <v>0.1066427650835</v>
      </c>
      <c r="L16">
        <f>SUMIFS('EPA Export Aggregation'!O:O,'EPA Export Aggregation'!$A:$A,$B16,'EPA Export Aggregation'!$D:$D,$A$1)*IF($A16="CH4",About!$D$58,IF($A16="N2O",About!$D$59,1))</f>
        <v>0.10737425405080001</v>
      </c>
      <c r="M16">
        <f>SUMIFS('EPA Export Aggregation'!P:P,'EPA Export Aggregation'!$A:$A,$B16,'EPA Export Aggregation'!$D:$D,$A$1)*IF($A16="CH4",About!$D$58,IF($A16="N2O",About!$D$59,1))</f>
        <v>0.10809262749869999</v>
      </c>
      <c r="N16">
        <f>SUMIFS('EPA Export Aggregation'!Q:Q,'EPA Export Aggregation'!$A:$A,$B16,'EPA Export Aggregation'!$D:$D,$A$1)*IF($A16="CH4",About!$D$58,IF($A16="N2O",About!$D$59,1))</f>
        <v>6.5873957738899994E-2</v>
      </c>
      <c r="O16">
        <f>SUMIFS('EPA Export Aggregation'!R:R,'EPA Export Aggregation'!$A:$A,$B16,'EPA Export Aggregation'!$D:$D,$A$1)*IF($A16="CH4",About!$D$58,IF($A16="N2O",About!$D$59,1))</f>
        <v>7.7832817309000005E-2</v>
      </c>
      <c r="P16">
        <f>SUMIFS('EPA Export Aggregation'!S:S,'EPA Export Aggregation'!$A:$A,$B16,'EPA Export Aggregation'!$D:$D,$A$1)*IF($A16="CH4",About!$D$58,IF($A16="N2O",About!$D$59,1))</f>
        <v>0.1021520688047</v>
      </c>
      <c r="Q16">
        <f>SUMIFS('EPA Export Aggregation'!T:T,'EPA Export Aggregation'!$A:$A,$B16,'EPA Export Aggregation'!$D:$D,$A$1)*IF($A16="CH4",About!$D$58,IF($A16="N2O",About!$D$59,1))</f>
        <v>9.4948665783299996E-2</v>
      </c>
      <c r="R16">
        <f>SUMIFS('EPA Export Aggregation'!U:U,'EPA Export Aggregation'!$A:$A,$B16,'EPA Export Aggregation'!$D:$D,$A$1)*IF($A16="CH4",About!$D$58,IF($A16="N2O",About!$D$59,1))</f>
        <v>0.1044794760329</v>
      </c>
      <c r="S16">
        <f>SUMIFS('EPA Export Aggregation'!V:V,'EPA Export Aggregation'!$A:$A,$B16,'EPA Export Aggregation'!$D:$D,$A$1)*IF($A16="CH4",About!$D$58,IF($A16="N2O",About!$D$59,1))</f>
        <v>0.13573139796559999</v>
      </c>
      <c r="T16">
        <f>SUMIFS('EPA Export Aggregation'!W:W,'EPA Export Aggregation'!$A:$A,$B16,'EPA Export Aggregation'!$D:$D,$A$1)*IF($A16="CH4",About!$D$58,IF($A16="N2O",About!$D$59,1))</f>
        <v>0.1499621172201</v>
      </c>
      <c r="U16">
        <f>SUMIFS('EPA Export Aggregation'!X:X,'EPA Export Aggregation'!$A:$A,$B16,'EPA Export Aggregation'!$D:$D,$A$1)*IF($A16="CH4",About!$D$58,IF($A16="N2O",About!$D$59,1))</f>
        <v>0.14460217499309999</v>
      </c>
      <c r="V16">
        <f>SUMIFS('EPA Export Aggregation'!Y:Y,'EPA Export Aggregation'!$A:$A,$B16,'EPA Export Aggregation'!$D:$D,$A$1)*IF($A16="CH4",About!$D$58,IF($A16="N2O",About!$D$59,1))</f>
        <v>0.1431780154135</v>
      </c>
      <c r="W16">
        <f>SUMIFS('EPA Export Aggregation'!Z:Z,'EPA Export Aggregation'!$A:$A,$B16,'EPA Export Aggregation'!$D:$D,$A$1)*IF($A16="CH4",About!$D$58,IF($A16="N2O",About!$D$59,1))</f>
        <v>0.35637484768010003</v>
      </c>
      <c r="X16">
        <f>SUMIFS('EPA Export Aggregation'!AA:AA,'EPA Export Aggregation'!$A:$A,$B16,'EPA Export Aggregation'!$D:$D,$A$1)*IF($A16="CH4",About!$D$58,IF($A16="N2O",About!$D$59,1))</f>
        <v>0.33173151975889997</v>
      </c>
      <c r="Y16">
        <f>SUMIFS('EPA Export Aggregation'!AB:AB,'EPA Export Aggregation'!$A:$A,$B16,'EPA Export Aggregation'!$D:$D,$A$1)*IF($A16="CH4",About!$D$58,IF($A16="N2O",About!$D$59,1))</f>
        <v>0.32977862002480002</v>
      </c>
      <c r="Z16">
        <f>SUMIFS('EPA Export Aggregation'!AC:AC,'EPA Export Aggregation'!$A:$A,$B16,'EPA Export Aggregation'!$D:$D,$A$1)*IF($A16="CH4",About!$D$58,IF($A16="N2O",About!$D$59,1))</f>
        <v>0.34647502768799998</v>
      </c>
      <c r="AA16">
        <f>SUMIFS('EPA Export Aggregation'!AD:AD,'EPA Export Aggregation'!$A:$A,$B16,'EPA Export Aggregation'!$D:$D,$A$1)*IF($A16="CH4",About!$D$58,IF($A16="N2O",About!$D$59,1))</f>
        <v>0.37405386340489999</v>
      </c>
      <c r="AB16">
        <f>SUMIFS('EPA Export Aggregation'!AE:AE,'EPA Export Aggregation'!$A:$A,$B16,'EPA Export Aggregation'!$D:$D,$A$1)*IF($A16="CH4",About!$D$58,IF($A16="N2O",About!$D$59,1))</f>
        <v>0.41804715905149997</v>
      </c>
      <c r="AC16">
        <f>SUMIFS('EPA Export Aggregation'!AF:AF,'EPA Export Aggregation'!$A:$A,$B16,'EPA Export Aggregation'!$D:$D,$A$1)*IF($A16="CH4",About!$D$58,IF($A16="N2O",About!$D$59,1))</f>
        <v>0.39626289340269999</v>
      </c>
      <c r="AD16">
        <f>SUMIFS('EPA Export Aggregation'!AG:AG,'EPA Export Aggregation'!$A:$A,$B16,'EPA Export Aggregation'!$D:$D,$A$1)*IF($A16="CH4",About!$D$58,IF($A16="N2O",About!$D$59,1))</f>
        <v>0.3940482120205</v>
      </c>
      <c r="AE16">
        <f>SUMIFS('EPA Export Aggregation'!AH:AH,'EPA Export Aggregation'!$A:$A,$B16,'EPA Export Aggregation'!$D:$D,$A$1)*IF($A16="CH4",About!$D$58,IF($A16="N2O",About!$D$59,1))</f>
        <v>0.35779833353879997</v>
      </c>
      <c r="AF16">
        <f>SUMIFS('EPA Export Aggregation'!AI:AI,'EPA Export Aggregation'!$A:$A,$B16,'EPA Export Aggregation'!$D:$D,$A$1)*IF($A16="CH4",About!$D$58,IF($A16="N2O",About!$D$59,1))</f>
        <v>0.42532746388609999</v>
      </c>
      <c r="AG16">
        <f>SUMIFS('EPA Export Aggregation'!AJ:AJ,'EPA Export Aggregation'!$A:$A,$B16,'EPA Export Aggregation'!$D:$D,$A$1)*IF($A16="CH4",About!$D$58,IF($A16="N2O",About!$D$59,1))</f>
        <v>0.43326527981070001</v>
      </c>
      <c r="AH16">
        <f>SUMIFS('EPA Export Aggregation'!AK:AK,'EPA Export Aggregation'!$A:$A,$B16,'EPA Export Aggregation'!$D:$D,$A$1)*IF($A16="CH4",About!$D$58,IF($A16="N2O",About!$D$59,1))</f>
        <v>0.4391393157438</v>
      </c>
    </row>
    <row r="17" spans="1:34" x14ac:dyDescent="0.25">
      <c r="A17" s="413" t="s">
        <v>2215</v>
      </c>
      <c r="B17" s="414" t="s">
        <v>4233</v>
      </c>
      <c r="C17">
        <f>SUMIFS('EPA Export Aggregation'!F:F,'EPA Export Aggregation'!$A:$A,$B17,'EPA Export Aggregation'!$D:$D,$A$1)*IF($A17="CH4",About!$D$58,IF($A17="N2O",About!$D$59,1))</f>
        <v>8.5221546224099998E-2</v>
      </c>
      <c r="D17">
        <f>SUMIFS('EPA Export Aggregation'!G:G,'EPA Export Aggregation'!$A:$A,$B17,'EPA Export Aggregation'!$D:$D,$A$1)*IF($A17="CH4",About!$D$58,IF($A17="N2O",About!$D$59,1))</f>
        <v>7.2954366563900003E-2</v>
      </c>
      <c r="E17">
        <f>SUMIFS('EPA Export Aggregation'!H:H,'EPA Export Aggregation'!$A:$A,$B17,'EPA Export Aggregation'!$D:$D,$A$1)*IF($A17="CH4",About!$D$58,IF($A17="N2O",About!$D$59,1))</f>
        <v>5.9614111022600003E-2</v>
      </c>
      <c r="F17">
        <f>SUMIFS('EPA Export Aggregation'!I:I,'EPA Export Aggregation'!$A:$A,$B17,'EPA Export Aggregation'!$D:$D,$A$1)*IF($A17="CH4",About!$D$58,IF($A17="N2O",About!$D$59,1))</f>
        <v>0.10070609577090001</v>
      </c>
      <c r="G17">
        <f>SUMIFS('EPA Export Aggregation'!J:J,'EPA Export Aggregation'!$A:$A,$B17,'EPA Export Aggregation'!$D:$D,$A$1)*IF($A17="CH4",About!$D$58,IF($A17="N2O",About!$D$59,1))</f>
        <v>0.1110838802183</v>
      </c>
      <c r="H17">
        <f>SUMIFS('EPA Export Aggregation'!K:K,'EPA Export Aggregation'!$A:$A,$B17,'EPA Export Aggregation'!$D:$D,$A$1)*IF($A17="CH4",About!$D$58,IF($A17="N2O",About!$D$59,1))</f>
        <v>0.1014015553133</v>
      </c>
      <c r="I17">
        <f>SUMIFS('EPA Export Aggregation'!L:L,'EPA Export Aggregation'!$A:$A,$B17,'EPA Export Aggregation'!$D:$D,$A$1)*IF($A17="CH4",About!$D$58,IF($A17="N2O",About!$D$59,1))</f>
        <v>0.10623884520350001</v>
      </c>
      <c r="J17">
        <f>SUMIFS('EPA Export Aggregation'!M:M,'EPA Export Aggregation'!$A:$A,$B17,'EPA Export Aggregation'!$D:$D,$A$1)*IF($A17="CH4",About!$D$58,IF($A17="N2O",About!$D$59,1))</f>
        <v>0.11017540918590001</v>
      </c>
      <c r="K17">
        <f>SUMIFS('EPA Export Aggregation'!N:N,'EPA Export Aggregation'!$A:$A,$B17,'EPA Export Aggregation'!$D:$D,$A$1)*IF($A17="CH4",About!$D$58,IF($A17="N2O",About!$D$59,1))</f>
        <v>7.6965089653400001E-2</v>
      </c>
      <c r="L17">
        <f>SUMIFS('EPA Export Aggregation'!O:O,'EPA Export Aggregation'!$A:$A,$B17,'EPA Export Aggregation'!$D:$D,$A$1)*IF($A17="CH4",About!$D$58,IF($A17="N2O",About!$D$59,1))</f>
        <v>7.8453981104099998E-2</v>
      </c>
      <c r="M17">
        <f>SUMIFS('EPA Export Aggregation'!P:P,'EPA Export Aggregation'!$A:$A,$B17,'EPA Export Aggregation'!$D:$D,$A$1)*IF($A17="CH4",About!$D$58,IF($A17="N2O",About!$D$59,1))</f>
        <v>0.1052838255376</v>
      </c>
      <c r="N17">
        <f>SUMIFS('EPA Export Aggregation'!Q:Q,'EPA Export Aggregation'!$A:$A,$B17,'EPA Export Aggregation'!$D:$D,$A$1)*IF($A17="CH4",About!$D$58,IF($A17="N2O",About!$D$59,1))</f>
        <v>4.83522857535E-2</v>
      </c>
      <c r="O17">
        <f>SUMIFS('EPA Export Aggregation'!R:R,'EPA Export Aggregation'!$A:$A,$B17,'EPA Export Aggregation'!$D:$D,$A$1)*IF($A17="CH4",About!$D$58,IF($A17="N2O",About!$D$59,1))</f>
        <v>0</v>
      </c>
      <c r="P17">
        <f>SUMIFS('EPA Export Aggregation'!S:S,'EPA Export Aggregation'!$A:$A,$B17,'EPA Export Aggregation'!$D:$D,$A$1)*IF($A17="CH4",About!$D$58,IF($A17="N2O",About!$D$59,1))</f>
        <v>8.9919360423999992E-3</v>
      </c>
      <c r="Q17">
        <f>SUMIFS('EPA Export Aggregation'!T:T,'EPA Export Aggregation'!$A:$A,$B17,'EPA Export Aggregation'!$D:$D,$A$1)*IF($A17="CH4",About!$D$58,IF($A17="N2O",About!$D$59,1))</f>
        <v>1.7416244694999999E-2</v>
      </c>
      <c r="R17">
        <f>SUMIFS('EPA Export Aggregation'!U:U,'EPA Export Aggregation'!$A:$A,$B17,'EPA Export Aggregation'!$D:$D,$A$1)*IF($A17="CH4",About!$D$58,IF($A17="N2O",About!$D$59,1))</f>
        <v>1.5391445762399999E-2</v>
      </c>
      <c r="S17">
        <f>SUMIFS('EPA Export Aggregation'!V:V,'EPA Export Aggregation'!$A:$A,$B17,'EPA Export Aggregation'!$D:$D,$A$1)*IF($A17="CH4",About!$D$58,IF($A17="N2O",About!$D$59,1))</f>
        <v>3.2394304204000001E-3</v>
      </c>
      <c r="T17">
        <f>SUMIFS('EPA Export Aggregation'!W:W,'EPA Export Aggregation'!$A:$A,$B17,'EPA Export Aggregation'!$D:$D,$A$1)*IF($A17="CH4",About!$D$58,IF($A17="N2O",About!$D$59,1))</f>
        <v>3.0401466612000002E-3</v>
      </c>
      <c r="U17">
        <f>SUMIFS('EPA Export Aggregation'!X:X,'EPA Export Aggregation'!$A:$A,$B17,'EPA Export Aggregation'!$D:$D,$A$1)*IF($A17="CH4",About!$D$58,IF($A17="N2O",About!$D$59,1))</f>
        <v>2.7373783036000001E-3</v>
      </c>
      <c r="V17">
        <f>SUMIFS('EPA Export Aggregation'!Y:Y,'EPA Export Aggregation'!$A:$A,$B17,'EPA Export Aggregation'!$D:$D,$A$1)*IF($A17="CH4",About!$D$58,IF($A17="N2O",About!$D$59,1))</f>
        <v>2.5863116257999999E-3</v>
      </c>
      <c r="W17">
        <f>SUMIFS('EPA Export Aggregation'!Z:Z,'EPA Export Aggregation'!$A:$A,$B17,'EPA Export Aggregation'!$D:$D,$A$1)*IF($A17="CH4",About!$D$58,IF($A17="N2O",About!$D$59,1))</f>
        <v>2.4087247992000001E-3</v>
      </c>
      <c r="X17">
        <f>SUMIFS('EPA Export Aggregation'!AA:AA,'EPA Export Aggregation'!$A:$A,$B17,'EPA Export Aggregation'!$D:$D,$A$1)*IF($A17="CH4",About!$D$58,IF($A17="N2O",About!$D$59,1))</f>
        <v>5.2421680099999997E-5</v>
      </c>
      <c r="Y17">
        <f>SUMIFS('EPA Export Aggregation'!AB:AB,'EPA Export Aggregation'!$A:$A,$B17,'EPA Export Aggregation'!$D:$D,$A$1)*IF($A17="CH4",About!$D$58,IF($A17="N2O",About!$D$59,1))</f>
        <v>0</v>
      </c>
      <c r="Z17">
        <f>SUMIFS('EPA Export Aggregation'!AC:AC,'EPA Export Aggregation'!$A:$A,$B17,'EPA Export Aggregation'!$D:$D,$A$1)*IF($A17="CH4",About!$D$58,IF($A17="N2O",About!$D$59,1))</f>
        <v>1.157635601E-4</v>
      </c>
      <c r="AA17">
        <f>SUMIFS('EPA Export Aggregation'!AD:AD,'EPA Export Aggregation'!$A:$A,$B17,'EPA Export Aggregation'!$D:$D,$A$1)*IF($A17="CH4",About!$D$58,IF($A17="N2O",About!$D$59,1))</f>
        <v>0</v>
      </c>
      <c r="AB17">
        <f>SUMIFS('EPA Export Aggregation'!AE:AE,'EPA Export Aggregation'!$A:$A,$B17,'EPA Export Aggregation'!$D:$D,$A$1)*IF($A17="CH4",About!$D$58,IF($A17="N2O",About!$D$59,1))</f>
        <v>1.797697393E-4</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0.47085192622790001</v>
      </c>
      <c r="D19" s="415">
        <f>SUMIFS('EPA Export Aggregation'!G:G,'EPA Export Aggregation'!$A:$A,$B19,'EPA Export Aggregation'!$D:$D,$A$1)*IF($A19="CH4",About!$D$58,IF($A19="N2O",About!$D$59,1))</f>
        <v>0.47441735719799999</v>
      </c>
      <c r="E19" s="415">
        <f>SUMIFS('EPA Export Aggregation'!H:H,'EPA Export Aggregation'!$A:$A,$B19,'EPA Export Aggregation'!$D:$D,$A$1)*IF($A19="CH4",About!$D$58,IF($A19="N2O",About!$D$59,1))</f>
        <v>0.4506165868782</v>
      </c>
      <c r="F19" s="415">
        <f>SUMIFS('EPA Export Aggregation'!I:I,'EPA Export Aggregation'!$A:$A,$B19,'EPA Export Aggregation'!$D:$D,$A$1)*IF($A19="CH4",About!$D$58,IF($A19="N2O",About!$D$59,1))</f>
        <v>0.36465851158250001</v>
      </c>
      <c r="G19" s="415">
        <f>SUMIFS('EPA Export Aggregation'!J:J,'EPA Export Aggregation'!$A:$A,$B19,'EPA Export Aggregation'!$D:$D,$A$1)*IF($A19="CH4",About!$D$58,IF($A19="N2O",About!$D$59,1))</f>
        <v>0.31996824773749999</v>
      </c>
      <c r="H19" s="415">
        <f>SUMIFS('EPA Export Aggregation'!K:K,'EPA Export Aggregation'!$A:$A,$B19,'EPA Export Aggregation'!$D:$D,$A$1)*IF($A19="CH4",About!$D$58,IF($A19="N2O",About!$D$59,1))</f>
        <v>0.32734175874909999</v>
      </c>
      <c r="I19" s="415">
        <f>SUMIFS('EPA Export Aggregation'!L:L,'EPA Export Aggregation'!$A:$A,$B19,'EPA Export Aggregation'!$D:$D,$A$1)*IF($A19="CH4",About!$D$58,IF($A19="N2O",About!$D$59,1))</f>
        <v>0.35019869426380001</v>
      </c>
      <c r="J19" s="415">
        <f>SUMIFS('EPA Export Aggregation'!M:M,'EPA Export Aggregation'!$A:$A,$B19,'EPA Export Aggregation'!$D:$D,$A$1)*IF($A19="CH4",About!$D$58,IF($A19="N2O",About!$D$59,1))</f>
        <v>0.35391597385469997</v>
      </c>
      <c r="K19" s="415">
        <f>SUMIFS('EPA Export Aggregation'!N:N,'EPA Export Aggregation'!$A:$A,$B19,'EPA Export Aggregation'!$D:$D,$A$1)*IF($A19="CH4",About!$D$58,IF($A19="N2O",About!$D$59,1))</f>
        <v>0.35850965254889999</v>
      </c>
      <c r="L19" s="415">
        <f>SUMIFS('EPA Export Aggregation'!O:O,'EPA Export Aggregation'!$A:$A,$B19,'EPA Export Aggregation'!$D:$D,$A$1)*IF($A19="CH4",About!$D$58,IF($A19="N2O",About!$D$59,1))</f>
        <v>0.3719344407788</v>
      </c>
      <c r="M19" s="415">
        <f>SUMIFS('EPA Export Aggregation'!P:P,'EPA Export Aggregation'!$A:$A,$B19,'EPA Export Aggregation'!$D:$D,$A$1)*IF($A19="CH4",About!$D$58,IF($A19="N2O",About!$D$59,1))</f>
        <v>0.37670987103940001</v>
      </c>
      <c r="N19" s="415">
        <f>SUMIFS('EPA Export Aggregation'!Q:Q,'EPA Export Aggregation'!$A:$A,$B19,'EPA Export Aggregation'!$D:$D,$A$1)*IF($A19="CH4",About!$D$58,IF($A19="N2O",About!$D$59,1))</f>
        <v>0.30115416997349997</v>
      </c>
      <c r="O19" s="415">
        <f>SUMIFS('EPA Export Aggregation'!R:R,'EPA Export Aggregation'!$A:$A,$B19,'EPA Export Aggregation'!$D:$D,$A$1)*IF($A19="CH4",About!$D$58,IF($A19="N2O",About!$D$59,1))</f>
        <v>0.31997559427110001</v>
      </c>
      <c r="P19" s="415">
        <f>SUMIFS('EPA Export Aggregation'!S:S,'EPA Export Aggregation'!$A:$A,$B19,'EPA Export Aggregation'!$D:$D,$A$1)*IF($A19="CH4",About!$D$58,IF($A19="N2O",About!$D$59,1))</f>
        <v>0.32285284841419998</v>
      </c>
      <c r="Q19" s="415">
        <f>SUMIFS('EPA Export Aggregation'!T:T,'EPA Export Aggregation'!$A:$A,$B19,'EPA Export Aggregation'!$D:$D,$A$1)*IF($A19="CH4",About!$D$58,IF($A19="N2O",About!$D$59,1))</f>
        <v>0.31684624151230001</v>
      </c>
      <c r="R19" s="415">
        <f>SUMIFS('EPA Export Aggregation'!U:U,'EPA Export Aggregation'!$A:$A,$B19,'EPA Export Aggregation'!$D:$D,$A$1)*IF($A19="CH4",About!$D$58,IF($A19="N2O",About!$D$59,1))</f>
        <v>0.34263599033129999</v>
      </c>
      <c r="S19" s="415">
        <f>SUMIFS('EPA Export Aggregation'!V:V,'EPA Export Aggregation'!$A:$A,$B19,'EPA Export Aggregation'!$D:$D,$A$1)*IF($A19="CH4",About!$D$58,IF($A19="N2O",About!$D$59,1))</f>
        <v>0.37672195342499998</v>
      </c>
      <c r="T19" s="415">
        <f>SUMIFS('EPA Export Aggregation'!W:W,'EPA Export Aggregation'!$A:$A,$B19,'EPA Export Aggregation'!$D:$D,$A$1)*IF($A19="CH4",About!$D$58,IF($A19="N2O",About!$D$59,1))</f>
        <v>0.38717105687850001</v>
      </c>
      <c r="U19" s="415">
        <f>SUMIFS('EPA Export Aggregation'!X:X,'EPA Export Aggregation'!$A:$A,$B19,'EPA Export Aggregation'!$D:$D,$A$1)*IF($A19="CH4",About!$D$58,IF($A19="N2O",About!$D$59,1))</f>
        <v>0.3971602547034</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4.538196371203</v>
      </c>
      <c r="D20">
        <f>SUMIFS('EPA Export Aggregation'!G:G,'EPA Export Aggregation'!$A:$A,$B20,'EPA Export Aggregation'!$D:$D,$A$1)*IF($A20="CH4",About!$D$58,IF($A20="N2O",About!$D$59,1))</f>
        <v>4.1266502729068</v>
      </c>
      <c r="E20">
        <f>SUMIFS('EPA Export Aggregation'!H:H,'EPA Export Aggregation'!$A:$A,$B20,'EPA Export Aggregation'!$D:$D,$A$1)*IF($A20="CH4",About!$D$58,IF($A20="N2O",About!$D$59,1))</f>
        <v>4.2111554088177003</v>
      </c>
      <c r="F20">
        <f>SUMIFS('EPA Export Aggregation'!I:I,'EPA Export Aggregation'!$A:$A,$B20,'EPA Export Aggregation'!$D:$D,$A$1)*IF($A20="CH4",About!$D$58,IF($A20="N2O",About!$D$59,1))</f>
        <v>4.0604219674291997</v>
      </c>
      <c r="G20">
        <f>SUMIFS('EPA Export Aggregation'!J:J,'EPA Export Aggregation'!$A:$A,$B20,'EPA Export Aggregation'!$D:$D,$A$1)*IF($A20="CH4",About!$D$58,IF($A20="N2O",About!$D$59,1))</f>
        <v>4.0909065021724</v>
      </c>
      <c r="H20">
        <f>SUMIFS('EPA Export Aggregation'!K:K,'EPA Export Aggregation'!$A:$A,$B20,'EPA Export Aggregation'!$D:$D,$A$1)*IF($A20="CH4",About!$D$58,IF($A20="N2O",About!$D$59,1))</f>
        <v>4.2655808999636999</v>
      </c>
      <c r="I20">
        <f>SUMIFS('EPA Export Aggregation'!L:L,'EPA Export Aggregation'!$A:$A,$B20,'EPA Export Aggregation'!$D:$D,$A$1)*IF($A20="CH4",About!$D$58,IF($A20="N2O",About!$D$59,1))</f>
        <v>4.2118687767354999</v>
      </c>
      <c r="J20">
        <f>SUMIFS('EPA Export Aggregation'!M:M,'EPA Export Aggregation'!$A:$A,$B20,'EPA Export Aggregation'!$D:$D,$A$1)*IF($A20="CH4",About!$D$58,IF($A20="N2O",About!$D$59,1))</f>
        <v>4.2948315700470996</v>
      </c>
      <c r="K20">
        <f>SUMIFS('EPA Export Aggregation'!N:N,'EPA Export Aggregation'!$A:$A,$B20,'EPA Export Aggregation'!$D:$D,$A$1)*IF($A20="CH4",About!$D$58,IF($A20="N2O",About!$D$59,1))</f>
        <v>3.7139124144651001</v>
      </c>
      <c r="L20">
        <f>SUMIFS('EPA Export Aggregation'!O:O,'EPA Export Aggregation'!$A:$A,$B20,'EPA Export Aggregation'!$D:$D,$A$1)*IF($A20="CH4",About!$D$58,IF($A20="N2O",About!$D$59,1))</f>
        <v>3.0621054520622999</v>
      </c>
      <c r="M20">
        <f>SUMIFS('EPA Export Aggregation'!P:P,'EPA Export Aggregation'!$A:$A,$B20,'EPA Export Aggregation'!$D:$D,$A$1)*IF($A20="CH4",About!$D$58,IF($A20="N2O",About!$D$59,1))</f>
        <v>3.2043242380015999</v>
      </c>
      <c r="N20">
        <f>SUMIFS('EPA Export Aggregation'!Q:Q,'EPA Export Aggregation'!$A:$A,$B20,'EPA Export Aggregation'!$D:$D,$A$1)*IF($A20="CH4",About!$D$58,IF($A20="N2O",About!$D$59,1))</f>
        <v>3.0676820157655</v>
      </c>
      <c r="O20">
        <f>SUMIFS('EPA Export Aggregation'!R:R,'EPA Export Aggregation'!$A:$A,$B20,'EPA Export Aggregation'!$D:$D,$A$1)*IF($A20="CH4",About!$D$58,IF($A20="N2O",About!$D$59,1))</f>
        <v>2.9402313972510998</v>
      </c>
      <c r="P20">
        <f>SUMIFS('EPA Export Aggregation'!S:S,'EPA Export Aggregation'!$A:$A,$B20,'EPA Export Aggregation'!$D:$D,$A$1)*IF($A20="CH4",About!$D$58,IF($A20="N2O",About!$D$59,1))</f>
        <v>2.7174698100352002</v>
      </c>
      <c r="Q20">
        <f>SUMIFS('EPA Export Aggregation'!T:T,'EPA Export Aggregation'!$A:$A,$B20,'EPA Export Aggregation'!$D:$D,$A$1)*IF($A20="CH4",About!$D$58,IF($A20="N2O",About!$D$59,1))</f>
        <v>2.7091230689371</v>
      </c>
      <c r="R20">
        <f>SUMIFS('EPA Export Aggregation'!U:U,'EPA Export Aggregation'!$A:$A,$B20,'EPA Export Aggregation'!$D:$D,$A$1)*IF($A20="CH4",About!$D$58,IF($A20="N2O",About!$D$59,1))</f>
        <v>2.4456179692404998</v>
      </c>
      <c r="S20">
        <f>SUMIFS('EPA Export Aggregation'!V:V,'EPA Export Aggregation'!$A:$A,$B20,'EPA Export Aggregation'!$D:$D,$A$1)*IF($A20="CH4",About!$D$58,IF($A20="N2O",About!$D$59,1))</f>
        <v>2.6536250981595999</v>
      </c>
      <c r="T20">
        <f>SUMIFS('EPA Export Aggregation'!W:W,'EPA Export Aggregation'!$A:$A,$B20,'EPA Export Aggregation'!$D:$D,$A$1)*IF($A20="CH4",About!$D$58,IF($A20="N2O",About!$D$59,1))</f>
        <v>2.9999863731393002</v>
      </c>
      <c r="U20">
        <f>SUMIFS('EPA Export Aggregation'!X:X,'EPA Export Aggregation'!$A:$A,$B20,'EPA Export Aggregation'!$D:$D,$A$1)*IF($A20="CH4",About!$D$58,IF($A20="N2O",About!$D$59,1))</f>
        <v>2.4109907995861</v>
      </c>
      <c r="V20">
        <f>SUMIFS('EPA Export Aggregation'!Y:Y,'EPA Export Aggregation'!$A:$A,$B20,'EPA Export Aggregation'!$D:$D,$A$1)*IF($A20="CH4",About!$D$58,IF($A20="N2O",About!$D$59,1))</f>
        <v>1.4700496400362</v>
      </c>
      <c r="W20">
        <f>SUMIFS('EPA Export Aggregation'!Z:Z,'EPA Export Aggregation'!$A:$A,$B20,'EPA Export Aggregation'!$D:$D,$A$1)*IF($A20="CH4",About!$D$58,IF($A20="N2O",About!$D$59,1))</f>
        <v>0.2612513911148</v>
      </c>
      <c r="X20">
        <f>SUMIFS('EPA Export Aggregation'!AA:AA,'EPA Export Aggregation'!$A:$A,$B20,'EPA Export Aggregation'!$D:$D,$A$1)*IF($A20="CH4",About!$D$58,IF($A20="N2O",About!$D$59,1))</f>
        <v>0.28654878558919999</v>
      </c>
      <c r="Y20">
        <f>SUMIFS('EPA Export Aggregation'!AB:AB,'EPA Export Aggregation'!$A:$A,$B20,'EPA Export Aggregation'!$D:$D,$A$1)*IF($A20="CH4",About!$D$58,IF($A20="N2O",About!$D$59,1))</f>
        <v>0.30208063739829999</v>
      </c>
      <c r="Z20">
        <f>SUMIFS('EPA Export Aggregation'!AC:AC,'EPA Export Aggregation'!$A:$A,$B20,'EPA Export Aggregation'!$D:$D,$A$1)*IF($A20="CH4",About!$D$58,IF($A20="N2O",About!$D$59,1))</f>
        <v>0.23432600610650001</v>
      </c>
      <c r="AA20">
        <f>SUMIFS('EPA Export Aggregation'!AD:AD,'EPA Export Aggregation'!$A:$A,$B20,'EPA Export Aggregation'!$D:$D,$A$1)*IF($A20="CH4",About!$D$58,IF($A20="N2O",About!$D$59,1))</f>
        <v>0.2018475808971</v>
      </c>
      <c r="AB20">
        <f>SUMIFS('EPA Export Aggregation'!AE:AE,'EPA Export Aggregation'!$A:$A,$B20,'EPA Export Aggregation'!$D:$D,$A$1)*IF($A20="CH4",About!$D$58,IF($A20="N2O",About!$D$59,1))</f>
        <v>0.2482511599103</v>
      </c>
      <c r="AC20">
        <f>SUMIFS('EPA Export Aggregation'!AF:AF,'EPA Export Aggregation'!$A:$A,$B20,'EPA Export Aggregation'!$D:$D,$A$1)*IF($A20="CH4",About!$D$58,IF($A20="N2O",About!$D$59,1))</f>
        <v>1.4072304428950999</v>
      </c>
      <c r="AD20">
        <f>SUMIFS('EPA Export Aggregation'!AG:AG,'EPA Export Aggregation'!$A:$A,$B20,'EPA Export Aggregation'!$D:$D,$A$1)*IF($A20="CH4",About!$D$58,IF($A20="N2O",About!$D$59,1))</f>
        <v>4.3531348342567</v>
      </c>
      <c r="AE20">
        <f>SUMIFS('EPA Export Aggregation'!AH:AH,'EPA Export Aggregation'!$A:$A,$B20,'EPA Export Aggregation'!$D:$D,$A$1)*IF($A20="CH4",About!$D$58,IF($A20="N2O",About!$D$59,1))</f>
        <v>4.9688951761790996</v>
      </c>
      <c r="AF20">
        <f>SUMIFS('EPA Export Aggregation'!AI:AI,'EPA Export Aggregation'!$A:$A,$B20,'EPA Export Aggregation'!$D:$D,$A$1)*IF($A20="CH4",About!$D$58,IF($A20="N2O",About!$D$59,1))</f>
        <v>4.8657148685046998</v>
      </c>
      <c r="AG20">
        <f>SUMIFS('EPA Export Aggregation'!AJ:AJ,'EPA Export Aggregation'!$A:$A,$B20,'EPA Export Aggregation'!$D:$D,$A$1)*IF($A20="CH4",About!$D$58,IF($A20="N2O",About!$D$59,1))</f>
        <v>4.0674137474057002</v>
      </c>
      <c r="AH20">
        <f>SUMIFS('EPA Export Aggregation'!AK:AK,'EPA Export Aggregation'!$A:$A,$B20,'EPA Export Aggregation'!$D:$D,$A$1)*IF($A20="CH4",About!$D$58,IF($A20="N2O",About!$D$59,1))</f>
        <v>4.1976047180615996</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0.73649292702949998</v>
      </c>
      <c r="D22">
        <f>SUMIFS('EPA Export Aggregation'!G:G,'EPA Export Aggregation'!$A:$A,$B22,'EPA Export Aggregation'!$D:$D,$A$1)*IF($A22="CH4",About!$D$58,IF($A22="N2O",About!$D$59,1))</f>
        <v>0.80059075929559997</v>
      </c>
      <c r="E22">
        <f>SUMIFS('EPA Export Aggregation'!H:H,'EPA Export Aggregation'!$A:$A,$B22,'EPA Export Aggregation'!$D:$D,$A$1)*IF($A22="CH4",About!$D$58,IF($A22="N2O",About!$D$59,1))</f>
        <v>0.89329334409439998</v>
      </c>
      <c r="F22">
        <f>SUMIFS('EPA Export Aggregation'!I:I,'EPA Export Aggregation'!$A:$A,$B22,'EPA Export Aggregation'!$D:$D,$A$1)*IF($A22="CH4",About!$D$58,IF($A22="N2O",About!$D$59,1))</f>
        <v>0.87350141044980001</v>
      </c>
      <c r="G22">
        <f>SUMIFS('EPA Export Aggregation'!J:J,'EPA Export Aggregation'!$A:$A,$B22,'EPA Export Aggregation'!$D:$D,$A$1)*IF($A22="CH4",About!$D$58,IF($A22="N2O",About!$D$59,1))</f>
        <v>0.92757400540339996</v>
      </c>
      <c r="H22">
        <f>SUMIFS('EPA Export Aggregation'!K:K,'EPA Export Aggregation'!$A:$A,$B22,'EPA Export Aggregation'!$D:$D,$A$1)*IF($A22="CH4",About!$D$58,IF($A22="N2O",About!$D$59,1))</f>
        <v>0.89596477151789999</v>
      </c>
      <c r="I22">
        <f>SUMIFS('EPA Export Aggregation'!L:L,'EPA Export Aggregation'!$A:$A,$B22,'EPA Export Aggregation'!$D:$D,$A$1)*IF($A22="CH4",About!$D$58,IF($A22="N2O",About!$D$59,1))</f>
        <v>0.91107890847810002</v>
      </c>
      <c r="J22">
        <f>SUMIFS('EPA Export Aggregation'!M:M,'EPA Export Aggregation'!$A:$A,$B22,'EPA Export Aggregation'!$D:$D,$A$1)*IF($A22="CH4",About!$D$58,IF($A22="N2O",About!$D$59,1))</f>
        <v>0.89834904378280001</v>
      </c>
      <c r="K22">
        <f>SUMIFS('EPA Export Aggregation'!N:N,'EPA Export Aggregation'!$A:$A,$B22,'EPA Export Aggregation'!$D:$D,$A$1)*IF($A22="CH4",About!$D$58,IF($A22="N2O",About!$D$59,1))</f>
        <v>0.90803986616709997</v>
      </c>
      <c r="L22">
        <f>SUMIFS('EPA Export Aggregation'!O:O,'EPA Export Aggregation'!$A:$A,$B22,'EPA Export Aggregation'!$D:$D,$A$1)*IF($A22="CH4",About!$D$58,IF($A22="N2O",About!$D$59,1))</f>
        <v>0.87248096078960002</v>
      </c>
      <c r="M22">
        <f>SUMIFS('EPA Export Aggregation'!P:P,'EPA Export Aggregation'!$A:$A,$B22,'EPA Export Aggregation'!$D:$D,$A$1)*IF($A22="CH4",About!$D$58,IF($A22="N2O",About!$D$59,1))</f>
        <v>1.1349662457409999</v>
      </c>
      <c r="N22">
        <f>SUMIFS('EPA Export Aggregation'!Q:Q,'EPA Export Aggregation'!$A:$A,$B22,'EPA Export Aggregation'!$D:$D,$A$1)*IF($A22="CH4",About!$D$58,IF($A22="N2O",About!$D$59,1))</f>
        <v>0.92183599714510001</v>
      </c>
      <c r="O22">
        <f>SUMIFS('EPA Export Aggregation'!R:R,'EPA Export Aggregation'!$A:$A,$B22,'EPA Export Aggregation'!$D:$D,$A$1)*IF($A22="CH4",About!$D$58,IF($A22="N2O",About!$D$59,1))</f>
        <v>0.74236138663560003</v>
      </c>
      <c r="P22">
        <f>SUMIFS('EPA Export Aggregation'!S:S,'EPA Export Aggregation'!$A:$A,$B22,'EPA Export Aggregation'!$D:$D,$A$1)*IF($A22="CH4",About!$D$58,IF($A22="N2O",About!$D$59,1))</f>
        <v>0.67463717175009996</v>
      </c>
      <c r="Q22">
        <f>SUMIFS('EPA Export Aggregation'!T:T,'EPA Export Aggregation'!$A:$A,$B22,'EPA Export Aggregation'!$D:$D,$A$1)*IF($A22="CH4",About!$D$58,IF($A22="N2O",About!$D$59,1))</f>
        <v>0.60429155043710003</v>
      </c>
      <c r="R22">
        <f>SUMIFS('EPA Export Aggregation'!U:U,'EPA Export Aggregation'!$A:$A,$B22,'EPA Export Aggregation'!$D:$D,$A$1)*IF($A22="CH4",About!$D$58,IF($A22="N2O",About!$D$59,1))</f>
        <v>0.49479109915719999</v>
      </c>
      <c r="S22">
        <f>SUMIFS('EPA Export Aggregation'!V:V,'EPA Export Aggregation'!$A:$A,$B22,'EPA Export Aggregation'!$D:$D,$A$1)*IF($A22="CH4",About!$D$58,IF($A22="N2O",About!$D$59,1))</f>
        <v>0.51088498126710002</v>
      </c>
      <c r="T22">
        <f>SUMIFS('EPA Export Aggregation'!W:W,'EPA Export Aggregation'!$A:$A,$B22,'EPA Export Aggregation'!$D:$D,$A$1)*IF($A22="CH4",About!$D$58,IF($A22="N2O",About!$D$59,1))</f>
        <v>0.47768385575709998</v>
      </c>
      <c r="U22">
        <f>SUMIFS('EPA Export Aggregation'!X:X,'EPA Export Aggregation'!$A:$A,$B22,'EPA Export Aggregation'!$D:$D,$A$1)*IF($A22="CH4",About!$D$58,IF($A22="N2O",About!$D$59,1))</f>
        <v>0.45087448279070003</v>
      </c>
      <c r="V22">
        <f>SUMIFS('EPA Export Aggregation'!Y:Y,'EPA Export Aggregation'!$A:$A,$B22,'EPA Export Aggregation'!$D:$D,$A$1)*IF($A22="CH4",About!$D$58,IF($A22="N2O",About!$D$59,1))</f>
        <v>0.42517165312319999</v>
      </c>
      <c r="W22">
        <f>SUMIFS('EPA Export Aggregation'!Z:Z,'EPA Export Aggregation'!$A:$A,$B22,'EPA Export Aggregation'!$D:$D,$A$1)*IF($A22="CH4",About!$D$58,IF($A22="N2O",About!$D$59,1))</f>
        <v>0.35457582132929999</v>
      </c>
      <c r="X22">
        <f>SUMIFS('EPA Export Aggregation'!AA:AA,'EPA Export Aggregation'!$A:$A,$B22,'EPA Export Aggregation'!$D:$D,$A$1)*IF($A22="CH4",About!$D$58,IF($A22="N2O",About!$D$59,1))</f>
        <v>0.35027872703430002</v>
      </c>
      <c r="Y22">
        <f>SUMIFS('EPA Export Aggregation'!AB:AB,'EPA Export Aggregation'!$A:$A,$B22,'EPA Export Aggregation'!$D:$D,$A$1)*IF($A22="CH4",About!$D$58,IF($A22="N2O",About!$D$59,1))</f>
        <v>0.39823972135989999</v>
      </c>
      <c r="Z22">
        <f>SUMIFS('EPA Export Aggregation'!AC:AC,'EPA Export Aggregation'!$A:$A,$B22,'EPA Export Aggregation'!$D:$D,$A$1)*IF($A22="CH4",About!$D$58,IF($A22="N2O",About!$D$59,1))</f>
        <v>0.33620440016109998</v>
      </c>
      <c r="AA22">
        <f>SUMIFS('EPA Export Aggregation'!AD:AD,'EPA Export Aggregation'!$A:$A,$B22,'EPA Export Aggregation'!$D:$D,$A$1)*IF($A22="CH4",About!$D$58,IF($A22="N2O",About!$D$59,1))</f>
        <v>0.37599253617790002</v>
      </c>
      <c r="AB22">
        <f>SUMIFS('EPA Export Aggregation'!AE:AE,'EPA Export Aggregation'!$A:$A,$B22,'EPA Export Aggregation'!$D:$D,$A$1)*IF($A22="CH4",About!$D$58,IF($A22="N2O",About!$D$59,1))</f>
        <v>0.3245224815926</v>
      </c>
      <c r="AC22">
        <f>SUMIFS('EPA Export Aggregation'!AF:AF,'EPA Export Aggregation'!$A:$A,$B22,'EPA Export Aggregation'!$D:$D,$A$1)*IF($A22="CH4",About!$D$58,IF($A22="N2O",About!$D$59,1))</f>
        <v>0.19023903243759999</v>
      </c>
      <c r="AD22">
        <f>SUMIFS('EPA Export Aggregation'!AG:AG,'EPA Export Aggregation'!$A:$A,$B22,'EPA Export Aggregation'!$D:$D,$A$1)*IF($A22="CH4",About!$D$58,IF($A22="N2O",About!$D$59,1))</f>
        <v>0.2629905952355</v>
      </c>
      <c r="AE22">
        <f>SUMIFS('EPA Export Aggregation'!AH:AH,'EPA Export Aggregation'!$A:$A,$B22,'EPA Export Aggregation'!$D:$D,$A$1)*IF($A22="CH4",About!$D$58,IF($A22="N2O",About!$D$59,1))</f>
        <v>0.47897358574350002</v>
      </c>
      <c r="AF22">
        <f>SUMIFS('EPA Export Aggregation'!AI:AI,'EPA Export Aggregation'!$A:$A,$B22,'EPA Export Aggregation'!$D:$D,$A$1)*IF($A22="CH4",About!$D$58,IF($A22="N2O",About!$D$59,1))</f>
        <v>0.29485307656319998</v>
      </c>
      <c r="AG22">
        <f>SUMIFS('EPA Export Aggregation'!AJ:AJ,'EPA Export Aggregation'!$A:$A,$B22,'EPA Export Aggregation'!$D:$D,$A$1)*IF($A22="CH4",About!$D$58,IF($A22="N2O",About!$D$59,1))</f>
        <v>0.3175074651118</v>
      </c>
      <c r="AH22">
        <f>SUMIFS('EPA Export Aggregation'!AK:AK,'EPA Export Aggregation'!$A:$A,$B22,'EPA Export Aggregation'!$D:$D,$A$1)*IF($A22="CH4",About!$D$58,IF($A22="N2O",About!$D$59,1))</f>
        <v>0.22405842782060001</v>
      </c>
    </row>
    <row r="23" spans="1:34" x14ac:dyDescent="0.25">
      <c r="A23" s="413" t="s">
        <v>2215</v>
      </c>
      <c r="B23" s="414" t="s">
        <v>4241</v>
      </c>
      <c r="C23">
        <f>SUMIFS('EPA Export Aggregation'!F:F,'EPA Export Aggregation'!$A:$A,$B23,'EPA Export Aggregation'!$D:$D,$A$1)*IF($A23="CH4",About!$D$58,IF($A23="N2O",About!$D$59,1))</f>
        <v>0.2546334780665</v>
      </c>
      <c r="D23">
        <f>SUMIFS('EPA Export Aggregation'!G:G,'EPA Export Aggregation'!$A:$A,$B23,'EPA Export Aggregation'!$D:$D,$A$1)*IF($A23="CH4",About!$D$58,IF($A23="N2O",About!$D$59,1))</f>
        <v>0.23712975013670001</v>
      </c>
      <c r="E23">
        <f>SUMIFS('EPA Export Aggregation'!H:H,'EPA Export Aggregation'!$A:$A,$B23,'EPA Export Aggregation'!$D:$D,$A$1)*IF($A23="CH4",About!$D$58,IF($A23="N2O",About!$D$59,1))</f>
        <v>0.26341253936050002</v>
      </c>
      <c r="F23">
        <f>SUMIFS('EPA Export Aggregation'!I:I,'EPA Export Aggregation'!$A:$A,$B23,'EPA Export Aggregation'!$D:$D,$A$1)*IF($A23="CH4",About!$D$58,IF($A23="N2O",About!$D$59,1))</f>
        <v>0.31443519468120001</v>
      </c>
      <c r="G23">
        <f>SUMIFS('EPA Export Aggregation'!J:J,'EPA Export Aggregation'!$A:$A,$B23,'EPA Export Aggregation'!$D:$D,$A$1)*IF($A23="CH4",About!$D$58,IF($A23="N2O",About!$D$59,1))</f>
        <v>0.29663385544139997</v>
      </c>
      <c r="H23">
        <f>SUMIFS('EPA Export Aggregation'!K:K,'EPA Export Aggregation'!$A:$A,$B23,'EPA Export Aggregation'!$D:$D,$A$1)*IF($A23="CH4",About!$D$58,IF($A23="N2O",About!$D$59,1))</f>
        <v>0.29841649964919997</v>
      </c>
      <c r="I23">
        <f>SUMIFS('EPA Export Aggregation'!L:L,'EPA Export Aggregation'!$A:$A,$B23,'EPA Export Aggregation'!$D:$D,$A$1)*IF($A23="CH4",About!$D$58,IF($A23="N2O",About!$D$59,1))</f>
        <v>0.27295639203529998</v>
      </c>
      <c r="J23">
        <f>SUMIFS('EPA Export Aggregation'!M:M,'EPA Export Aggregation'!$A:$A,$B23,'EPA Export Aggregation'!$D:$D,$A$1)*IF($A23="CH4",About!$D$58,IF($A23="N2O",About!$D$59,1))</f>
        <v>0.28041898795589998</v>
      </c>
      <c r="K23">
        <f>SUMIFS('EPA Export Aggregation'!N:N,'EPA Export Aggregation'!$A:$A,$B23,'EPA Export Aggregation'!$D:$D,$A$1)*IF($A23="CH4",About!$D$58,IF($A23="N2O",About!$D$59,1))</f>
        <v>0.34874130687240001</v>
      </c>
      <c r="L23">
        <f>SUMIFS('EPA Export Aggregation'!O:O,'EPA Export Aggregation'!$A:$A,$B23,'EPA Export Aggregation'!$D:$D,$A$1)*IF($A23="CH4",About!$D$58,IF($A23="N2O",About!$D$59,1))</f>
        <v>0.33755341990429999</v>
      </c>
      <c r="M23">
        <f>SUMIFS('EPA Export Aggregation'!P:P,'EPA Export Aggregation'!$A:$A,$B23,'EPA Export Aggregation'!$D:$D,$A$1)*IF($A23="CH4",About!$D$58,IF($A23="N2O",About!$D$59,1))</f>
        <v>0.3094257193494</v>
      </c>
      <c r="N23">
        <f>SUMIFS('EPA Export Aggregation'!Q:Q,'EPA Export Aggregation'!$A:$A,$B23,'EPA Export Aggregation'!$D:$D,$A$1)*IF($A23="CH4",About!$D$58,IF($A23="N2O",About!$D$59,1))</f>
        <v>0.3001946455442</v>
      </c>
      <c r="O23">
        <f>SUMIFS('EPA Export Aggregation'!R:R,'EPA Export Aggregation'!$A:$A,$B23,'EPA Export Aggregation'!$D:$D,$A$1)*IF($A23="CH4",About!$D$58,IF($A23="N2O",About!$D$59,1))</f>
        <v>0.2749913488538</v>
      </c>
      <c r="P23">
        <f>SUMIFS('EPA Export Aggregation'!S:S,'EPA Export Aggregation'!$A:$A,$B23,'EPA Export Aggregation'!$D:$D,$A$1)*IF($A23="CH4",About!$D$58,IF($A23="N2O",About!$D$59,1))</f>
        <v>0.26629957922839997</v>
      </c>
      <c r="Q23">
        <f>SUMIFS('EPA Export Aggregation'!T:T,'EPA Export Aggregation'!$A:$A,$B23,'EPA Export Aggregation'!$D:$D,$A$1)*IF($A23="CH4",About!$D$58,IF($A23="N2O",About!$D$59,1))</f>
        <v>0.27692680765760003</v>
      </c>
      <c r="R23">
        <f>SUMIFS('EPA Export Aggregation'!U:U,'EPA Export Aggregation'!$A:$A,$B23,'EPA Export Aggregation'!$D:$D,$A$1)*IF($A23="CH4",About!$D$58,IF($A23="N2O",About!$D$59,1))</f>
        <v>0.27760636159000002</v>
      </c>
      <c r="S23">
        <f>SUMIFS('EPA Export Aggregation'!V:V,'EPA Export Aggregation'!$A:$A,$B23,'EPA Export Aggregation'!$D:$D,$A$1)*IF($A23="CH4",About!$D$58,IF($A23="N2O",About!$D$59,1))</f>
        <v>0.2716834577203</v>
      </c>
      <c r="T23">
        <f>SUMIFS('EPA Export Aggregation'!W:W,'EPA Export Aggregation'!$A:$A,$B23,'EPA Export Aggregation'!$D:$D,$A$1)*IF($A23="CH4",About!$D$58,IF($A23="N2O",About!$D$59,1))</f>
        <v>0.38577069267039998</v>
      </c>
      <c r="U23">
        <f>SUMIFS('EPA Export Aggregation'!X:X,'EPA Export Aggregation'!$A:$A,$B23,'EPA Export Aggregation'!$D:$D,$A$1)*IF($A23="CH4",About!$D$58,IF($A23="N2O",About!$D$59,1))</f>
        <v>0.32056532505090002</v>
      </c>
      <c r="V23">
        <f>SUMIFS('EPA Export Aggregation'!Y:Y,'EPA Export Aggregation'!$A:$A,$B23,'EPA Export Aggregation'!$D:$D,$A$1)*IF($A23="CH4",About!$D$58,IF($A23="N2O",About!$D$59,1))</f>
        <v>0.2733916484544</v>
      </c>
      <c r="W23">
        <f>SUMIFS('EPA Export Aggregation'!Z:Z,'EPA Export Aggregation'!$A:$A,$B23,'EPA Export Aggregation'!$D:$D,$A$1)*IF($A23="CH4",About!$D$58,IF($A23="N2O",About!$D$59,1))</f>
        <v>0.38092902187970001</v>
      </c>
      <c r="X23">
        <f>SUMIFS('EPA Export Aggregation'!AA:AA,'EPA Export Aggregation'!$A:$A,$B23,'EPA Export Aggregation'!$D:$D,$A$1)*IF($A23="CH4",About!$D$58,IF($A23="N2O",About!$D$59,1))</f>
        <v>0.41381159803090001</v>
      </c>
      <c r="Y23">
        <f>SUMIFS('EPA Export Aggregation'!AB:AB,'EPA Export Aggregation'!$A:$A,$B23,'EPA Export Aggregation'!$D:$D,$A$1)*IF($A23="CH4",About!$D$58,IF($A23="N2O",About!$D$59,1))</f>
        <v>0.39547044908630002</v>
      </c>
      <c r="Z23">
        <f>SUMIFS('EPA Export Aggregation'!AC:AC,'EPA Export Aggregation'!$A:$A,$B23,'EPA Export Aggregation'!$D:$D,$A$1)*IF($A23="CH4",About!$D$58,IF($A23="N2O",About!$D$59,1))</f>
        <v>0.3769982093534</v>
      </c>
      <c r="AA23">
        <f>SUMIFS('EPA Export Aggregation'!AD:AD,'EPA Export Aggregation'!$A:$A,$B23,'EPA Export Aggregation'!$D:$D,$A$1)*IF($A23="CH4",About!$D$58,IF($A23="N2O",About!$D$59,1))</f>
        <v>0.1513207963456</v>
      </c>
      <c r="AB23">
        <f>SUMIFS('EPA Export Aggregation'!AE:AE,'EPA Export Aggregation'!$A:$A,$B23,'EPA Export Aggregation'!$D:$D,$A$1)*IF($A23="CH4",About!$D$58,IF($A23="N2O",About!$D$59,1))</f>
        <v>0.39151966387600001</v>
      </c>
      <c r="AC23">
        <f>SUMIFS('EPA Export Aggregation'!AF:AF,'EPA Export Aggregation'!$A:$A,$B23,'EPA Export Aggregation'!$D:$D,$A$1)*IF($A23="CH4",About!$D$58,IF($A23="N2O",About!$D$59,1))</f>
        <v>0.45170473819509999</v>
      </c>
      <c r="AD23">
        <f>SUMIFS('EPA Export Aggregation'!AG:AG,'EPA Export Aggregation'!$A:$A,$B23,'EPA Export Aggregation'!$D:$D,$A$1)*IF($A23="CH4",About!$D$58,IF($A23="N2O",About!$D$59,1))</f>
        <v>0.44403158576270002</v>
      </c>
      <c r="AE23">
        <f>SUMIFS('EPA Export Aggregation'!AH:AH,'EPA Export Aggregation'!$A:$A,$B23,'EPA Export Aggregation'!$D:$D,$A$1)*IF($A23="CH4",About!$D$58,IF($A23="N2O",About!$D$59,1))</f>
        <v>0.52938504296569999</v>
      </c>
      <c r="AF23">
        <f>SUMIFS('EPA Export Aggregation'!AI:AI,'EPA Export Aggregation'!$A:$A,$B23,'EPA Export Aggregation'!$D:$D,$A$1)*IF($A23="CH4",About!$D$58,IF($A23="N2O",About!$D$59,1))</f>
        <v>0.53745266207590003</v>
      </c>
      <c r="AG23">
        <f>SUMIFS('EPA Export Aggregation'!AJ:AJ,'EPA Export Aggregation'!$A:$A,$B23,'EPA Export Aggregation'!$D:$D,$A$1)*IF($A23="CH4",About!$D$58,IF($A23="N2O",About!$D$59,1))</f>
        <v>0.5068659270061</v>
      </c>
      <c r="AH23">
        <f>SUMIFS('EPA Export Aggregation'!AK:AK,'EPA Export Aggregation'!$A:$A,$B23,'EPA Export Aggregation'!$D:$D,$A$1)*IF($A23="CH4",About!$D$58,IF($A23="N2O",About!$D$59,1))</f>
        <v>0.43907354887950001</v>
      </c>
    </row>
    <row r="24" spans="1:34" x14ac:dyDescent="0.25">
      <c r="A24" s="413" t="s">
        <v>2215</v>
      </c>
      <c r="B24" s="414" t="s">
        <v>4257</v>
      </c>
      <c r="C24" s="415">
        <f>SUMIFS('EPA Export Aggregation'!F:F,'EPA Export Aggregation'!$A:$A,$B24,'EPA Export Aggregation'!$D:$D,$A$1)*IF($A24="CH4",About!$D$58,IF($A24="N2O",About!$D$59,1))</f>
        <v>2.9949633333299999E-2</v>
      </c>
      <c r="D24" s="415">
        <f>SUMIFS('EPA Export Aggregation'!G:G,'EPA Export Aggregation'!$A:$A,$B24,'EPA Export Aggregation'!$D:$D,$A$1)*IF($A24="CH4",About!$D$58,IF($A24="N2O",About!$D$59,1))</f>
        <v>2.87257652234E-2</v>
      </c>
      <c r="E24" s="415">
        <f>SUMIFS('EPA Export Aggregation'!H:H,'EPA Export Aggregation'!$A:$A,$B24,'EPA Export Aggregation'!$D:$D,$A$1)*IF($A24="CH4",About!$D$58,IF($A24="N2O",About!$D$59,1))</f>
        <v>3.0058239158399998E-2</v>
      </c>
      <c r="F24" s="415">
        <f>SUMIFS('EPA Export Aggregation'!I:I,'EPA Export Aggregation'!$A:$A,$B24,'EPA Export Aggregation'!$D:$D,$A$1)*IF($A24="CH4",About!$D$58,IF($A24="N2O",About!$D$59,1))</f>
        <v>2.64341085271E-2</v>
      </c>
      <c r="G24" s="415">
        <f>SUMIFS('EPA Export Aggregation'!J:J,'EPA Export Aggregation'!$A:$A,$B24,'EPA Export Aggregation'!$D:$D,$A$1)*IF($A24="CH4",About!$D$58,IF($A24="N2O",About!$D$59,1))</f>
        <v>2.8286037658200001E-2</v>
      </c>
      <c r="H24" s="415">
        <f>SUMIFS('EPA Export Aggregation'!K:K,'EPA Export Aggregation'!$A:$A,$B24,'EPA Export Aggregation'!$D:$D,$A$1)*IF($A24="CH4",About!$D$58,IF($A24="N2O",About!$D$59,1))</f>
        <v>2.81236396984E-2</v>
      </c>
      <c r="I24" s="415">
        <f>SUMIFS('EPA Export Aggregation'!L:L,'EPA Export Aggregation'!$A:$A,$B24,'EPA Export Aggregation'!$D:$D,$A$1)*IF($A24="CH4",About!$D$58,IF($A24="N2O",About!$D$59,1))</f>
        <v>3.6845522218399998E-2</v>
      </c>
      <c r="J24" s="415">
        <f>SUMIFS('EPA Export Aggregation'!M:M,'EPA Export Aggregation'!$A:$A,$B24,'EPA Export Aggregation'!$D:$D,$A$1)*IF($A24="CH4",About!$D$58,IF($A24="N2O",About!$D$59,1))</f>
        <v>3.6704238906399997E-2</v>
      </c>
      <c r="K24" s="415">
        <f>SUMIFS('EPA Export Aggregation'!N:N,'EPA Export Aggregation'!$A:$A,$B24,'EPA Export Aggregation'!$D:$D,$A$1)*IF($A24="CH4",About!$D$58,IF($A24="N2O",About!$D$59,1))</f>
        <v>3.6391943381399998E-2</v>
      </c>
      <c r="L24" s="415">
        <f>SUMIFS('EPA Export Aggregation'!O:O,'EPA Export Aggregation'!$A:$A,$B24,'EPA Export Aggregation'!$D:$D,$A$1)*IF($A24="CH4",About!$D$58,IF($A24="N2O",About!$D$59,1))</f>
        <v>3.8321137769999999E-2</v>
      </c>
      <c r="M24" s="415">
        <f>SUMIFS('EPA Export Aggregation'!P:P,'EPA Export Aggregation'!$A:$A,$B24,'EPA Export Aggregation'!$D:$D,$A$1)*IF($A24="CH4",About!$D$58,IF($A24="N2O",About!$D$59,1))</f>
        <v>3.2711864406799997E-2</v>
      </c>
      <c r="N24" s="415">
        <f>SUMIFS('EPA Export Aggregation'!Q:Q,'EPA Export Aggregation'!$A:$A,$B24,'EPA Export Aggregation'!$D:$D,$A$1)*IF($A24="CH4",About!$D$58,IF($A24="N2O",About!$D$59,1))</f>
        <v>4.75184794087E-2</v>
      </c>
      <c r="O24" s="415">
        <f>SUMIFS('EPA Export Aggregation'!R:R,'EPA Export Aggregation'!$A:$A,$B24,'EPA Export Aggregation'!$D:$D,$A$1)*IF($A24="CH4",About!$D$58,IF($A24="N2O",About!$D$59,1))</f>
        <v>5.1319957761399998E-2</v>
      </c>
      <c r="P24" s="415">
        <f>SUMIFS('EPA Export Aggregation'!S:S,'EPA Export Aggregation'!$A:$A,$B24,'EPA Export Aggregation'!$D:$D,$A$1)*IF($A24="CH4",About!$D$58,IF($A24="N2O",About!$D$59,1))</f>
        <v>4.43076923077E-2</v>
      </c>
      <c r="Q24" s="415">
        <f>SUMIFS('EPA Export Aggregation'!T:T,'EPA Export Aggregation'!$A:$A,$B24,'EPA Export Aggregation'!$D:$D,$A$1)*IF($A24="CH4",About!$D$58,IF($A24="N2O",About!$D$59,1))</f>
        <v>4.2857142857100003E-2</v>
      </c>
      <c r="R24" s="415">
        <f>SUMIFS('EPA Export Aggregation'!U:U,'EPA Export Aggregation'!$A:$A,$B24,'EPA Export Aggregation'!$D:$D,$A$1)*IF($A24="CH4",About!$D$58,IF($A24="N2O",About!$D$59,1))</f>
        <v>4.5085714285699997E-2</v>
      </c>
      <c r="S24" s="415">
        <f>SUMIFS('EPA Export Aggregation'!V:V,'EPA Export Aggregation'!$A:$A,$B24,'EPA Export Aggregation'!$D:$D,$A$1)*IF($A24="CH4",About!$D$58,IF($A24="N2O",About!$D$59,1))</f>
        <v>3.1818845872900001E-2</v>
      </c>
      <c r="T24" s="415">
        <f>SUMIFS('EPA Export Aggregation'!W:W,'EPA Export Aggregation'!$A:$A,$B24,'EPA Export Aggregation'!$D:$D,$A$1)*IF($A24="CH4",About!$D$58,IF($A24="N2O",About!$D$59,1))</f>
        <v>3.5105916727499999E-2</v>
      </c>
      <c r="U24" s="415">
        <f>SUMIFS('EPA Export Aggregation'!X:X,'EPA Export Aggregation'!$A:$A,$B24,'EPA Export Aggregation'!$D:$D,$A$1)*IF($A24="CH4",About!$D$58,IF($A24="N2O",About!$D$59,1))</f>
        <v>3.6157779400999998E-2</v>
      </c>
      <c r="V24" s="415">
        <f>SUMIFS('EPA Export Aggregation'!Y:Y,'EPA Export Aggregation'!$A:$A,$B24,'EPA Export Aggregation'!$D:$D,$A$1)*IF($A24="CH4",About!$D$58,IF($A24="N2O",About!$D$59,1))</f>
        <v>2.6296566837100001E-2</v>
      </c>
      <c r="W24" s="415">
        <f>SUMIFS('EPA Export Aggregation'!Z:Z,'EPA Export Aggregation'!$A:$A,$B24,'EPA Export Aggregation'!$D:$D,$A$1)*IF($A24="CH4",About!$D$58,IF($A24="N2O",About!$D$59,1))</f>
        <v>3.4352386074399999E-2</v>
      </c>
      <c r="X24" s="415">
        <f>SUMIFS('EPA Export Aggregation'!AA:AA,'EPA Export Aggregation'!$A:$A,$B24,'EPA Export Aggregation'!$D:$D,$A$1)*IF($A24="CH4",About!$D$58,IF($A24="N2O",About!$D$59,1))</f>
        <v>1.15253363367E-2</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13.2258488301394</v>
      </c>
      <c r="D25">
        <f>SUMIFS('EPA Export Aggregation'!G:G,'EPA Export Aggregation'!$A:$A,$B25,'EPA Export Aggregation'!$D:$D,$A$1)*IF($A25="CH4",About!$D$58,IF($A25="N2O",About!$D$59,1))</f>
        <v>14.2008557730927</v>
      </c>
      <c r="E25">
        <f>SUMIFS('EPA Export Aggregation'!H:H,'EPA Export Aggregation'!$A:$A,$B25,'EPA Export Aggregation'!$D:$D,$A$1)*IF($A25="CH4",About!$D$58,IF($A25="N2O",About!$D$59,1))</f>
        <v>14.4501436772718</v>
      </c>
      <c r="F25">
        <f>SUMIFS('EPA Export Aggregation'!I:I,'EPA Export Aggregation'!$A:$A,$B25,'EPA Export Aggregation'!$D:$D,$A$1)*IF($A25="CH4",About!$D$58,IF($A25="N2O",About!$D$59,1))</f>
        <v>14.9367099349908</v>
      </c>
      <c r="G25">
        <f>SUMIFS('EPA Export Aggregation'!J:J,'EPA Export Aggregation'!$A:$A,$B25,'EPA Export Aggregation'!$D:$D,$A$1)*IF($A25="CH4",About!$D$58,IF($A25="N2O",About!$D$59,1))</f>
        <v>16.427683094163601</v>
      </c>
      <c r="H25">
        <f>SUMIFS('EPA Export Aggregation'!K:K,'EPA Export Aggregation'!$A:$A,$B25,'EPA Export Aggregation'!$D:$D,$A$1)*IF($A25="CH4",About!$D$58,IF($A25="N2O",About!$D$59,1))</f>
        <v>17.1292426655315</v>
      </c>
      <c r="I25">
        <f>SUMIFS('EPA Export Aggregation'!L:L,'EPA Export Aggregation'!$A:$A,$B25,'EPA Export Aggregation'!$D:$D,$A$1)*IF($A25="CH4",About!$D$58,IF($A25="N2O",About!$D$59,1))</f>
        <v>17.9964561009261</v>
      </c>
      <c r="J25">
        <f>SUMIFS('EPA Export Aggregation'!M:M,'EPA Export Aggregation'!$A:$A,$B25,'EPA Export Aggregation'!$D:$D,$A$1)*IF($A25="CH4",About!$D$58,IF($A25="N2O",About!$D$59,1))</f>
        <v>18.918528127897702</v>
      </c>
      <c r="K25">
        <f>SUMIFS('EPA Export Aggregation'!N:N,'EPA Export Aggregation'!$A:$A,$B25,'EPA Export Aggregation'!$D:$D,$A$1)*IF($A25="CH4",About!$D$58,IF($A25="N2O",About!$D$59,1))</f>
        <v>19.092347920245501</v>
      </c>
      <c r="L25">
        <f>SUMIFS('EPA Export Aggregation'!O:O,'EPA Export Aggregation'!$A:$A,$B25,'EPA Export Aggregation'!$D:$D,$A$1)*IF($A25="CH4",About!$D$58,IF($A25="N2O",About!$D$59,1))</f>
        <v>20.511631710854399</v>
      </c>
      <c r="M25">
        <f>SUMIFS('EPA Export Aggregation'!P:P,'EPA Export Aggregation'!$A:$A,$B25,'EPA Export Aggregation'!$D:$D,$A$1)*IF($A25="CH4",About!$D$58,IF($A25="N2O",About!$D$59,1))</f>
        <v>20.178128703777698</v>
      </c>
      <c r="N25">
        <f>SUMIFS('EPA Export Aggregation'!Q:Q,'EPA Export Aggregation'!$A:$A,$B25,'EPA Export Aggregation'!$D:$D,$A$1)*IF($A25="CH4",About!$D$58,IF($A25="N2O",About!$D$59,1))</f>
        <v>18.0063710758286</v>
      </c>
      <c r="O25">
        <f>SUMIFS('EPA Export Aggregation'!R:R,'EPA Export Aggregation'!$A:$A,$B25,'EPA Export Aggregation'!$D:$D,$A$1)*IF($A25="CH4",About!$D$58,IF($A25="N2O",About!$D$59,1))</f>
        <v>19.052773306824999</v>
      </c>
      <c r="P25">
        <f>SUMIFS('EPA Export Aggregation'!S:S,'EPA Export Aggregation'!$A:$A,$B25,'EPA Export Aggregation'!$D:$D,$A$1)*IF($A25="CH4",About!$D$58,IF($A25="N2O",About!$D$59,1))</f>
        <v>18.891286644152899</v>
      </c>
      <c r="Q25">
        <f>SUMIFS('EPA Export Aggregation'!T:T,'EPA Export Aggregation'!$A:$A,$B25,'EPA Export Aggregation'!$D:$D,$A$1)*IF($A25="CH4",About!$D$58,IF($A25="N2O",About!$D$59,1))</f>
        <v>20.090888405379498</v>
      </c>
      <c r="R25">
        <f>SUMIFS('EPA Export Aggregation'!U:U,'EPA Export Aggregation'!$A:$A,$B25,'EPA Export Aggregation'!$D:$D,$A$1)*IF($A25="CH4",About!$D$58,IF($A25="N2O",About!$D$59,1))</f>
        <v>17.506410907135301</v>
      </c>
      <c r="S25">
        <f>SUMIFS('EPA Export Aggregation'!V:V,'EPA Export Aggregation'!$A:$A,$B25,'EPA Export Aggregation'!$D:$D,$A$1)*IF($A25="CH4",About!$D$58,IF($A25="N2O",About!$D$59,1))</f>
        <v>17.8158021079043</v>
      </c>
      <c r="T25">
        <f>SUMIFS('EPA Export Aggregation'!W:W,'EPA Export Aggregation'!$A:$A,$B25,'EPA Export Aggregation'!$D:$D,$A$1)*IF($A25="CH4",About!$D$58,IF($A25="N2O",About!$D$59,1))</f>
        <v>18.090026471712701</v>
      </c>
      <c r="U25">
        <f>SUMIFS('EPA Export Aggregation'!X:X,'EPA Export Aggregation'!$A:$A,$B25,'EPA Export Aggregation'!$D:$D,$A$1)*IF($A25="CH4",About!$D$58,IF($A25="N2O",About!$D$59,1))</f>
        <v>15.9281411210114</v>
      </c>
      <c r="V25">
        <f>SUMIFS('EPA Export Aggregation'!Y:Y,'EPA Export Aggregation'!$A:$A,$B25,'EPA Export Aggregation'!$D:$D,$A$1)*IF($A25="CH4",About!$D$58,IF($A25="N2O",About!$D$59,1))</f>
        <v>15.6495654631461</v>
      </c>
      <c r="W25">
        <f>SUMIFS('EPA Export Aggregation'!Z:Z,'EPA Export Aggregation'!$A:$A,$B25,'EPA Export Aggregation'!$D:$D,$A$1)*IF($A25="CH4",About!$D$58,IF($A25="N2O",About!$D$59,1))</f>
        <v>17.8380801437287</v>
      </c>
      <c r="X25">
        <f>SUMIFS('EPA Export Aggregation'!AA:AA,'EPA Export Aggregation'!$A:$A,$B25,'EPA Export Aggregation'!$D:$D,$A$1)*IF($A25="CH4",About!$D$58,IF($A25="N2O",About!$D$59,1))</f>
        <v>17.103714999072199</v>
      </c>
      <c r="Y25">
        <f>SUMIFS('EPA Export Aggregation'!AB:AB,'EPA Export Aggregation'!$A:$A,$B25,'EPA Export Aggregation'!$D:$D,$A$1)*IF($A25="CH4",About!$D$58,IF($A25="N2O",About!$D$59,1))</f>
        <v>17.323641547379601</v>
      </c>
      <c r="Z25">
        <f>SUMIFS('EPA Export Aggregation'!AC:AC,'EPA Export Aggregation'!$A:$A,$B25,'EPA Export Aggregation'!$D:$D,$A$1)*IF($A25="CH4",About!$D$58,IF($A25="N2O",About!$D$59,1))</f>
        <v>17.356312071698699</v>
      </c>
      <c r="AA25">
        <f>SUMIFS('EPA Export Aggregation'!AD:AD,'EPA Export Aggregation'!$A:$A,$B25,'EPA Export Aggregation'!$D:$D,$A$1)*IF($A25="CH4",About!$D$58,IF($A25="N2O",About!$D$59,1))</f>
        <v>17.359109530278801</v>
      </c>
      <c r="AB25">
        <f>SUMIFS('EPA Export Aggregation'!AE:AE,'EPA Export Aggregation'!$A:$A,$B25,'EPA Export Aggregation'!$D:$D,$A$1)*IF($A25="CH4",About!$D$58,IF($A25="N2O",About!$D$59,1))</f>
        <v>18.127613598713701</v>
      </c>
      <c r="AC25">
        <f>SUMIFS('EPA Export Aggregation'!AF:AF,'EPA Export Aggregation'!$A:$A,$B25,'EPA Export Aggregation'!$D:$D,$A$1)*IF($A25="CH4",About!$D$58,IF($A25="N2O",About!$D$59,1))</f>
        <v>18.041055080485201</v>
      </c>
      <c r="AD25">
        <f>SUMIFS('EPA Export Aggregation'!AG:AG,'EPA Export Aggregation'!$A:$A,$B25,'EPA Export Aggregation'!$D:$D,$A$1)*IF($A25="CH4",About!$D$58,IF($A25="N2O",About!$D$59,1))</f>
        <v>18.669001035906799</v>
      </c>
      <c r="AE25">
        <f>SUMIFS('EPA Export Aggregation'!AH:AH,'EPA Export Aggregation'!$A:$A,$B25,'EPA Export Aggregation'!$D:$D,$A$1)*IF($A25="CH4",About!$D$58,IF($A25="N2O",About!$D$59,1))</f>
        <v>19.3439534968571</v>
      </c>
      <c r="AF25">
        <f>SUMIFS('EPA Export Aggregation'!AI:AI,'EPA Export Aggregation'!$A:$A,$B25,'EPA Export Aggregation'!$D:$D,$A$1)*IF($A25="CH4",About!$D$58,IF($A25="N2O",About!$D$59,1))</f>
        <v>20.2315122477596</v>
      </c>
      <c r="AG25">
        <f>SUMIFS('EPA Export Aggregation'!AJ:AJ,'EPA Export Aggregation'!$A:$A,$B25,'EPA Export Aggregation'!$D:$D,$A$1)*IF($A25="CH4",About!$D$58,IF($A25="N2O",About!$D$59,1))</f>
        <v>19.195400996738801</v>
      </c>
      <c r="AH25">
        <f>SUMIFS('EPA Export Aggregation'!AK:AK,'EPA Export Aggregation'!$A:$A,$B25,'EPA Export Aggregation'!$D:$D,$A$1)*IF($A25="CH4",About!$D$58,IF($A25="N2O",About!$D$59,1))</f>
        <v>21.146227581094099</v>
      </c>
    </row>
    <row r="26" spans="1:34" x14ac:dyDescent="0.25">
      <c r="A26" s="413" t="s">
        <v>2215</v>
      </c>
      <c r="B26" s="414" t="s">
        <v>4261</v>
      </c>
      <c r="C26">
        <f>SUMIFS('EPA Export Aggregation'!F:F,'EPA Export Aggregation'!$A:$A,$B26,'EPA Export Aggregation'!$D:$D,$A$1)*IF($A26="CH4",About!$D$58,IF($A26="N2O",About!$D$59,1))</f>
        <v>4.9014789464999998E-3</v>
      </c>
      <c r="D26">
        <f>SUMIFS('EPA Export Aggregation'!G:G,'EPA Export Aggregation'!$A:$A,$B26,'EPA Export Aggregation'!$D:$D,$A$1)*IF($A26="CH4",About!$D$58,IF($A26="N2O",About!$D$59,1))</f>
        <v>3.6779880004E-3</v>
      </c>
      <c r="E26">
        <f>SUMIFS('EPA Export Aggregation'!H:H,'EPA Export Aggregation'!$A:$A,$B26,'EPA Export Aggregation'!$D:$D,$A$1)*IF($A26="CH4",About!$D$58,IF($A26="N2O",About!$D$59,1))</f>
        <v>4.5225106771999996E-3</v>
      </c>
      <c r="F26">
        <f>SUMIFS('EPA Export Aggregation'!I:I,'EPA Export Aggregation'!$A:$A,$B26,'EPA Export Aggregation'!$D:$D,$A$1)*IF($A26="CH4",About!$D$58,IF($A26="N2O",About!$D$59,1))</f>
        <v>5.0568866035999999E-3</v>
      </c>
      <c r="G26">
        <f>SUMIFS('EPA Export Aggregation'!J:J,'EPA Export Aggregation'!$A:$A,$B26,'EPA Export Aggregation'!$D:$D,$A$1)*IF($A26="CH4",About!$D$58,IF($A26="N2O",About!$D$59,1))</f>
        <v>5.3259170285000004E-3</v>
      </c>
      <c r="H26">
        <f>SUMIFS('EPA Export Aggregation'!K:K,'EPA Export Aggregation'!$A:$A,$B26,'EPA Export Aggregation'!$D:$D,$A$1)*IF($A26="CH4",About!$D$58,IF($A26="N2O",About!$D$59,1))</f>
        <v>7.2511779423000003E-3</v>
      </c>
      <c r="I26">
        <f>SUMIFS('EPA Export Aggregation'!L:L,'EPA Export Aggregation'!$A:$A,$B26,'EPA Export Aggregation'!$D:$D,$A$1)*IF($A26="CH4",About!$D$58,IF($A26="N2O",About!$D$59,1))</f>
        <v>8.1549439991000002E-3</v>
      </c>
      <c r="J26">
        <f>SUMIFS('EPA Export Aggregation'!M:M,'EPA Export Aggregation'!$A:$A,$B26,'EPA Export Aggregation'!$D:$D,$A$1)*IF($A26="CH4",About!$D$58,IF($A26="N2O",About!$D$59,1))</f>
        <v>1.0232897845499999E-2</v>
      </c>
      <c r="K26">
        <f>SUMIFS('EPA Export Aggregation'!N:N,'EPA Export Aggregation'!$A:$A,$B26,'EPA Export Aggregation'!$D:$D,$A$1)*IF($A26="CH4",About!$D$58,IF($A26="N2O",About!$D$59,1))</f>
        <v>1.17700735413E-2</v>
      </c>
      <c r="L26">
        <f>SUMIFS('EPA Export Aggregation'!O:O,'EPA Export Aggregation'!$A:$A,$B26,'EPA Export Aggregation'!$D:$D,$A$1)*IF($A26="CH4",About!$D$58,IF($A26="N2O",About!$D$59,1))</f>
        <v>7.7249035980000002E-3</v>
      </c>
      <c r="M26">
        <f>SUMIFS('EPA Export Aggregation'!P:P,'EPA Export Aggregation'!$A:$A,$B26,'EPA Export Aggregation'!$D:$D,$A$1)*IF($A26="CH4",About!$D$58,IF($A26="N2O",About!$D$59,1))</f>
        <v>8.5296867256000001E-3</v>
      </c>
      <c r="N26">
        <f>SUMIFS('EPA Export Aggregation'!Q:Q,'EPA Export Aggregation'!$A:$A,$B26,'EPA Export Aggregation'!$D:$D,$A$1)*IF($A26="CH4",About!$D$58,IF($A26="N2O",About!$D$59,1))</f>
        <v>6.2670526384999998E-3</v>
      </c>
      <c r="O26">
        <f>SUMIFS('EPA Export Aggregation'!R:R,'EPA Export Aggregation'!$A:$A,$B26,'EPA Export Aggregation'!$D:$D,$A$1)*IF($A26="CH4",About!$D$58,IF($A26="N2O",About!$D$59,1))</f>
        <v>7.4053181653000004E-3</v>
      </c>
      <c r="P26">
        <f>SUMIFS('EPA Export Aggregation'!S:S,'EPA Export Aggregation'!$A:$A,$B26,'EPA Export Aggregation'!$D:$D,$A$1)*IF($A26="CH4",About!$D$58,IF($A26="N2O",About!$D$59,1))</f>
        <v>7.8553401510999994E-3</v>
      </c>
      <c r="Q26">
        <f>SUMIFS('EPA Export Aggregation'!T:T,'EPA Export Aggregation'!$A:$A,$B26,'EPA Export Aggregation'!$D:$D,$A$1)*IF($A26="CH4",About!$D$58,IF($A26="N2O",About!$D$59,1))</f>
        <v>9.5228454893000001E-3</v>
      </c>
      <c r="R26">
        <f>SUMIFS('EPA Export Aggregation'!U:U,'EPA Export Aggregation'!$A:$A,$B26,'EPA Export Aggregation'!$D:$D,$A$1)*IF($A26="CH4",About!$D$58,IF($A26="N2O",About!$D$59,1))</f>
        <v>9.1998855039999994E-3</v>
      </c>
      <c r="S26">
        <f>SUMIFS('EPA Export Aggregation'!V:V,'EPA Export Aggregation'!$A:$A,$B26,'EPA Export Aggregation'!$D:$D,$A$1)*IF($A26="CH4",About!$D$58,IF($A26="N2O",About!$D$59,1))</f>
        <v>8.4877620860999998E-3</v>
      </c>
      <c r="T26">
        <f>SUMIFS('EPA Export Aggregation'!W:W,'EPA Export Aggregation'!$A:$A,$B26,'EPA Export Aggregation'!$D:$D,$A$1)*IF($A26="CH4",About!$D$58,IF($A26="N2O",About!$D$59,1))</f>
        <v>7.7125001744000003E-3</v>
      </c>
      <c r="U26">
        <f>SUMIFS('EPA Export Aggregation'!X:X,'EPA Export Aggregation'!$A:$A,$B26,'EPA Export Aggregation'!$D:$D,$A$1)*IF($A26="CH4",About!$D$58,IF($A26="N2O",About!$D$59,1))</f>
        <v>6.2846634240000003E-3</v>
      </c>
      <c r="V26">
        <f>SUMIFS('EPA Export Aggregation'!Y:Y,'EPA Export Aggregation'!$A:$A,$B26,'EPA Export Aggregation'!$D:$D,$A$1)*IF($A26="CH4",About!$D$58,IF($A26="N2O",About!$D$59,1))</f>
        <v>4.0478072205999997E-3</v>
      </c>
      <c r="W26">
        <f>SUMIFS('EPA Export Aggregation'!Z:Z,'EPA Export Aggregation'!$A:$A,$B26,'EPA Export Aggregation'!$D:$D,$A$1)*IF($A26="CH4",About!$D$58,IF($A26="N2O",About!$D$59,1))</f>
        <v>6.8432082914000004E-3</v>
      </c>
      <c r="X26">
        <f>SUMIFS('EPA Export Aggregation'!AA:AA,'EPA Export Aggregation'!$A:$A,$B26,'EPA Export Aggregation'!$D:$D,$A$1)*IF($A26="CH4",About!$D$58,IF($A26="N2O",About!$D$59,1))</f>
        <v>6.0854863437999999E-3</v>
      </c>
      <c r="Y26">
        <f>SUMIFS('EPA Export Aggregation'!AB:AB,'EPA Export Aggregation'!$A:$A,$B26,'EPA Export Aggregation'!$D:$D,$A$1)*IF($A26="CH4",About!$D$58,IF($A26="N2O",About!$D$59,1))</f>
        <v>5.1551160147000003E-3</v>
      </c>
      <c r="Z26">
        <f>SUMIFS('EPA Export Aggregation'!AC:AC,'EPA Export Aggregation'!$A:$A,$B26,'EPA Export Aggregation'!$D:$D,$A$1)*IF($A26="CH4",About!$D$58,IF($A26="N2O",About!$D$59,1))</f>
        <v>6.0985290333E-3</v>
      </c>
      <c r="AA26">
        <f>SUMIFS('EPA Export Aggregation'!AD:AD,'EPA Export Aggregation'!$A:$A,$B26,'EPA Export Aggregation'!$D:$D,$A$1)*IF($A26="CH4",About!$D$58,IF($A26="N2O",About!$D$59,1))</f>
        <v>6.4732857483999996E-3</v>
      </c>
      <c r="AB26">
        <f>SUMIFS('EPA Export Aggregation'!AE:AE,'EPA Export Aggregation'!$A:$A,$B26,'EPA Export Aggregation'!$D:$D,$A$1)*IF($A26="CH4",About!$D$58,IF($A26="N2O",About!$D$59,1))</f>
        <v>7.1408445626999998E-3</v>
      </c>
      <c r="AC26">
        <f>SUMIFS('EPA Export Aggregation'!AF:AF,'EPA Export Aggregation'!$A:$A,$B26,'EPA Export Aggregation'!$D:$D,$A$1)*IF($A26="CH4",About!$D$58,IF($A26="N2O",About!$D$59,1))</f>
        <v>6.6724235199E-3</v>
      </c>
      <c r="AD26">
        <f>SUMIFS('EPA Export Aggregation'!AG:AG,'EPA Export Aggregation'!$A:$A,$B26,'EPA Export Aggregation'!$D:$D,$A$1)*IF($A26="CH4",About!$D$58,IF($A26="N2O",About!$D$59,1))</f>
        <v>7.7337316277000002E-3</v>
      </c>
      <c r="AE26">
        <f>SUMIFS('EPA Export Aggregation'!AH:AH,'EPA Export Aggregation'!$A:$A,$B26,'EPA Export Aggregation'!$D:$D,$A$1)*IF($A26="CH4",About!$D$58,IF($A26="N2O",About!$D$59,1))</f>
        <v>8.0270969896000001E-3</v>
      </c>
      <c r="AF26">
        <f>SUMIFS('EPA Export Aggregation'!AI:AI,'EPA Export Aggregation'!$A:$A,$B26,'EPA Export Aggregation'!$D:$D,$A$1)*IF($A26="CH4",About!$D$58,IF($A26="N2O",About!$D$59,1))</f>
        <v>7.3183807447999997E-3</v>
      </c>
      <c r="AG26">
        <f>SUMIFS('EPA Export Aggregation'!AJ:AJ,'EPA Export Aggregation'!$A:$A,$B26,'EPA Export Aggregation'!$D:$D,$A$1)*IF($A26="CH4",About!$D$58,IF($A26="N2O",About!$D$59,1))</f>
        <v>5.4521278127000004E-3</v>
      </c>
      <c r="AH26">
        <f>SUMIFS('EPA Export Aggregation'!AK:AK,'EPA Export Aggregation'!$A:$A,$B26,'EPA Export Aggregation'!$D:$D,$A$1)*IF($A26="CH4",About!$D$58,IF($A26="N2O",About!$D$59,1))</f>
        <v>7.0790260349999998E-3</v>
      </c>
    </row>
    <row r="27" spans="1:34" x14ac:dyDescent="0.25">
      <c r="A27" s="413" t="s">
        <v>2215</v>
      </c>
      <c r="B27" s="414" t="s">
        <v>4259</v>
      </c>
      <c r="C27">
        <f>SUMIFS('EPA Export Aggregation'!F:F,'EPA Export Aggregation'!$A:$A,$B27,'EPA Export Aggregation'!$D:$D,$A$1)*IF($A27="CH4",About!$D$58,IF($A27="N2O",About!$D$59,1))</f>
        <v>2.0186509321099999E-2</v>
      </c>
      <c r="D27">
        <f>SUMIFS('EPA Export Aggregation'!G:G,'EPA Export Aggregation'!$A:$A,$B27,'EPA Export Aggregation'!$D:$D,$A$1)*IF($A27="CH4",About!$D$58,IF($A27="N2O",About!$D$59,1))</f>
        <v>1.8966671313500001E-2</v>
      </c>
      <c r="E27">
        <f>SUMIFS('EPA Export Aggregation'!H:H,'EPA Export Aggregation'!$A:$A,$B27,'EPA Export Aggregation'!$D:$D,$A$1)*IF($A27="CH4",About!$D$58,IF($A27="N2O",About!$D$59,1))</f>
        <v>1.91104693786E-2</v>
      </c>
      <c r="F27">
        <f>SUMIFS('EPA Export Aggregation'!I:I,'EPA Export Aggregation'!$A:$A,$B27,'EPA Export Aggregation'!$D:$D,$A$1)*IF($A27="CH4",About!$D$58,IF($A27="N2O",About!$D$59,1))</f>
        <v>1.89999307299E-2</v>
      </c>
      <c r="G27">
        <f>SUMIFS('EPA Export Aggregation'!J:J,'EPA Export Aggregation'!$A:$A,$B27,'EPA Export Aggregation'!$D:$D,$A$1)*IF($A27="CH4",About!$D$58,IF($A27="N2O",About!$D$59,1))</f>
        <v>1.98304379219E-2</v>
      </c>
      <c r="H27">
        <f>SUMIFS('EPA Export Aggregation'!K:K,'EPA Export Aggregation'!$A:$A,$B27,'EPA Export Aggregation'!$D:$D,$A$1)*IF($A27="CH4",About!$D$58,IF($A27="N2O",About!$D$59,1))</f>
        <v>2.1618620662700001E-2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2.5818899056700002E-2</v>
      </c>
      <c r="K27">
        <f>SUMIFS('EPA Export Aggregation'!N:N,'EPA Export Aggregation'!$A:$A,$B27,'EPA Export Aggregation'!$D:$D,$A$1)*IF($A27="CH4",About!$D$58,IF($A27="N2O",About!$D$59,1))</f>
        <v>2.5951247108200001E-2</v>
      </c>
      <c r="L27">
        <f>SUMIFS('EPA Export Aggregation'!O:O,'EPA Export Aggregation'!$A:$A,$B27,'EPA Export Aggregation'!$D:$D,$A$1)*IF($A27="CH4",About!$D$58,IF($A27="N2O",About!$D$59,1))</f>
        <v>2.70912606051E-2</v>
      </c>
      <c r="M27">
        <f>SUMIFS('EPA Export Aggregation'!P:P,'EPA Export Aggregation'!$A:$A,$B27,'EPA Export Aggregation'!$D:$D,$A$1)*IF($A27="CH4",About!$D$58,IF($A27="N2O",About!$D$59,1))</f>
        <v>2.87286746081E-2</v>
      </c>
      <c r="N27">
        <f>SUMIFS('EPA Export Aggregation'!Q:Q,'EPA Export Aggregation'!$A:$A,$B27,'EPA Export Aggregation'!$D:$D,$A$1)*IF($A27="CH4",About!$D$58,IF($A27="N2O",About!$D$59,1))</f>
        <v>2.7240831670499999E-2</v>
      </c>
      <c r="O27">
        <f>SUMIFS('EPA Export Aggregation'!R:R,'EPA Export Aggregation'!$A:$A,$B27,'EPA Export Aggregation'!$D:$D,$A$1)*IF($A27="CH4",About!$D$58,IF($A27="N2O",About!$D$59,1))</f>
        <v>2.98482250069E-2</v>
      </c>
      <c r="P27">
        <f>SUMIFS('EPA Export Aggregation'!S:S,'EPA Export Aggregation'!$A:$A,$B27,'EPA Export Aggregation'!$D:$D,$A$1)*IF($A27="CH4",About!$D$58,IF($A27="N2O",About!$D$59,1))</f>
        <v>3.0580451757800001E-2</v>
      </c>
      <c r="Q27">
        <f>SUMIFS('EPA Export Aggregation'!T:T,'EPA Export Aggregation'!$A:$A,$B27,'EPA Export Aggregation'!$D:$D,$A$1)*IF($A27="CH4",About!$D$58,IF($A27="N2O",About!$D$59,1))</f>
        <v>3.4331564683300002E-2</v>
      </c>
      <c r="R27">
        <f>SUMIFS('EPA Export Aggregation'!U:U,'EPA Export Aggregation'!$A:$A,$B27,'EPA Export Aggregation'!$D:$D,$A$1)*IF($A27="CH4",About!$D$58,IF($A27="N2O",About!$D$59,1))</f>
        <v>2.92892730431E-2</v>
      </c>
      <c r="S27">
        <f>SUMIFS('EPA Export Aggregation'!V:V,'EPA Export Aggregation'!$A:$A,$B27,'EPA Export Aggregation'!$D:$D,$A$1)*IF($A27="CH4",About!$D$58,IF($A27="N2O",About!$D$59,1))</f>
        <v>3.7628025881300001E-2</v>
      </c>
      <c r="T27">
        <f>SUMIFS('EPA Export Aggregation'!W:W,'EPA Export Aggregation'!$A:$A,$B27,'EPA Export Aggregation'!$D:$D,$A$1)*IF($A27="CH4",About!$D$58,IF($A27="N2O",About!$D$59,1))</f>
        <v>3.3260963416800002E-2</v>
      </c>
      <c r="U27">
        <f>SUMIFS('EPA Export Aggregation'!X:X,'EPA Export Aggregation'!$A:$A,$B27,'EPA Export Aggregation'!$D:$D,$A$1)*IF($A27="CH4",About!$D$58,IF($A27="N2O",About!$D$59,1))</f>
        <v>3.2372820201399997E-2</v>
      </c>
      <c r="V27">
        <f>SUMIFS('EPA Export Aggregation'!Y:Y,'EPA Export Aggregation'!$A:$A,$B27,'EPA Export Aggregation'!$D:$D,$A$1)*IF($A27="CH4",About!$D$58,IF($A27="N2O",About!$D$59,1))</f>
        <v>3.1099814925999999E-2</v>
      </c>
      <c r="W27">
        <f>SUMIFS('EPA Export Aggregation'!Z:Z,'EPA Export Aggregation'!$A:$A,$B27,'EPA Export Aggregation'!$D:$D,$A$1)*IF($A27="CH4",About!$D$58,IF($A27="N2O",About!$D$59,1))</f>
        <v>1.48727917787E-2</v>
      </c>
      <c r="X27">
        <f>SUMIFS('EPA Export Aggregation'!AA:AA,'EPA Export Aggregation'!$A:$A,$B27,'EPA Export Aggregation'!$D:$D,$A$1)*IF($A27="CH4",About!$D$58,IF($A27="N2O",About!$D$59,1))</f>
        <v>1.2149388484699999E-2</v>
      </c>
      <c r="Y27">
        <f>SUMIFS('EPA Export Aggregation'!AB:AB,'EPA Export Aggregation'!$A:$A,$B27,'EPA Export Aggregation'!$D:$D,$A$1)*IF($A27="CH4",About!$D$58,IF($A27="N2O",About!$D$59,1))</f>
        <v>9.1622732249E-3</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3.4146933144699999E-2</v>
      </c>
      <c r="G28" s="415">
        <f>SUMIFS('EPA Export Aggregation'!J:J,'EPA Export Aggregation'!$A:$A,$B28,'EPA Export Aggregation'!$D:$D,$A$1)*IF($A28="CH4",About!$D$58,IF($A28="N2O",About!$D$59,1))</f>
        <v>3.3662579483100002E-2</v>
      </c>
      <c r="H28" s="415">
        <f>SUMIFS('EPA Export Aggregation'!K:K,'EPA Export Aggregation'!$A:$A,$B28,'EPA Export Aggregation'!$D:$D,$A$1)*IF($A28="CH4",About!$D$58,IF($A28="N2O",About!$D$59,1))</f>
        <v>3.1725164836599998E-2</v>
      </c>
      <c r="I28" s="415">
        <f>SUMIFS('EPA Export Aggregation'!L:L,'EPA Export Aggregation'!$A:$A,$B28,'EPA Export Aggregation'!$D:$D,$A$1)*IF($A28="CH4",About!$D$58,IF($A28="N2O",About!$D$59,1))</f>
        <v>3.3904756313899997E-2</v>
      </c>
      <c r="J28" s="415">
        <f>SUMIFS('EPA Export Aggregation'!M:M,'EPA Export Aggregation'!$A:$A,$B28,'EPA Export Aggregation'!$D:$D,$A$1)*IF($A28="CH4",About!$D$58,IF($A28="N2O",About!$D$59,1))</f>
        <v>3.55999941296E-2</v>
      </c>
      <c r="K28" s="415">
        <f>SUMIFS('EPA Export Aggregation'!N:N,'EPA Export Aggregation'!$A:$A,$B28,'EPA Export Aggregation'!$D:$D,$A$1)*IF($A28="CH4",About!$D$58,IF($A28="N2O",About!$D$59,1))</f>
        <v>3.2451695328999997E-2</v>
      </c>
      <c r="L28" s="415">
        <f>SUMIFS('EPA Export Aggregation'!O:O,'EPA Export Aggregation'!$A:$A,$B28,'EPA Export Aggregation'!$D:$D,$A$1)*IF($A28="CH4",About!$D$58,IF($A28="N2O",About!$D$59,1))</f>
        <v>3.1725164836599998E-2</v>
      </c>
      <c r="M28" s="415">
        <f>SUMIFS('EPA Export Aggregation'!P:P,'EPA Export Aggregation'!$A:$A,$B28,'EPA Export Aggregation'!$D:$D,$A$1)*IF($A28="CH4",About!$D$58,IF($A28="N2O",About!$D$59,1))</f>
        <v>3.46312868064E-2</v>
      </c>
      <c r="N28" s="415">
        <f>SUMIFS('EPA Export Aggregation'!Q:Q,'EPA Export Aggregation'!$A:$A,$B28,'EPA Export Aggregation'!$D:$D,$A$1)*IF($A28="CH4",About!$D$58,IF($A28="N2O",About!$D$59,1))</f>
        <v>2.6155097727899999E-2</v>
      </c>
      <c r="O28" s="415">
        <f>SUMIFS('EPA Export Aggregation'!R:R,'EPA Export Aggregation'!$A:$A,$B28,'EPA Export Aggregation'!$D:$D,$A$1)*IF($A28="CH4",About!$D$58,IF($A28="N2O",About!$D$59,1))</f>
        <v>2.7365981881999998E-2</v>
      </c>
      <c r="P28" s="415">
        <f>SUMIFS('EPA Export Aggregation'!S:S,'EPA Export Aggregation'!$A:$A,$B28,'EPA Export Aggregation'!$D:$D,$A$1)*IF($A28="CH4",About!$D$58,IF($A28="N2O",About!$D$59,1))</f>
        <v>4.0201353915099998E-2</v>
      </c>
      <c r="Q28" s="415">
        <f>SUMIFS('EPA Export Aggregation'!T:T,'EPA Export Aggregation'!$A:$A,$B28,'EPA Export Aggregation'!$D:$D,$A$1)*IF($A28="CH4",About!$D$58,IF($A28="N2O",About!$D$59,1))</f>
        <v>3.77795856069E-2</v>
      </c>
      <c r="R28" s="415">
        <f>SUMIFS('EPA Export Aggregation'!U:U,'EPA Export Aggregation'!$A:$A,$B28,'EPA Export Aggregation'!$D:$D,$A$1)*IF($A28="CH4",About!$D$58,IF($A28="N2O",About!$D$59,1))</f>
        <v>3.77795856069E-2</v>
      </c>
      <c r="S28" s="415">
        <f>SUMIFS('EPA Export Aggregation'!V:V,'EPA Export Aggregation'!$A:$A,$B28,'EPA Export Aggregation'!$D:$D,$A$1)*IF($A28="CH4",About!$D$58,IF($A28="N2O",About!$D$59,1))</f>
        <v>3.77795856069E-2</v>
      </c>
      <c r="T28" s="415">
        <f>SUMIFS('EPA Export Aggregation'!W:W,'EPA Export Aggregation'!$A:$A,$B28,'EPA Export Aggregation'!$D:$D,$A$1)*IF($A28="CH4",About!$D$58,IF($A28="N2O",About!$D$59,1))</f>
        <v>3.7571772555700003E-2</v>
      </c>
      <c r="U28">
        <f>SUMIFS('EPA Export Aggregation'!X:X,'EPA Export Aggregation'!$A:$A,$B28,'EPA Export Aggregation'!$D:$D,$A$1)*IF($A28="CH4",About!$D$58,IF($A28="N2O",About!$D$59,1))</f>
        <v>3.23010223872E-2</v>
      </c>
      <c r="V28">
        <f>SUMIFS('EPA Export Aggregation'!Y:Y,'EPA Export Aggregation'!$A:$A,$B28,'EPA Export Aggregation'!$D:$D,$A$1)*IF($A28="CH4",About!$D$58,IF($A28="N2O",About!$D$59,1))</f>
        <v>2.50476915878E-2</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3.7019149861315999</v>
      </c>
      <c r="D29">
        <f>SUMIFS('EPA Export Aggregation'!G:G,'EPA Export Aggregation'!$A:$A,$B29,'EPA Export Aggregation'!$D:$D,$A$1)*IF($A29="CH4",About!$D$58,IF($A29="N2O",About!$D$59,1))</f>
        <v>3.6878921999943</v>
      </c>
      <c r="E29">
        <f>SUMIFS('EPA Export Aggregation'!H:H,'EPA Export Aggregation'!$A:$A,$B29,'EPA Export Aggregation'!$D:$D,$A$1)*IF($A29="CH4",About!$D$58,IF($A29="N2O",About!$D$59,1))</f>
        <v>3.6026519202124998</v>
      </c>
      <c r="F29">
        <f>SUMIFS('EPA Export Aggregation'!I:I,'EPA Export Aggregation'!$A:$A,$B29,'EPA Export Aggregation'!$D:$D,$A$1)*IF($A29="CH4",About!$D$58,IF($A29="N2O",About!$D$59,1))</f>
        <v>3.4342198189942001</v>
      </c>
      <c r="G29">
        <f>SUMIFS('EPA Export Aggregation'!J:J,'EPA Export Aggregation'!$A:$A,$B29,'EPA Export Aggregation'!$D:$D,$A$1)*IF($A29="CH4",About!$D$58,IF($A29="N2O",About!$D$59,1))</f>
        <v>3.3651361460767002</v>
      </c>
      <c r="H29">
        <f>SUMIFS('EPA Export Aggregation'!K:K,'EPA Export Aggregation'!$A:$A,$B29,'EPA Export Aggregation'!$D:$D,$A$1)*IF($A29="CH4",About!$D$58,IF($A29="N2O",About!$D$59,1))</f>
        <v>3.3750989449723998</v>
      </c>
      <c r="I29">
        <f>SUMIFS('EPA Export Aggregation'!L:L,'EPA Export Aggregation'!$A:$A,$B29,'EPA Export Aggregation'!$D:$D,$A$1)*IF($A29="CH4",About!$D$58,IF($A29="N2O",About!$D$59,1))</f>
        <v>3.4230772032205001</v>
      </c>
      <c r="J29">
        <f>SUMIFS('EPA Export Aggregation'!M:M,'EPA Export Aggregation'!$A:$A,$B29,'EPA Export Aggregation'!$D:$D,$A$1)*IF($A29="CH4",About!$D$58,IF($A29="N2O",About!$D$59,1))</f>
        <v>3.5142923287240002</v>
      </c>
      <c r="K29">
        <f>SUMIFS('EPA Export Aggregation'!N:N,'EPA Export Aggregation'!$A:$A,$B29,'EPA Export Aggregation'!$D:$D,$A$1)*IF($A29="CH4",About!$D$58,IF($A29="N2O",About!$D$59,1))</f>
        <v>3.4291702686478001</v>
      </c>
      <c r="L29">
        <f>SUMIFS('EPA Export Aggregation'!O:O,'EPA Export Aggregation'!$A:$A,$B29,'EPA Export Aggregation'!$D:$D,$A$1)*IF($A29="CH4",About!$D$58,IF($A29="N2O",About!$D$59,1))</f>
        <v>3.2026306715941</v>
      </c>
      <c r="M29">
        <f>SUMIFS('EPA Export Aggregation'!P:P,'EPA Export Aggregation'!$A:$A,$B29,'EPA Export Aggregation'!$D:$D,$A$1)*IF($A29="CH4",About!$D$58,IF($A29="N2O",About!$D$59,1))</f>
        <v>3.2415406528773998</v>
      </c>
      <c r="N29">
        <f>SUMIFS('EPA Export Aggregation'!Q:Q,'EPA Export Aggregation'!$A:$A,$B29,'EPA Export Aggregation'!$D:$D,$A$1)*IF($A29="CH4",About!$D$58,IF($A29="N2O",About!$D$59,1))</f>
        <v>3.2235470344725998</v>
      </c>
      <c r="O29">
        <f>SUMIFS('EPA Export Aggregation'!R:R,'EPA Export Aggregation'!$A:$A,$B29,'EPA Export Aggregation'!$D:$D,$A$1)*IF($A29="CH4",About!$D$58,IF($A29="N2O",About!$D$59,1))</f>
        <v>3.1801201516776998</v>
      </c>
      <c r="P29">
        <f>SUMIFS('EPA Export Aggregation'!S:S,'EPA Export Aggregation'!$A:$A,$B29,'EPA Export Aggregation'!$D:$D,$A$1)*IF($A29="CH4",About!$D$58,IF($A29="N2O",About!$D$59,1))</f>
        <v>3.2248699265259999</v>
      </c>
      <c r="Q29">
        <f>SUMIFS('EPA Export Aggregation'!T:T,'EPA Export Aggregation'!$A:$A,$B29,'EPA Export Aggregation'!$D:$D,$A$1)*IF($A29="CH4",About!$D$58,IF($A29="N2O",About!$D$59,1))</f>
        <v>3.2603207956034002</v>
      </c>
      <c r="R29">
        <f>SUMIFS('EPA Export Aggregation'!U:U,'EPA Export Aggregation'!$A:$A,$B29,'EPA Export Aggregation'!$D:$D,$A$1)*IF($A29="CH4",About!$D$58,IF($A29="N2O",About!$D$59,1))</f>
        <v>3.3233282166542</v>
      </c>
      <c r="S29">
        <f>SUMIFS('EPA Export Aggregation'!V:V,'EPA Export Aggregation'!$A:$A,$B29,'EPA Export Aggregation'!$D:$D,$A$1)*IF($A29="CH4",About!$D$58,IF($A29="N2O",About!$D$59,1))</f>
        <v>3.3200769589151</v>
      </c>
      <c r="T29">
        <f>SUMIFS('EPA Export Aggregation'!W:W,'EPA Export Aggregation'!$A:$A,$B29,'EPA Export Aggregation'!$D:$D,$A$1)*IF($A29="CH4",About!$D$58,IF($A29="N2O",About!$D$59,1))</f>
        <v>3.3387364000262001</v>
      </c>
      <c r="U29">
        <f>SUMIFS('EPA Export Aggregation'!X:X,'EPA Export Aggregation'!$A:$A,$B29,'EPA Export Aggregation'!$D:$D,$A$1)*IF($A29="CH4",About!$D$58,IF($A29="N2O",About!$D$59,1))</f>
        <v>3.5657028727973001</v>
      </c>
      <c r="V29">
        <f>SUMIFS('EPA Export Aggregation'!Y:Y,'EPA Export Aggregation'!$A:$A,$B29,'EPA Export Aggregation'!$D:$D,$A$1)*IF($A29="CH4",About!$D$58,IF($A29="N2O",About!$D$59,1))</f>
        <v>3.5443781479498</v>
      </c>
      <c r="W29">
        <f>SUMIFS('EPA Export Aggregation'!Z:Z,'EPA Export Aggregation'!$A:$A,$B29,'EPA Export Aggregation'!$D:$D,$A$1)*IF($A29="CH4",About!$D$58,IF($A29="N2O",About!$D$59,1))</f>
        <v>4.1173860027518003</v>
      </c>
      <c r="X29">
        <f>SUMIFS('EPA Export Aggregation'!AA:AA,'EPA Export Aggregation'!$A:$A,$B29,'EPA Export Aggregation'!$D:$D,$A$1)*IF($A29="CH4",About!$D$58,IF($A29="N2O",About!$D$59,1))</f>
        <v>5.0406957685079004</v>
      </c>
      <c r="Y29">
        <f>SUMIFS('EPA Export Aggregation'!AB:AB,'EPA Export Aggregation'!$A:$A,$B29,'EPA Export Aggregation'!$D:$D,$A$1)*IF($A29="CH4",About!$D$58,IF($A29="N2O",About!$D$59,1))</f>
        <v>6.3593945191939998</v>
      </c>
      <c r="Z29">
        <f>SUMIFS('EPA Export Aggregation'!AC:AC,'EPA Export Aggregation'!$A:$A,$B29,'EPA Export Aggregation'!$D:$D,$A$1)*IF($A29="CH4",About!$D$58,IF($A29="N2O",About!$D$59,1))</f>
        <v>7.6517282610445001</v>
      </c>
      <c r="AA29">
        <f>SUMIFS('EPA Export Aggregation'!AD:AD,'EPA Export Aggregation'!$A:$A,$B29,'EPA Export Aggregation'!$D:$D,$A$1)*IF($A29="CH4",About!$D$58,IF($A29="N2O",About!$D$59,1))</f>
        <v>9.0737588332270001</v>
      </c>
      <c r="AB29">
        <f>SUMIFS('EPA Export Aggregation'!AE:AE,'EPA Export Aggregation'!$A:$A,$B29,'EPA Export Aggregation'!$D:$D,$A$1)*IF($A29="CH4",About!$D$58,IF($A29="N2O",About!$D$59,1))</f>
        <v>9.4413897397406004</v>
      </c>
      <c r="AC29">
        <f>SUMIFS('EPA Export Aggregation'!AF:AF,'EPA Export Aggregation'!$A:$A,$B29,'EPA Export Aggregation'!$D:$D,$A$1)*IF($A29="CH4",About!$D$58,IF($A29="N2O",About!$D$59,1))</f>
        <v>7.3264324386139998</v>
      </c>
      <c r="AD29">
        <f>SUMIFS('EPA Export Aggregation'!AG:AG,'EPA Export Aggregation'!$A:$A,$B29,'EPA Export Aggregation'!$D:$D,$A$1)*IF($A29="CH4",About!$D$58,IF($A29="N2O",About!$D$59,1))</f>
        <v>8.5741792806340005</v>
      </c>
      <c r="AE29">
        <f>SUMIFS('EPA Export Aggregation'!AH:AH,'EPA Export Aggregation'!$A:$A,$B29,'EPA Export Aggregation'!$D:$D,$A$1)*IF($A29="CH4",About!$D$58,IF($A29="N2O",About!$D$59,1))</f>
        <v>12.6301222030833</v>
      </c>
      <c r="AF29">
        <f>SUMIFS('EPA Export Aggregation'!AI:AI,'EPA Export Aggregation'!$A:$A,$B29,'EPA Export Aggregation'!$D:$D,$A$1)*IF($A29="CH4",About!$D$58,IF($A29="N2O",About!$D$59,1))</f>
        <v>15.9226256477644</v>
      </c>
      <c r="AG29">
        <f>SUMIFS('EPA Export Aggregation'!AJ:AJ,'EPA Export Aggregation'!$A:$A,$B29,'EPA Export Aggregation'!$D:$D,$A$1)*IF($A29="CH4",About!$D$58,IF($A29="N2O",About!$D$59,1))</f>
        <v>10.2493214634863</v>
      </c>
      <c r="AH29">
        <f>SUMIFS('EPA Export Aggregation'!AK:AK,'EPA Export Aggregation'!$A:$A,$B29,'EPA Export Aggregation'!$D:$D,$A$1)*IF($A29="CH4",About!$D$58,IF($A29="N2O",About!$D$59,1))</f>
        <v>7.4250728280773002</v>
      </c>
    </row>
    <row r="30" spans="1:34" x14ac:dyDescent="0.25">
      <c r="A30" s="413" t="s">
        <v>2215</v>
      </c>
      <c r="B30" s="414" t="s">
        <v>4266</v>
      </c>
      <c r="C30">
        <f>SUMIFS('EPA Export Aggregation'!F:F,'EPA Export Aggregation'!$A:$A,$B30,'EPA Export Aggregation'!$D:$D,$A$1)*IF($A30="CH4",About!$D$58,IF($A30="N2O",About!$D$59,1))</f>
        <v>1.3923840526000001E-3</v>
      </c>
      <c r="D30">
        <f>SUMIFS('EPA Export Aggregation'!G:G,'EPA Export Aggregation'!$A:$A,$B30,'EPA Export Aggregation'!$D:$D,$A$1)*IF($A30="CH4",About!$D$58,IF($A30="N2O",About!$D$59,1))</f>
        <v>1.4126486613999999E-3</v>
      </c>
      <c r="E30">
        <f>SUMIFS('EPA Export Aggregation'!H:H,'EPA Export Aggregation'!$A:$A,$B30,'EPA Export Aggregation'!$D:$D,$A$1)*IF($A30="CH4",About!$D$58,IF($A30="N2O",About!$D$59,1))</f>
        <v>1.4334395337000001E-3</v>
      </c>
      <c r="F30">
        <f>SUMIFS('EPA Export Aggregation'!I:I,'EPA Export Aggregation'!$A:$A,$B30,'EPA Export Aggregation'!$D:$D,$A$1)*IF($A30="CH4",About!$D$58,IF($A30="N2O",About!$D$59,1))</f>
        <v>1.4535750157E-3</v>
      </c>
      <c r="G30">
        <f>SUMIFS('EPA Export Aggregation'!J:J,'EPA Export Aggregation'!$A:$A,$B30,'EPA Export Aggregation'!$D:$D,$A$1)*IF($A30="CH4",About!$D$58,IF($A30="N2O",About!$D$59,1))</f>
        <v>1.4739903384E-3</v>
      </c>
      <c r="H30">
        <f>SUMIFS('EPA Export Aggregation'!K:K,'EPA Export Aggregation'!$A:$A,$B30,'EPA Export Aggregation'!$D:$D,$A$1)*IF($A30="CH4",About!$D$58,IF($A30="N2O",About!$D$59,1))</f>
        <v>1.4916603724000001E-3</v>
      </c>
      <c r="I30">
        <f>SUMIFS('EPA Export Aggregation'!L:L,'EPA Export Aggregation'!$A:$A,$B30,'EPA Export Aggregation'!$D:$D,$A$1)*IF($A30="CH4",About!$D$58,IF($A30="N2O",About!$D$59,1))</f>
        <v>1.5065138185000001E-3</v>
      </c>
      <c r="J30">
        <f>SUMIFS('EPA Export Aggregation'!M:M,'EPA Export Aggregation'!$A:$A,$B30,'EPA Export Aggregation'!$D:$D,$A$1)*IF($A30="CH4",About!$D$58,IF($A30="N2O",About!$D$59,1))</f>
        <v>1.5204330482000001E-3</v>
      </c>
      <c r="K30">
        <f>SUMIFS('EPA Export Aggregation'!N:N,'EPA Export Aggregation'!$A:$A,$B30,'EPA Export Aggregation'!$D:$D,$A$1)*IF($A30="CH4",About!$D$58,IF($A30="N2O",About!$D$59,1))</f>
        <v>1.5346169309E-3</v>
      </c>
      <c r="L30">
        <f>SUMIFS('EPA Export Aggregation'!O:O,'EPA Export Aggregation'!$A:$A,$B30,'EPA Export Aggregation'!$D:$D,$A$1)*IF($A30="CH4",About!$D$58,IF($A30="N2O",About!$D$59,1))</f>
        <v>1.5501890830000001E-3</v>
      </c>
      <c r="M30">
        <f>SUMIFS('EPA Export Aggregation'!P:P,'EPA Export Aggregation'!$A:$A,$B30,'EPA Export Aggregation'!$D:$D,$A$1)*IF($A30="CH4",About!$D$58,IF($A30="N2O",About!$D$59,1))</f>
        <v>1.5580824986E-3</v>
      </c>
      <c r="N30">
        <f>SUMIFS('EPA Export Aggregation'!Q:Q,'EPA Export Aggregation'!$A:$A,$B30,'EPA Export Aggregation'!$D:$D,$A$1)*IF($A30="CH4",About!$D$58,IF($A30="N2O",About!$D$59,1))</f>
        <v>1.5655233804E-3</v>
      </c>
      <c r="O30">
        <f>SUMIFS('EPA Export Aggregation'!R:R,'EPA Export Aggregation'!$A:$A,$B30,'EPA Export Aggregation'!$D:$D,$A$1)*IF($A30="CH4",About!$D$58,IF($A30="N2O",About!$D$59,1))</f>
        <v>1.5749432130000001E-3</v>
      </c>
      <c r="P30">
        <f>SUMIFS('EPA Export Aggregation'!S:S,'EPA Export Aggregation'!$A:$A,$B30,'EPA Export Aggregation'!$D:$D,$A$1)*IF($A30="CH4",About!$D$58,IF($A30="N2O",About!$D$59,1))</f>
        <v>1.5843009319E-3</v>
      </c>
      <c r="Q30">
        <f>SUMIFS('EPA Export Aggregation'!T:T,'EPA Export Aggregation'!$A:$A,$B30,'EPA Export Aggregation'!$D:$D,$A$1)*IF($A30="CH4",About!$D$58,IF($A30="N2O",About!$D$59,1))</f>
        <v>1.5906840217000001E-3</v>
      </c>
      <c r="R30">
        <f>SUMIFS('EPA Export Aggregation'!U:U,'EPA Export Aggregation'!$A:$A,$B30,'EPA Export Aggregation'!$D:$D,$A$1)*IF($A30="CH4",About!$D$58,IF($A30="N2O",About!$D$59,1))</f>
        <v>1.5962787786999999E-3</v>
      </c>
      <c r="S30">
        <f>SUMIFS('EPA Export Aggregation'!V:V,'EPA Export Aggregation'!$A:$A,$B30,'EPA Export Aggregation'!$D:$D,$A$1)*IF($A30="CH4",About!$D$58,IF($A30="N2O",About!$D$59,1))</f>
        <v>1.6007380188E-3</v>
      </c>
      <c r="T30">
        <f>SUMIFS('EPA Export Aggregation'!W:W,'EPA Export Aggregation'!$A:$A,$B30,'EPA Export Aggregation'!$D:$D,$A$1)*IF($A30="CH4",About!$D$58,IF($A30="N2O",About!$D$59,1))</f>
        <v>1.6060486723999999E-3</v>
      </c>
      <c r="U30">
        <f>SUMIFS('EPA Export Aggregation'!X:X,'EPA Export Aggregation'!$A:$A,$B30,'EPA Export Aggregation'!$D:$D,$A$1)*IF($A30="CH4",About!$D$58,IF($A30="N2O",About!$D$59,1))</f>
        <v>1.6111737143999999E-3</v>
      </c>
      <c r="V30">
        <f>SUMIFS('EPA Export Aggregation'!Y:Y,'EPA Export Aggregation'!$A:$A,$B30,'EPA Export Aggregation'!$D:$D,$A$1)*IF($A30="CH4",About!$D$58,IF($A30="N2O",About!$D$59,1))</f>
        <v>1.6192865243999999E-3</v>
      </c>
      <c r="W30">
        <f>SUMIFS('EPA Export Aggregation'!Z:Z,'EPA Export Aggregation'!$A:$A,$B30,'EPA Export Aggregation'!$D:$D,$A$1)*IF($A30="CH4",About!$D$58,IF($A30="N2O",About!$D$59,1))</f>
        <v>1.6277067030999999E-3</v>
      </c>
      <c r="X30">
        <f>SUMIFS('EPA Export Aggregation'!AA:AA,'EPA Export Aggregation'!$A:$A,$B30,'EPA Export Aggregation'!$D:$D,$A$1)*IF($A30="CH4",About!$D$58,IF($A30="N2O",About!$D$59,1))</f>
        <v>1.6343209172999999E-3</v>
      </c>
      <c r="Y30">
        <f>SUMIFS('EPA Export Aggregation'!AB:AB,'EPA Export Aggregation'!$A:$A,$B30,'EPA Export Aggregation'!$D:$D,$A$1)*IF($A30="CH4",About!$D$58,IF($A30="N2O",About!$D$59,1))</f>
        <v>1.6406797263000001E-3</v>
      </c>
      <c r="Z30">
        <f>SUMIFS('EPA Export Aggregation'!AC:AC,'EPA Export Aggregation'!$A:$A,$B30,'EPA Export Aggregation'!$D:$D,$A$1)*IF($A30="CH4",About!$D$58,IF($A30="N2O",About!$D$59,1))</f>
        <v>1.6495289955999999E-3</v>
      </c>
      <c r="AA30">
        <f>SUMIFS('EPA Export Aggregation'!AD:AD,'EPA Export Aggregation'!$A:$A,$B30,'EPA Export Aggregation'!$D:$D,$A$1)*IF($A30="CH4",About!$D$58,IF($A30="N2O",About!$D$59,1))</f>
        <v>1.6581026254999999E-3</v>
      </c>
      <c r="AB30">
        <f>SUMIFS('EPA Export Aggregation'!AE:AE,'EPA Export Aggregation'!$A:$A,$B30,'EPA Export Aggregation'!$D:$D,$A$1)*IF($A30="CH4",About!$D$58,IF($A30="N2O",About!$D$59,1))</f>
        <v>1.6685864932000001E-3</v>
      </c>
      <c r="AC30">
        <f>SUMIFS('EPA Export Aggregation'!AF:AF,'EPA Export Aggregation'!$A:$A,$B30,'EPA Export Aggregation'!$D:$D,$A$1)*IF($A30="CH4",About!$D$58,IF($A30="N2O",About!$D$59,1))</f>
        <v>1.6846708445E-3</v>
      </c>
      <c r="AD30">
        <f>SUMIFS('EPA Export Aggregation'!AG:AG,'EPA Export Aggregation'!$A:$A,$B30,'EPA Export Aggregation'!$D:$D,$A$1)*IF($A30="CH4",About!$D$58,IF($A30="N2O",About!$D$59,1))</f>
        <v>1.6987305146000001E-3</v>
      </c>
      <c r="AE30">
        <f>SUMIFS('EPA Export Aggregation'!AH:AH,'EPA Export Aggregation'!$A:$A,$B30,'EPA Export Aggregation'!$D:$D,$A$1)*IF($A30="CH4",About!$D$58,IF($A30="N2O",About!$D$59,1))</f>
        <v>1.7078024735000001E-3</v>
      </c>
      <c r="AF30">
        <f>SUMIFS('EPA Export Aggregation'!AI:AI,'EPA Export Aggregation'!$A:$A,$B30,'EPA Export Aggregation'!$D:$D,$A$1)*IF($A30="CH4",About!$D$58,IF($A30="N2O",About!$D$59,1))</f>
        <v>1.7191598017000001E-3</v>
      </c>
      <c r="AG30">
        <f>SUMIFS('EPA Export Aggregation'!AJ:AJ,'EPA Export Aggregation'!$A:$A,$B30,'EPA Export Aggregation'!$D:$D,$A$1)*IF($A30="CH4",About!$D$58,IF($A30="N2O",About!$D$59,1))</f>
        <v>1.7026723817000001E-3</v>
      </c>
      <c r="AH30">
        <f>SUMIFS('EPA Export Aggregation'!AK:AK,'EPA Export Aggregation'!$A:$A,$B30,'EPA Export Aggregation'!$D:$D,$A$1)*IF($A30="CH4",About!$D$58,IF($A30="N2O",About!$D$59,1))</f>
        <v>1.7026723817000001E-3</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4.0949636960700003E-2</v>
      </c>
      <c r="D32">
        <f>SUMIFS('EPA Export Aggregation'!G:G,'EPA Export Aggregation'!$A:$A,$B32,'EPA Export Aggregation'!$D:$D,$A$1)*IF($A32="CH4",About!$D$58,IF($A32="N2O",About!$D$59,1))</f>
        <v>3.9532135403300001E-2</v>
      </c>
      <c r="E32">
        <f>SUMIFS('EPA Export Aggregation'!H:H,'EPA Export Aggregation'!$A:$A,$B32,'EPA Export Aggregation'!$D:$D,$A$1)*IF($A32="CH4",About!$D$58,IF($A32="N2O",About!$D$59,1))</f>
        <v>4.0447268533100003E-2</v>
      </c>
      <c r="F32">
        <f>SUMIFS('EPA Export Aggregation'!I:I,'EPA Export Aggregation'!$A:$A,$B32,'EPA Export Aggregation'!$D:$D,$A$1)*IF($A32="CH4",About!$D$58,IF($A32="N2O",About!$D$59,1))</f>
        <v>4.0077102323300001E-2</v>
      </c>
      <c r="G32">
        <f>SUMIFS('EPA Export Aggregation'!J:J,'EPA Export Aggregation'!$A:$A,$B32,'EPA Export Aggregation'!$D:$D,$A$1)*IF($A32="CH4",About!$D$58,IF($A32="N2O",About!$D$59,1))</f>
        <v>3.84458738471E-2</v>
      </c>
      <c r="H32">
        <f>SUMIFS('EPA Export Aggregation'!K:K,'EPA Export Aggregation'!$A:$A,$B32,'EPA Export Aggregation'!$D:$D,$A$1)*IF($A32="CH4",About!$D$58,IF($A32="N2O",About!$D$59,1))</f>
        <v>3.8694120233799999E-2</v>
      </c>
      <c r="I32">
        <f>SUMIFS('EPA Export Aggregation'!L:L,'EPA Export Aggregation'!$A:$A,$B32,'EPA Export Aggregation'!$D:$D,$A$1)*IF($A32="CH4",About!$D$58,IF($A32="N2O",About!$D$59,1))</f>
        <v>4.05155730123E-2</v>
      </c>
      <c r="J32">
        <f>SUMIFS('EPA Export Aggregation'!M:M,'EPA Export Aggregation'!$A:$A,$B32,'EPA Export Aggregation'!$D:$D,$A$1)*IF($A32="CH4",About!$D$58,IF($A32="N2O",About!$D$59,1))</f>
        <v>3.9167110390800002E-2</v>
      </c>
      <c r="K32">
        <f>SUMIFS('EPA Export Aggregation'!N:N,'EPA Export Aggregation'!$A:$A,$B32,'EPA Export Aggregation'!$D:$D,$A$1)*IF($A32="CH4",About!$D$58,IF($A32="N2O",About!$D$59,1))</f>
        <v>3.8619940100500003E-2</v>
      </c>
      <c r="L32">
        <f>SUMIFS('EPA Export Aggregation'!O:O,'EPA Export Aggregation'!$A:$A,$B32,'EPA Export Aggregation'!$D:$D,$A$1)*IF($A32="CH4",About!$D$58,IF($A32="N2O",About!$D$59,1))</f>
        <v>3.8979089458799999E-2</v>
      </c>
      <c r="M32">
        <f>SUMIFS('EPA Export Aggregation'!P:P,'EPA Export Aggregation'!$A:$A,$B32,'EPA Export Aggregation'!$D:$D,$A$1)*IF($A32="CH4",About!$D$58,IF($A32="N2O",About!$D$59,1))</f>
        <v>3.5612339645799997E-2</v>
      </c>
      <c r="N32">
        <f>SUMIFS('EPA Export Aggregation'!Q:Q,'EPA Export Aggregation'!$A:$A,$B32,'EPA Export Aggregation'!$D:$D,$A$1)*IF($A32="CH4",About!$D$58,IF($A32="N2O",About!$D$59,1))</f>
        <v>3.3081699821299999E-2</v>
      </c>
      <c r="O32">
        <f>SUMIFS('EPA Export Aggregation'!R:R,'EPA Export Aggregation'!$A:$A,$B32,'EPA Export Aggregation'!$D:$D,$A$1)*IF($A32="CH4",About!$D$58,IF($A32="N2O",About!$D$59,1))</f>
        <v>3.3231687644099998E-2</v>
      </c>
      <c r="P32">
        <f>SUMIFS('EPA Export Aggregation'!S:S,'EPA Export Aggregation'!$A:$A,$B32,'EPA Export Aggregation'!$D:$D,$A$1)*IF($A32="CH4",About!$D$58,IF($A32="N2O",About!$D$59,1))</f>
        <v>3.4899003653500002E-2</v>
      </c>
      <c r="Q32">
        <f>SUMIFS('EPA Export Aggregation'!T:T,'EPA Export Aggregation'!$A:$A,$B32,'EPA Export Aggregation'!$D:$D,$A$1)*IF($A32="CH4",About!$D$58,IF($A32="N2O",About!$D$59,1))</f>
        <v>3.3684262840799999E-2</v>
      </c>
      <c r="R32">
        <f>SUMIFS('EPA Export Aggregation'!U:U,'EPA Export Aggregation'!$A:$A,$B32,'EPA Export Aggregation'!$D:$D,$A$1)*IF($A32="CH4",About!$D$58,IF($A32="N2O",About!$D$59,1))</f>
        <v>3.3739973589900003E-2</v>
      </c>
      <c r="S32">
        <f>SUMIFS('EPA Export Aggregation'!V:V,'EPA Export Aggregation'!$A:$A,$B32,'EPA Export Aggregation'!$D:$D,$A$1)*IF($A32="CH4",About!$D$58,IF($A32="N2O",About!$D$59,1))</f>
        <v>3.3452755458199999E-2</v>
      </c>
      <c r="T32">
        <f>SUMIFS('EPA Export Aggregation'!W:W,'EPA Export Aggregation'!$A:$A,$B32,'EPA Export Aggregation'!$D:$D,$A$1)*IF($A32="CH4",About!$D$58,IF($A32="N2O",About!$D$59,1))</f>
        <v>3.0809290588800001E-2</v>
      </c>
      <c r="U32">
        <f>SUMIFS('EPA Export Aggregation'!X:X,'EPA Export Aggregation'!$A:$A,$B32,'EPA Export Aggregation'!$D:$D,$A$1)*IF($A32="CH4",About!$D$58,IF($A32="N2O",About!$D$59,1))</f>
        <v>2.8656246004300001E-2</v>
      </c>
      <c r="V32">
        <f>SUMIFS('EPA Export Aggregation'!Y:Y,'EPA Export Aggregation'!$A:$A,$B32,'EPA Export Aggregation'!$D:$D,$A$1)*IF($A32="CH4",About!$D$58,IF($A32="N2O",About!$D$59,1))</f>
        <v>2.5774488106199998E-2</v>
      </c>
      <c r="W32">
        <f>SUMIFS('EPA Export Aggregation'!Z:Z,'EPA Export Aggregation'!$A:$A,$B32,'EPA Export Aggregation'!$D:$D,$A$1)*IF($A32="CH4",About!$D$58,IF($A32="N2O",About!$D$59,1))</f>
        <v>3.0099507898300001E-2</v>
      </c>
      <c r="X32">
        <f>SUMIFS('EPA Export Aggregation'!AA:AA,'EPA Export Aggregation'!$A:$A,$B32,'EPA Export Aggregation'!$D:$D,$A$1)*IF($A32="CH4",About!$D$58,IF($A32="N2O",About!$D$59,1))</f>
        <v>3.3714207377600003E-2</v>
      </c>
      <c r="Y32">
        <f>SUMIFS('EPA Export Aggregation'!AB:AB,'EPA Export Aggregation'!$A:$A,$B32,'EPA Export Aggregation'!$D:$D,$A$1)*IF($A32="CH4",About!$D$58,IF($A32="N2O",About!$D$59,1))</f>
        <v>3.2446996239199999E-2</v>
      </c>
      <c r="Z32">
        <f>SUMIFS('EPA Export Aggregation'!AC:AC,'EPA Export Aggregation'!$A:$A,$B32,'EPA Export Aggregation'!$D:$D,$A$1)*IF($A32="CH4",About!$D$58,IF($A32="N2O",About!$D$59,1))</f>
        <v>3.1471927030599998E-2</v>
      </c>
      <c r="AA32">
        <f>SUMIFS('EPA Export Aggregation'!AD:AD,'EPA Export Aggregation'!$A:$A,$B32,'EPA Export Aggregation'!$D:$D,$A$1)*IF($A32="CH4",About!$D$58,IF($A32="N2O",About!$D$59,1))</f>
        <v>3.2061985189199997E-2</v>
      </c>
      <c r="AB32">
        <f>SUMIFS('EPA Export Aggregation'!AE:AE,'EPA Export Aggregation'!$A:$A,$B32,'EPA Export Aggregation'!$D:$D,$A$1)*IF($A32="CH4",About!$D$58,IF($A32="N2O",About!$D$59,1))</f>
        <v>2.6380193131800001E-2</v>
      </c>
      <c r="AC32">
        <f>SUMIFS('EPA Export Aggregation'!AF:AF,'EPA Export Aggregation'!$A:$A,$B32,'EPA Export Aggregation'!$D:$D,$A$1)*IF($A32="CH4",About!$D$58,IF($A32="N2O",About!$D$59,1))</f>
        <v>2.8644242777399999E-2</v>
      </c>
      <c r="AD32">
        <f>SUMIFS('EPA Export Aggregation'!AG:AG,'EPA Export Aggregation'!$A:$A,$B32,'EPA Export Aggregation'!$D:$D,$A$1)*IF($A32="CH4",About!$D$58,IF($A32="N2O",About!$D$59,1))</f>
        <v>2.6721185250000001E-2</v>
      </c>
      <c r="AE32">
        <f>SUMIFS('EPA Export Aggregation'!AH:AH,'EPA Export Aggregation'!$A:$A,$B32,'EPA Export Aggregation'!$D:$D,$A$1)*IF($A32="CH4",About!$D$58,IF($A32="N2O",About!$D$59,1))</f>
        <v>1.82310692198E-2</v>
      </c>
      <c r="AF32">
        <f>SUMIFS('EPA Export Aggregation'!AI:AI,'EPA Export Aggregation'!$A:$A,$B32,'EPA Export Aggregation'!$D:$D,$A$1)*IF($A32="CH4",About!$D$58,IF($A32="N2O",About!$D$59,1))</f>
        <v>1.7117756152000001E-2</v>
      </c>
      <c r="AG32">
        <f>SUMIFS('EPA Export Aggregation'!AJ:AJ,'EPA Export Aggregation'!$A:$A,$B32,'EPA Export Aggregation'!$D:$D,$A$1)*IF($A32="CH4",About!$D$58,IF($A32="N2O",About!$D$59,1))</f>
        <v>1.44555780586E-2</v>
      </c>
      <c r="AH32">
        <f>SUMIFS('EPA Export Aggregation'!AK:AK,'EPA Export Aggregation'!$A:$A,$B32,'EPA Export Aggregation'!$D:$D,$A$1)*IF($A32="CH4",About!$D$58,IF($A32="N2O",About!$D$59,1))</f>
        <v>1.2669379204899999E-2</v>
      </c>
    </row>
    <row r="33" spans="1:34" x14ac:dyDescent="0.25">
      <c r="A33" s="413" t="s">
        <v>2215</v>
      </c>
      <c r="B33" s="414" t="s">
        <v>4243</v>
      </c>
      <c r="C33">
        <f>SUMIFS('EPA Export Aggregation'!F:F,'EPA Export Aggregation'!$A:$A,$B33,'EPA Export Aggregation'!$D:$D,$A$1)*IF($A33="CH4",About!$D$58,IF($A33="N2O",About!$D$59,1))</f>
        <v>0.15915781412220001</v>
      </c>
      <c r="D33">
        <f>SUMIFS('EPA Export Aggregation'!G:G,'EPA Export Aggregation'!$A:$A,$B33,'EPA Export Aggregation'!$D:$D,$A$1)*IF($A33="CH4",About!$D$58,IF($A33="N2O",About!$D$59,1))</f>
        <v>0.17000983887310001</v>
      </c>
      <c r="E33">
        <f>SUMIFS('EPA Export Aggregation'!H:H,'EPA Export Aggregation'!$A:$A,$B33,'EPA Export Aggregation'!$D:$D,$A$1)*IF($A33="CH4",About!$D$58,IF($A33="N2O",About!$D$59,1))</f>
        <v>0.15055468903450001</v>
      </c>
      <c r="F33">
        <f>SUMIFS('EPA Export Aggregation'!I:I,'EPA Export Aggregation'!$A:$A,$B33,'EPA Export Aggregation'!$D:$D,$A$1)*IF($A33="CH4",About!$D$58,IF($A33="N2O",About!$D$59,1))</f>
        <v>0.12901611949979999</v>
      </c>
      <c r="G33" s="415">
        <f>SUMIFS('EPA Export Aggregation'!J:J,'EPA Export Aggregation'!$A:$A,$B33,'EPA Export Aggregation'!$D:$D,$A$1)*IF($A33="CH4",About!$D$58,IF($A33="N2O",About!$D$59,1))</f>
        <v>0.142535938202</v>
      </c>
      <c r="H33">
        <f>SUMIFS('EPA Export Aggregation'!K:K,'EPA Export Aggregation'!$A:$A,$B33,'EPA Export Aggregation'!$D:$D,$A$1)*IF($A33="CH4",About!$D$58,IF($A33="N2O",About!$D$59,1))</f>
        <v>0.1809461066143</v>
      </c>
      <c r="I33">
        <f>SUMIFS('EPA Export Aggregation'!L:L,'EPA Export Aggregation'!$A:$A,$B33,'EPA Export Aggregation'!$D:$D,$A$1)*IF($A33="CH4",About!$D$58,IF($A33="N2O",About!$D$59,1))</f>
        <v>0.16254736303930001</v>
      </c>
      <c r="J33">
        <f>SUMIFS('EPA Export Aggregation'!M:M,'EPA Export Aggregation'!$A:$A,$B33,'EPA Export Aggregation'!$D:$D,$A$1)*IF($A33="CH4",About!$D$58,IF($A33="N2O",About!$D$59,1))</f>
        <v>0.14976766380840001</v>
      </c>
      <c r="K33">
        <f>SUMIFS('EPA Export Aggregation'!N:N,'EPA Export Aggregation'!$A:$A,$B33,'EPA Export Aggregation'!$D:$D,$A$1)*IF($A33="CH4",About!$D$58,IF($A33="N2O",About!$D$59,1))</f>
        <v>0.15835859882360001</v>
      </c>
      <c r="L33">
        <f>SUMIFS('EPA Export Aggregation'!O:O,'EPA Export Aggregation'!$A:$A,$B33,'EPA Export Aggregation'!$D:$D,$A$1)*IF($A33="CH4",About!$D$58,IF($A33="N2O",About!$D$59,1))</f>
        <v>0.21227627333890001</v>
      </c>
      <c r="M33">
        <f>SUMIFS('EPA Export Aggregation'!P:P,'EPA Export Aggregation'!$A:$A,$B33,'EPA Export Aggregation'!$D:$D,$A$1)*IF($A33="CH4",About!$D$58,IF($A33="N2O",About!$D$59,1))</f>
        <v>6.6104945539899998E-2</v>
      </c>
      <c r="N33">
        <f>SUMIFS('EPA Export Aggregation'!Q:Q,'EPA Export Aggregation'!$A:$A,$B33,'EPA Export Aggregation'!$D:$D,$A$1)*IF($A33="CH4",About!$D$58,IF($A33="N2O",About!$D$59,1))</f>
        <v>0.23657550143719999</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0.14743156449190001</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0.51431939699139995</v>
      </c>
      <c r="V33" s="415">
        <f>SUMIFS('EPA Export Aggregation'!Y:Y,'EPA Export Aggregation'!$A:$A,$B33,'EPA Export Aggregation'!$D:$D,$A$1)*IF($A33="CH4",About!$D$58,IF($A33="N2O",About!$D$59,1))</f>
        <v>0</v>
      </c>
      <c r="W33">
        <f>SUMIFS('EPA Export Aggregation'!Z:Z,'EPA Export Aggregation'!$A:$A,$B33,'EPA Export Aggregation'!$D:$D,$A$1)*IF($A33="CH4",About!$D$58,IF($A33="N2O",About!$D$59,1))</f>
        <v>0.1831739718215</v>
      </c>
      <c r="X33">
        <f>SUMIFS('EPA Export Aggregation'!AA:AA,'EPA Export Aggregation'!$A:$A,$B33,'EPA Export Aggregation'!$D:$D,$A$1)*IF($A33="CH4",About!$D$58,IF($A33="N2O",About!$D$59,1))</f>
        <v>0.2230017950665</v>
      </c>
      <c r="Y33" s="415">
        <f>SUMIFS('EPA Export Aggregation'!AB:AB,'EPA Export Aggregation'!$A:$A,$B33,'EPA Export Aggregation'!$D:$D,$A$1)*IF($A33="CH4",About!$D$58,IF($A33="N2O",About!$D$59,1))</f>
        <v>0.19001951595739999</v>
      </c>
      <c r="Z33">
        <f>SUMIFS('EPA Export Aggregation'!AC:AC,'EPA Export Aggregation'!$A:$A,$B33,'EPA Export Aggregation'!$D:$D,$A$1)*IF($A33="CH4",About!$D$58,IF($A33="N2O",About!$D$59,1))</f>
        <v>0.17436642389949999</v>
      </c>
      <c r="AA33" s="415">
        <f>SUMIFS('EPA Export Aggregation'!AD:AD,'EPA Export Aggregation'!$A:$A,$B33,'EPA Export Aggregation'!$D:$D,$A$1)*IF($A33="CH4",About!$D$58,IF($A33="N2O",About!$D$59,1))</f>
        <v>0.16728066915939999</v>
      </c>
      <c r="AB33" s="415">
        <f>SUMIFS('EPA Export Aggregation'!AE:AE,'EPA Export Aggregation'!$A:$A,$B33,'EPA Export Aggregation'!$D:$D,$A$1)*IF($A33="CH4",About!$D$58,IF($A33="N2O",About!$D$59,1))</f>
        <v>0.37386894377539998</v>
      </c>
      <c r="AC33" s="415">
        <f>SUMIFS('EPA Export Aggregation'!AF:AF,'EPA Export Aggregation'!$A:$A,$B33,'EPA Export Aggregation'!$D:$D,$A$1)*IF($A33="CH4",About!$D$58,IF($A33="N2O",About!$D$59,1))</f>
        <v>0.23338753412159999</v>
      </c>
      <c r="AD33" s="415">
        <f>SUMIFS('EPA Export Aggregation'!AG:AG,'EPA Export Aggregation'!$A:$A,$B33,'EPA Export Aggregation'!$D:$D,$A$1)*IF($A33="CH4",About!$D$58,IF($A33="N2O",About!$D$59,1))</f>
        <v>0.1972069922205</v>
      </c>
      <c r="AE33" s="415">
        <f>SUMIFS('EPA Export Aggregation'!AH:AH,'EPA Export Aggregation'!$A:$A,$B33,'EPA Export Aggregation'!$D:$D,$A$1)*IF($A33="CH4",About!$D$58,IF($A33="N2O",About!$D$59,1))</f>
        <v>9.1720691419600001E-2</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0.110788249176</v>
      </c>
      <c r="D34">
        <f>SUMIFS('EPA Export Aggregation'!G:G,'EPA Export Aggregation'!$A:$A,$B34,'EPA Export Aggregation'!$D:$D,$A$1)*IF($A34="CH4",About!$D$58,IF($A34="N2O",About!$D$59,1))</f>
        <v>0.15728719477459999</v>
      </c>
      <c r="E34">
        <f>SUMIFS('EPA Export Aggregation'!H:H,'EPA Export Aggregation'!$A:$A,$B34,'EPA Export Aggregation'!$D:$D,$A$1)*IF($A34="CH4",About!$D$58,IF($A34="N2O",About!$D$59,1))</f>
        <v>0.148172017781</v>
      </c>
      <c r="F34">
        <f>SUMIFS('EPA Export Aggregation'!I:I,'EPA Export Aggregation'!$A:$A,$B34,'EPA Export Aggregation'!$D:$D,$A$1)*IF($A34="CH4",About!$D$58,IF($A34="N2O",About!$D$59,1))</f>
        <v>0.1631851506849</v>
      </c>
      <c r="G34">
        <f>SUMIFS('EPA Export Aggregation'!J:J,'EPA Export Aggregation'!$A:$A,$B34,'EPA Export Aggregation'!$D:$D,$A$1)*IF($A34="CH4",About!$D$58,IF($A34="N2O",About!$D$59,1))</f>
        <v>0.17869019238559999</v>
      </c>
      <c r="H34">
        <f>SUMIFS('EPA Export Aggregation'!K:K,'EPA Export Aggregation'!$A:$A,$B34,'EPA Export Aggregation'!$D:$D,$A$1)*IF($A34="CH4",About!$D$58,IF($A34="N2O",About!$D$59,1))</f>
        <v>0.16782244119869999</v>
      </c>
      <c r="I34">
        <f>SUMIFS('EPA Export Aggregation'!L:L,'EPA Export Aggregation'!$A:$A,$B34,'EPA Export Aggregation'!$D:$D,$A$1)*IF($A34="CH4",About!$D$58,IF($A34="N2O",About!$D$59,1))</f>
        <v>0.16998396963920001</v>
      </c>
      <c r="J34">
        <f>SUMIFS('EPA Export Aggregation'!M:M,'EPA Export Aggregation'!$A:$A,$B34,'EPA Export Aggregation'!$D:$D,$A$1)*IF($A34="CH4",About!$D$58,IF($A34="N2O",About!$D$59,1))</f>
        <v>0.18714571133089999</v>
      </c>
      <c r="K34">
        <f>SUMIFS('EPA Export Aggregation'!N:N,'EPA Export Aggregation'!$A:$A,$B34,'EPA Export Aggregation'!$D:$D,$A$1)*IF($A34="CH4",About!$D$58,IF($A34="N2O",About!$D$59,1))</f>
        <v>0.20870348664909999</v>
      </c>
      <c r="L34">
        <f>SUMIFS('EPA Export Aggregation'!O:O,'EPA Export Aggregation'!$A:$A,$B34,'EPA Export Aggregation'!$D:$D,$A$1)*IF($A34="CH4",About!$D$58,IF($A34="N2O",About!$D$59,1))</f>
        <v>0.2113471589706</v>
      </c>
      <c r="M34">
        <f>SUMIFS('EPA Export Aggregation'!P:P,'EPA Export Aggregation'!$A:$A,$B34,'EPA Export Aggregation'!$D:$D,$A$1)*IF($A34="CH4",About!$D$58,IF($A34="N2O",About!$D$59,1))</f>
        <v>0.21777256004109999</v>
      </c>
      <c r="N34">
        <f>SUMIFS('EPA Export Aggregation'!Q:Q,'EPA Export Aggregation'!$A:$A,$B34,'EPA Export Aggregation'!$D:$D,$A$1)*IF($A34="CH4",About!$D$58,IF($A34="N2O",About!$D$59,1))</f>
        <v>0.24878153642379999</v>
      </c>
      <c r="O34">
        <f>SUMIFS('EPA Export Aggregation'!R:R,'EPA Export Aggregation'!$A:$A,$B34,'EPA Export Aggregation'!$D:$D,$A$1)*IF($A34="CH4",About!$D$58,IF($A34="N2O",About!$D$59,1))</f>
        <v>0.26259166470110001</v>
      </c>
      <c r="P34">
        <f>SUMIFS('EPA Export Aggregation'!S:S,'EPA Export Aggregation'!$A:$A,$B34,'EPA Export Aggregation'!$D:$D,$A$1)*IF($A34="CH4",About!$D$58,IF($A34="N2O",About!$D$59,1))</f>
        <v>0.2066117336478</v>
      </c>
      <c r="Q34">
        <f>SUMIFS('EPA Export Aggregation'!T:T,'EPA Export Aggregation'!$A:$A,$B34,'EPA Export Aggregation'!$D:$D,$A$1)*IF($A34="CH4",About!$D$58,IF($A34="N2O",About!$D$59,1))</f>
        <v>0.1036107846019</v>
      </c>
      <c r="R34">
        <f>SUMIFS('EPA Export Aggregation'!U:U,'EPA Export Aggregation'!$A:$A,$B34,'EPA Export Aggregation'!$D:$D,$A$1)*IF($A34="CH4",About!$D$58,IF($A34="N2O",About!$D$59,1))</f>
        <v>0.104179804167</v>
      </c>
      <c r="S34">
        <f>SUMIFS('EPA Export Aggregation'!V:V,'EPA Export Aggregation'!$A:$A,$B34,'EPA Export Aggregation'!$D:$D,$A$1)*IF($A34="CH4",About!$D$58,IF($A34="N2O",About!$D$59,1))</f>
        <v>9.6512863043899999E-2</v>
      </c>
      <c r="T34">
        <f>SUMIFS('EPA Export Aggregation'!W:W,'EPA Export Aggregation'!$A:$A,$B34,'EPA Export Aggregation'!$D:$D,$A$1)*IF($A34="CH4",About!$D$58,IF($A34="N2O",About!$D$59,1))</f>
        <v>9.2840814297400001E-2</v>
      </c>
      <c r="U34">
        <f>SUMIFS('EPA Export Aggregation'!X:X,'EPA Export Aggregation'!$A:$A,$B34,'EPA Export Aggregation'!$D:$D,$A$1)*IF($A34="CH4",About!$D$58,IF($A34="N2O",About!$D$59,1))</f>
        <v>9.88994901569E-2</v>
      </c>
      <c r="V34">
        <f>SUMIFS('EPA Export Aggregation'!Y:Y,'EPA Export Aggregation'!$A:$A,$B34,'EPA Export Aggregation'!$D:$D,$A$1)*IF($A34="CH4",About!$D$58,IF($A34="N2O",About!$D$59,1))</f>
        <v>0.1123395868034</v>
      </c>
      <c r="W34">
        <f>SUMIFS('EPA Export Aggregation'!Z:Z,'EPA Export Aggregation'!$A:$A,$B34,'EPA Export Aggregation'!$D:$D,$A$1)*IF($A34="CH4",About!$D$58,IF($A34="N2O",About!$D$59,1))</f>
        <v>0.1036919735099</v>
      </c>
      <c r="X34">
        <f>SUMIFS('EPA Export Aggregation'!AA:AA,'EPA Export Aggregation'!$A:$A,$B34,'EPA Export Aggregation'!$D:$D,$A$1)*IF($A34="CH4",About!$D$58,IF($A34="N2O",About!$D$59,1))</f>
        <v>9.2681172094700004E-2</v>
      </c>
      <c r="Y34">
        <f>SUMIFS('EPA Export Aggregation'!AB:AB,'EPA Export Aggregation'!$A:$A,$B34,'EPA Export Aggregation'!$D:$D,$A$1)*IF($A34="CH4",About!$D$58,IF($A34="N2O",About!$D$59,1))</f>
        <v>8.5752750793800001E-2</v>
      </c>
      <c r="Z34">
        <f>SUMIFS('EPA Export Aggregation'!AC:AC,'EPA Export Aggregation'!$A:$A,$B34,'EPA Export Aggregation'!$D:$D,$A$1)*IF($A34="CH4",About!$D$58,IF($A34="N2O",About!$D$59,1))</f>
        <v>0.1017253229308</v>
      </c>
      <c r="AA34">
        <f>SUMIFS('EPA Export Aggregation'!AD:AD,'EPA Export Aggregation'!$A:$A,$B34,'EPA Export Aggregation'!$D:$D,$A$1)*IF($A34="CH4",About!$D$58,IF($A34="N2O",About!$D$59,1))</f>
        <v>0.11793250319030001</v>
      </c>
      <c r="AB34">
        <f>SUMIFS('EPA Export Aggregation'!AE:AE,'EPA Export Aggregation'!$A:$A,$B34,'EPA Export Aggregation'!$D:$D,$A$1)*IF($A34="CH4",About!$D$58,IF($A34="N2O",About!$D$59,1))</f>
        <v>0.1338777072182</v>
      </c>
      <c r="AC34">
        <f>SUMIFS('EPA Export Aggregation'!AF:AF,'EPA Export Aggregation'!$A:$A,$B34,'EPA Export Aggregation'!$D:$D,$A$1)*IF($A34="CH4",About!$D$58,IF($A34="N2O",About!$D$59,1))</f>
        <v>0.13321344014030001</v>
      </c>
      <c r="AD34">
        <f>SUMIFS('EPA Export Aggregation'!AG:AG,'EPA Export Aggregation'!$A:$A,$B34,'EPA Export Aggregation'!$D:$D,$A$1)*IF($A34="CH4",About!$D$58,IF($A34="N2O",About!$D$59,1))</f>
        <v>0.12964121627960001</v>
      </c>
      <c r="AE34">
        <f>SUMIFS('EPA Export Aggregation'!AH:AH,'EPA Export Aggregation'!$A:$A,$B34,'EPA Export Aggregation'!$D:$D,$A$1)*IF($A34="CH4",About!$D$58,IF($A34="N2O",About!$D$59,1))</f>
        <v>0.14729832146989999</v>
      </c>
      <c r="AF34">
        <f>SUMIFS('EPA Export Aggregation'!AI:AI,'EPA Export Aggregation'!$A:$A,$B34,'EPA Export Aggregation'!$D:$D,$A$1)*IF($A34="CH4",About!$D$58,IF($A34="N2O",About!$D$59,1))</f>
        <v>0.1563927645515</v>
      </c>
      <c r="AG34">
        <f>SUMIFS('EPA Export Aggregation'!AJ:AJ,'EPA Export Aggregation'!$A:$A,$B34,'EPA Export Aggregation'!$D:$D,$A$1)*IF($A34="CH4",About!$D$58,IF($A34="N2O",About!$D$59,1))</f>
        <v>0.16548720763319999</v>
      </c>
      <c r="AH34">
        <f>SUMIFS('EPA Export Aggregation'!AK:AK,'EPA Export Aggregation'!$A:$A,$B34,'EPA Export Aggregation'!$D:$D,$A$1)*IF($A34="CH4",About!$D$58,IF($A34="N2O",About!$D$59,1))</f>
        <v>0.17458165071490001</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1.7012742930600001E-2</v>
      </c>
      <c r="D74">
        <f>SUMIFS('EPA Export Aggregation'!G:G,'EPA Export Aggregation'!$A:$A,$B74,'EPA Export Aggregation'!$D:$D,$A$1)*IF($A74="CH4",About!$D$58,IF($A74="N2O",About!$D$59,1))</f>
        <v>3.6032914879800003E-2</v>
      </c>
      <c r="E74">
        <f>SUMIFS('EPA Export Aggregation'!H:H,'EPA Export Aggregation'!$A:$A,$B74,'EPA Export Aggregation'!$D:$D,$A$1)*IF($A74="CH4",About!$D$58,IF($A74="N2O",About!$D$59,1))</f>
        <v>0.13732694492940001</v>
      </c>
      <c r="F74">
        <f>SUMIFS('EPA Export Aggregation'!I:I,'EPA Export Aggregation'!$A:$A,$B74,'EPA Export Aggregation'!$D:$D,$A$1)*IF($A74="CH4",About!$D$58,IF($A74="N2O",About!$D$59,1))</f>
        <v>0.49360850391319999</v>
      </c>
      <c r="G74">
        <f>SUMIFS('EPA Export Aggregation'!J:J,'EPA Export Aggregation'!$A:$A,$B74,'EPA Export Aggregation'!$D:$D,$A$1)*IF($A74="CH4",About!$D$58,IF($A74="N2O",About!$D$59,1))</f>
        <v>1.2294693971588</v>
      </c>
      <c r="H74">
        <f>SUMIFS('EPA Export Aggregation'!K:K,'EPA Export Aggregation'!$A:$A,$B74,'EPA Export Aggregation'!$D:$D,$A$1)*IF($A74="CH4",About!$D$58,IF($A74="N2O",About!$D$59,1))</f>
        <v>2.6957165102431997</v>
      </c>
      <c r="I74">
        <f>SUMIFS('EPA Export Aggregation'!L:L,'EPA Export Aggregation'!$A:$A,$B74,'EPA Export Aggregation'!$D:$D,$A$1)*IF($A74="CH4",About!$D$58,IF($A74="N2O",About!$D$59,1))</f>
        <v>3.7641839106058002</v>
      </c>
      <c r="J74">
        <f>SUMIFS('EPA Export Aggregation'!M:M,'EPA Export Aggregation'!$A:$A,$B74,'EPA Export Aggregation'!$D:$D,$A$1)*IF($A74="CH4",About!$D$58,IF($A74="N2O",About!$D$59,1))</f>
        <v>4.7983460805976996</v>
      </c>
      <c r="K74">
        <f>SUMIFS('EPA Export Aggregation'!N:N,'EPA Export Aggregation'!$A:$A,$B74,'EPA Export Aggregation'!$D:$D,$A$1)*IF($A74="CH4",About!$D$58,IF($A74="N2O",About!$D$59,1))</f>
        <v>5.5453010772630007</v>
      </c>
      <c r="L74">
        <f>SUMIFS('EPA Export Aggregation'!O:O,'EPA Export Aggregation'!$A:$A,$B74,'EPA Export Aggregation'!$D:$D,$A$1)*IF($A74="CH4",About!$D$58,IF($A74="N2O",About!$D$59,1))</f>
        <v>6.3351744249420001</v>
      </c>
      <c r="M74">
        <f>SUMIFS('EPA Export Aggregation'!P:P,'EPA Export Aggregation'!$A:$A,$B74,'EPA Export Aggregation'!$D:$D,$A$1)*IF($A74="CH4",About!$D$58,IF($A74="N2O",About!$D$59,1))</f>
        <v>7.0289118465640987</v>
      </c>
      <c r="N74">
        <f>SUMIFS('EPA Export Aggregation'!Q:Q,'EPA Export Aggregation'!$A:$A,$B74,'EPA Export Aggregation'!$D:$D,$A$1)*IF($A74="CH4",About!$D$58,IF($A74="N2O",About!$D$59,1))</f>
        <v>7.7020716942794003</v>
      </c>
      <c r="O74">
        <f>SUMIFS('EPA Export Aggregation'!R:R,'EPA Export Aggregation'!$A:$A,$B74,'EPA Export Aggregation'!$D:$D,$A$1)*IF($A74="CH4",About!$D$58,IF($A74="N2O",About!$D$59,1))</f>
        <v>8.182210629885601</v>
      </c>
      <c r="P74">
        <f>SUMIFS('EPA Export Aggregation'!S:S,'EPA Export Aggregation'!$A:$A,$B74,'EPA Export Aggregation'!$D:$D,$A$1)*IF($A74="CH4",About!$D$58,IF($A74="N2O",About!$D$59,1))</f>
        <v>8.613848674151301</v>
      </c>
      <c r="Q74">
        <f>SUMIFS('EPA Export Aggregation'!T:T,'EPA Export Aggregation'!$A:$A,$B74,'EPA Export Aggregation'!$D:$D,$A$1)*IF($A74="CH4",About!$D$58,IF($A74="N2O",About!$D$59,1))</f>
        <v>8.9940296705260021</v>
      </c>
      <c r="R74">
        <f>SUMIFS('EPA Export Aggregation'!U:U,'EPA Export Aggregation'!$A:$A,$B74,'EPA Export Aggregation'!$D:$D,$A$1)*IF($A74="CH4",About!$D$58,IF($A74="N2O",About!$D$59,1))</f>
        <v>9.4207756607340976</v>
      </c>
      <c r="S74">
        <f>SUMIFS('EPA Export Aggregation'!V:V,'EPA Export Aggregation'!$A:$A,$B74,'EPA Export Aggregation'!$D:$D,$A$1)*IF($A74="CH4",About!$D$58,IF($A74="N2O",About!$D$59,1))</f>
        <v>10.1313178596121</v>
      </c>
      <c r="T74">
        <f>SUMIFS('EPA Export Aggregation'!W:W,'EPA Export Aggregation'!$A:$A,$B74,'EPA Export Aggregation'!$D:$D,$A$1)*IF($A74="CH4",About!$D$58,IF($A74="N2O",About!$D$59,1))</f>
        <v>10.839206324565</v>
      </c>
      <c r="U74">
        <f>SUMIFS('EPA Export Aggregation'!X:X,'EPA Export Aggregation'!$A:$A,$B74,'EPA Export Aggregation'!$D:$D,$A$1)*IF($A74="CH4",About!$D$58,IF($A74="N2O",About!$D$59,1))</f>
        <v>11.632372940383998</v>
      </c>
      <c r="V74">
        <f>SUMIFS('EPA Export Aggregation'!Y:Y,'EPA Export Aggregation'!$A:$A,$B74,'EPA Export Aggregation'!$D:$D,$A$1)*IF($A74="CH4",About!$D$58,IF($A74="N2O",About!$D$59,1))</f>
        <v>14.352078347101797</v>
      </c>
      <c r="W74">
        <f>SUMIFS('EPA Export Aggregation'!Z:Z,'EPA Export Aggregation'!$A:$A,$B74,'EPA Export Aggregation'!$D:$D,$A$1)*IF($A74="CH4",About!$D$58,IF($A74="N2O",About!$D$59,1))</f>
        <v>15.1264436658899</v>
      </c>
      <c r="X74">
        <f>SUMIFS('EPA Export Aggregation'!AA:AA,'EPA Export Aggregation'!$A:$A,$B74,'EPA Export Aggregation'!$D:$D,$A$1)*IF($A74="CH4",About!$D$58,IF($A74="N2O",About!$D$59,1))</f>
        <v>16.823830751537205</v>
      </c>
      <c r="Y74">
        <f>SUMIFS('EPA Export Aggregation'!AB:AB,'EPA Export Aggregation'!$A:$A,$B74,'EPA Export Aggregation'!$D:$D,$A$1)*IF($A74="CH4",About!$D$58,IF($A74="N2O",About!$D$59,1))</f>
        <v>14.247695799596899</v>
      </c>
      <c r="Z74">
        <f>SUMIFS('EPA Export Aggregation'!AC:AC,'EPA Export Aggregation'!$A:$A,$B74,'EPA Export Aggregation'!$D:$D,$A$1)*IF($A74="CH4",About!$D$58,IF($A74="N2O",About!$D$59,1))</f>
        <v>14.3864808202334</v>
      </c>
      <c r="AA74">
        <f>SUMIFS('EPA Export Aggregation'!AD:AD,'EPA Export Aggregation'!$A:$A,$B74,'EPA Export Aggregation'!$D:$D,$A$1)*IF($A74="CH4",About!$D$58,IF($A74="N2O",About!$D$59,1))</f>
        <v>14.924553502001396</v>
      </c>
      <c r="AB74">
        <f>SUMIFS('EPA Export Aggregation'!AE:AE,'EPA Export Aggregation'!$A:$A,$B74,'EPA Export Aggregation'!$D:$D,$A$1)*IF($A74="CH4",About!$D$58,IF($A74="N2O",About!$D$59,1))</f>
        <v>15.805624738445799</v>
      </c>
      <c r="AC74">
        <f>SUMIFS('EPA Export Aggregation'!AF:AF,'EPA Export Aggregation'!$A:$A,$B74,'EPA Export Aggregation'!$D:$D,$A$1)*IF($A74="CH4",About!$D$58,IF($A74="N2O",About!$D$59,1))</f>
        <v>16.227357799327596</v>
      </c>
      <c r="AD74">
        <f>SUMIFS('EPA Export Aggregation'!AG:AG,'EPA Export Aggregation'!$A:$A,$B74,'EPA Export Aggregation'!$D:$D,$A$1)*IF($A74="CH4",About!$D$58,IF($A74="N2O",About!$D$59,1))</f>
        <v>16.997873095763804</v>
      </c>
      <c r="AE74">
        <f>SUMIFS('EPA Export Aggregation'!AH:AH,'EPA Export Aggregation'!$A:$A,$B74,'EPA Export Aggregation'!$D:$D,$A$1)*IF($A74="CH4",About!$D$58,IF($A74="N2O",About!$D$59,1))</f>
        <v>17.341026941514095</v>
      </c>
      <c r="AF74">
        <f>SUMIFS('EPA Export Aggregation'!AI:AI,'EPA Export Aggregation'!$A:$A,$B74,'EPA Export Aggregation'!$D:$D,$A$1)*IF($A74="CH4",About!$D$58,IF($A74="N2O",About!$D$59,1))</f>
        <v>16.905514961052095</v>
      </c>
      <c r="AG74">
        <f>SUMIFS('EPA Export Aggregation'!AJ:AJ,'EPA Export Aggregation'!$A:$A,$B74,'EPA Export Aggregation'!$D:$D,$A$1)*IF($A74="CH4",About!$D$58,IF($A74="N2O",About!$D$59,1))</f>
        <v>19.766401321172001</v>
      </c>
      <c r="AH74">
        <f>SUMIFS('EPA Export Aggregation'!AK:AK,'EPA Export Aggregation'!$A:$A,$B74,'EPA Export Aggregation'!$D:$D,$A$1)*IF($A74="CH4",About!$D$58,IF($A74="N2O",About!$D$59,1))</f>
        <v>20.738519515194593</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4.0849623033999999E-2</v>
      </c>
      <c r="D76" s="415">
        <f>SUMIFS('EPA Export Aggregation'!G:G,'EPA Export Aggregation'!$A:$A,$B76,'EPA Export Aggregation'!$D:$D,$A$1)*IF($A76="CH4",About!$D$58,IF($A76="N2O",About!$D$59,1))</f>
        <v>4.0849623033999999E-2</v>
      </c>
      <c r="E76" s="415">
        <f>SUMIFS('EPA Export Aggregation'!H:H,'EPA Export Aggregation'!$A:$A,$B76,'EPA Export Aggregation'!$D:$D,$A$1)*IF($A76="CH4",About!$D$58,IF($A76="N2O",About!$D$59,1))</f>
        <v>4.0849623033999999E-2</v>
      </c>
      <c r="F76" s="415">
        <f>SUMIFS('EPA Export Aggregation'!I:I,'EPA Export Aggregation'!$A:$A,$B76,'EPA Export Aggregation'!$D:$D,$A$1)*IF($A76="CH4",About!$D$58,IF($A76="N2O",About!$D$59,1))</f>
        <v>5.10620294775E-2</v>
      </c>
      <c r="G76" s="415">
        <f>SUMIFS('EPA Export Aggregation'!J:J,'EPA Export Aggregation'!$A:$A,$B76,'EPA Export Aggregation'!$D:$D,$A$1)*IF($A76="CH4",About!$D$58,IF($A76="N2O",About!$D$59,1))</f>
        <v>5.6168232118899999E-2</v>
      </c>
      <c r="H76" s="415">
        <f>SUMIFS('EPA Export Aggregation'!K:K,'EPA Export Aggregation'!$A:$A,$B76,'EPA Export Aggregation'!$D:$D,$A$1)*IF($A76="CH4",About!$D$58,IF($A76="N2O",About!$D$59,1))</f>
        <v>7.0584416140600001E-2</v>
      </c>
      <c r="I76" s="415">
        <f>SUMIFS('EPA Export Aggregation'!L:L,'EPA Export Aggregation'!$A:$A,$B76,'EPA Export Aggregation'!$D:$D,$A$1)*IF($A76="CH4",About!$D$58,IF($A76="N2O",About!$D$59,1))</f>
        <v>7.8381372929199999E-2</v>
      </c>
      <c r="J76" s="415">
        <f>SUMIFS('EPA Export Aggregation'!M:M,'EPA Export Aggregation'!$A:$A,$B76,'EPA Export Aggregation'!$D:$D,$A$1)*IF($A76="CH4",About!$D$58,IF($A76="N2O",About!$D$59,1))</f>
        <v>8.2833439480099996E-2</v>
      </c>
      <c r="K76" s="415">
        <f>SUMIFS('EPA Export Aggregation'!N:N,'EPA Export Aggregation'!$A:$A,$B76,'EPA Export Aggregation'!$D:$D,$A$1)*IF($A76="CH4",About!$D$58,IF($A76="N2O",About!$D$59,1))</f>
        <v>0.1015683771633</v>
      </c>
      <c r="L76" s="415">
        <f>SUMIFS('EPA Export Aggregation'!O:O,'EPA Export Aggregation'!$A:$A,$B76,'EPA Export Aggregation'!$D:$D,$A$1)*IF($A76="CH4",About!$D$58,IF($A76="N2O",About!$D$59,1))</f>
        <v>0.1030674730689</v>
      </c>
      <c r="M76" s="415">
        <f>SUMIFS('EPA Export Aggregation'!P:P,'EPA Export Aggregation'!$A:$A,$B76,'EPA Export Aggregation'!$D:$D,$A$1)*IF($A76="CH4",About!$D$58,IF($A76="N2O",About!$D$59,1))</f>
        <v>6.2766624271300003E-2</v>
      </c>
      <c r="N76" s="415">
        <f>SUMIFS('EPA Export Aggregation'!Q:Q,'EPA Export Aggregation'!$A:$A,$B76,'EPA Export Aggregation'!$D:$D,$A$1)*IF($A76="CH4",About!$D$58,IF($A76="N2O",About!$D$59,1))</f>
        <v>4.1709060448199997E-2</v>
      </c>
      <c r="O76" s="415">
        <f>SUMIFS('EPA Export Aggregation'!R:R,'EPA Export Aggregation'!$A:$A,$B76,'EPA Export Aggregation'!$D:$D,$A$1)*IF($A76="CH4",About!$D$58,IF($A76="N2O",About!$D$59,1))</f>
        <v>3.9874392566900001E-2</v>
      </c>
      <c r="P76" s="415">
        <f>SUMIFS('EPA Export Aggregation'!S:S,'EPA Export Aggregation'!$A:$A,$B76,'EPA Export Aggregation'!$D:$D,$A$1)*IF($A76="CH4",About!$D$58,IF($A76="N2O",About!$D$59,1))</f>
        <v>4.1695719515500003E-2</v>
      </c>
      <c r="Q76" s="415">
        <f>SUMIFS('EPA Export Aggregation'!T:T,'EPA Export Aggregation'!$A:$A,$B76,'EPA Export Aggregation'!$D:$D,$A$1)*IF($A76="CH4",About!$D$58,IF($A76="N2O",About!$D$59,1))</f>
        <v>4.1514461641900001E-2</v>
      </c>
      <c r="R76" s="415">
        <f>SUMIFS('EPA Export Aggregation'!U:U,'EPA Export Aggregation'!$A:$A,$B76,'EPA Export Aggregation'!$D:$D,$A$1)*IF($A76="CH4",About!$D$58,IF($A76="N2O",About!$D$59,1))</f>
        <v>3.98519586218E-2</v>
      </c>
      <c r="S76" s="415">
        <f>SUMIFS('EPA Export Aggregation'!V:V,'EPA Export Aggregation'!$A:$A,$B76,'EPA Export Aggregation'!$D:$D,$A$1)*IF($A76="CH4",About!$D$58,IF($A76="N2O",About!$D$59,1))</f>
        <v>4.7447073856300002E-2</v>
      </c>
      <c r="T76" s="415">
        <f>SUMIFS('EPA Export Aggregation'!W:W,'EPA Export Aggregation'!$A:$A,$B76,'EPA Export Aggregation'!$D:$D,$A$1)*IF($A76="CH4",About!$D$58,IF($A76="N2O",About!$D$59,1))</f>
        <v>4.6171408129600001E-2</v>
      </c>
      <c r="U76" s="415">
        <f>SUMIFS('EPA Export Aggregation'!X:X,'EPA Export Aggregation'!$A:$A,$B76,'EPA Export Aggregation'!$D:$D,$A$1)*IF($A76="CH4",About!$D$58,IF($A76="N2O",About!$D$59,1))</f>
        <v>4.3639316918100003E-2</v>
      </c>
      <c r="V76" s="415">
        <f>SUMIFS('EPA Export Aggregation'!Y:Y,'EPA Export Aggregation'!$A:$A,$B76,'EPA Export Aggregation'!$D:$D,$A$1)*IF($A76="CH4",About!$D$58,IF($A76="N2O",About!$D$59,1))</f>
        <v>3.6053487428500001E-2</v>
      </c>
      <c r="W76" s="415">
        <f>SUMIFS('EPA Export Aggregation'!Z:Z,'EPA Export Aggregation'!$A:$A,$B76,'EPA Export Aggregation'!$D:$D,$A$1)*IF($A76="CH4",About!$D$58,IF($A76="N2O",About!$D$59,1))</f>
        <v>4.6839805604699997E-2</v>
      </c>
      <c r="X76" s="415">
        <f>SUMIFS('EPA Export Aggregation'!AA:AA,'EPA Export Aggregation'!$A:$A,$B76,'EPA Export Aggregation'!$D:$D,$A$1)*IF($A76="CH4",About!$D$58,IF($A76="N2O",About!$D$59,1))</f>
        <v>6.2841722510000003E-2</v>
      </c>
      <c r="Y76" s="415">
        <f>SUMIFS('EPA Export Aggregation'!AB:AB,'EPA Export Aggregation'!$A:$A,$B76,'EPA Export Aggregation'!$D:$D,$A$1)*IF($A76="CH4",About!$D$58,IF($A76="N2O",About!$D$59,1))</f>
        <v>6.8383250857700001E-2</v>
      </c>
      <c r="Z76" s="415">
        <f>SUMIFS('EPA Export Aggregation'!AC:AC,'EPA Export Aggregation'!$A:$A,$B76,'EPA Export Aggregation'!$D:$D,$A$1)*IF($A76="CH4",About!$D$58,IF($A76="N2O",About!$D$59,1))</f>
        <v>7.6287027526299997E-2</v>
      </c>
      <c r="AA76" s="415">
        <f>SUMIFS('EPA Export Aggregation'!AD:AD,'EPA Export Aggregation'!$A:$A,$B76,'EPA Export Aggregation'!$D:$D,$A$1)*IF($A76="CH4",About!$D$58,IF($A76="N2O",About!$D$59,1))</f>
        <v>8.3985984982700004E-2</v>
      </c>
      <c r="AB76" s="415">
        <f>SUMIFS('EPA Export Aggregation'!AE:AE,'EPA Export Aggregation'!$A:$A,$B76,'EPA Export Aggregation'!$D:$D,$A$1)*IF($A76="CH4",About!$D$58,IF($A76="N2O",About!$D$59,1))</f>
        <v>9.0328259310700001E-2</v>
      </c>
      <c r="AC76" s="415">
        <f>SUMIFS('EPA Export Aggregation'!AF:AF,'EPA Export Aggregation'!$A:$A,$B76,'EPA Export Aggregation'!$D:$D,$A$1)*IF($A76="CH4",About!$D$58,IF($A76="N2O",About!$D$59,1))</f>
        <v>9.8836308652700003E-2</v>
      </c>
      <c r="AD76" s="415">
        <f>SUMIFS('EPA Export Aggregation'!AG:AG,'EPA Export Aggregation'!$A:$A,$B76,'EPA Export Aggregation'!$D:$D,$A$1)*IF($A76="CH4",About!$D$58,IF($A76="N2O",About!$D$59,1))</f>
        <v>0.11901246439469999</v>
      </c>
      <c r="AE76" s="415">
        <f>SUMIFS('EPA Export Aggregation'!AH:AH,'EPA Export Aggregation'!$A:$A,$B76,'EPA Export Aggregation'!$D:$D,$A$1)*IF($A76="CH4",About!$D$58,IF($A76="N2O",About!$D$59,1))</f>
        <v>0.12802001718700001</v>
      </c>
      <c r="AF76" s="415">
        <f>SUMIFS('EPA Export Aggregation'!AI:AI,'EPA Export Aggregation'!$A:$A,$B76,'EPA Export Aggregation'!$D:$D,$A$1)*IF($A76="CH4",About!$D$58,IF($A76="N2O",About!$D$59,1))</f>
        <v>0.1244310764388</v>
      </c>
      <c r="AG76" s="415">
        <f>SUMIFS('EPA Export Aggregation'!AJ:AJ,'EPA Export Aggregation'!$A:$A,$B76,'EPA Export Aggregation'!$D:$D,$A$1)*IF($A76="CH4",About!$D$58,IF($A76="N2O",About!$D$59,1))</f>
        <v>0.13014950078849999</v>
      </c>
      <c r="AH76" s="415">
        <f>SUMIFS('EPA Export Aggregation'!AK:AK,'EPA Export Aggregation'!$A:$A,$B76,'EPA Export Aggregation'!$D:$D,$A$1)*IF($A76="CH4",About!$D$58,IF($A76="N2O",About!$D$59,1))</f>
        <v>0.13599445613989999</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1.2054215102250001</v>
      </c>
      <c r="D79" s="415">
        <f>SUMIFS('EPA Export Aggregation'!G:G,'EPA Export Aggregation'!$A:$A,$B79,'EPA Export Aggregation'!$D:$D,$A$1)*IF($A79="CH4",About!$D$58,IF($A79="N2O",About!$D$59,1))</f>
        <v>1.0965373046069999</v>
      </c>
      <c r="E79" s="415">
        <f>SUMIFS('EPA Export Aggregation'!H:H,'EPA Export Aggregation'!$A:$A,$B79,'EPA Export Aggregation'!$D:$D,$A$1)*IF($A79="CH4",About!$D$58,IF($A79="N2O",About!$D$59,1))</f>
        <v>0.95453048004899999</v>
      </c>
      <c r="F79" s="415">
        <f>SUMIFS('EPA Export Aggregation'!I:I,'EPA Export Aggregation'!$A:$A,$B79,'EPA Export Aggregation'!$D:$D,$A$1)*IF($A79="CH4",About!$D$58,IF($A79="N2O",About!$D$59,1))</f>
        <v>0.75421649783099998</v>
      </c>
      <c r="G79" s="415">
        <f>SUMIFS('EPA Export Aggregation'!J:J,'EPA Export Aggregation'!$A:$A,$B79,'EPA Export Aggregation'!$D:$D,$A$1)*IF($A79="CH4",About!$D$58,IF($A79="N2O",About!$D$59,1))</f>
        <v>0.56782489813500003</v>
      </c>
      <c r="H79" s="415">
        <f>SUMIFS('EPA Export Aggregation'!K:K,'EPA Export Aggregation'!$A:$A,$B79,'EPA Export Aggregation'!$D:$D,$A$1)*IF($A79="CH4",About!$D$58,IF($A79="N2O",About!$D$59,1))</f>
        <v>0.50276871218399999</v>
      </c>
      <c r="I79" s="415">
        <f>SUMIFS('EPA Export Aggregation'!L:L,'EPA Export Aggregation'!$A:$A,$B79,'EPA Export Aggregation'!$D:$D,$A$1)*IF($A79="CH4",About!$D$58,IF($A79="N2O",About!$D$59,1))</f>
        <v>0.455653184037</v>
      </c>
      <c r="J79" s="415">
        <f>SUMIFS('EPA Export Aggregation'!M:M,'EPA Export Aggregation'!$A:$A,$B79,'EPA Export Aggregation'!$D:$D,$A$1)*IF($A79="CH4",About!$D$58,IF($A79="N2O",About!$D$59,1))</f>
        <v>0.40336854690899998</v>
      </c>
      <c r="K79" s="415">
        <f>SUMIFS('EPA Export Aggregation'!N:N,'EPA Export Aggregation'!$A:$A,$B79,'EPA Export Aggregation'!$D:$D,$A$1)*IF($A79="CH4",About!$D$58,IF($A79="N2O",About!$D$59,1))</f>
        <v>0.38921570914199999</v>
      </c>
      <c r="L79" s="415">
        <f>SUMIFS('EPA Export Aggregation'!O:O,'EPA Export Aggregation'!$A:$A,$B79,'EPA Export Aggregation'!$D:$D,$A$1)*IF($A79="CH4",About!$D$58,IF($A79="N2O",About!$D$59,1))</f>
        <v>0.35566774821899999</v>
      </c>
      <c r="M79" s="415">
        <f>SUMIFS('EPA Export Aggregation'!P:P,'EPA Export Aggregation'!$A:$A,$B79,'EPA Export Aggregation'!$D:$D,$A$1)*IF($A79="CH4",About!$D$58,IF($A79="N2O",About!$D$59,1))</f>
        <v>0.27107776689599999</v>
      </c>
      <c r="N79" s="415">
        <f>SUMIFS('EPA Export Aggregation'!Q:Q,'EPA Export Aggregation'!$A:$A,$B79,'EPA Export Aggregation'!$D:$D,$A$1)*IF($A79="CH4",About!$D$58,IF($A79="N2O",About!$D$59,1))</f>
        <v>0.26100413589600002</v>
      </c>
      <c r="O79" s="415">
        <f>SUMIFS('EPA Export Aggregation'!R:R,'EPA Export Aggregation'!$A:$A,$B79,'EPA Export Aggregation'!$D:$D,$A$1)*IF($A79="CH4",About!$D$58,IF($A79="N2O",About!$D$59,1))</f>
        <v>0.24655886922600001</v>
      </c>
      <c r="P79" s="415">
        <f>SUMIFS('EPA Export Aggregation'!S:S,'EPA Export Aggregation'!$A:$A,$B79,'EPA Export Aggregation'!$D:$D,$A$1)*IF($A79="CH4",About!$D$58,IF($A79="N2O",About!$D$59,1))</f>
        <v>0.15399104052900001</v>
      </c>
      <c r="Q79" s="415">
        <f>SUMIFS('EPA Export Aggregation'!T:T,'EPA Export Aggregation'!$A:$A,$B79,'EPA Export Aggregation'!$D:$D,$A$1)*IF($A79="CH4",About!$D$58,IF($A79="N2O",About!$D$59,1))</f>
        <v>0.127343813418</v>
      </c>
      <c r="R79" s="415">
        <f>SUMIFS('EPA Export Aggregation'!U:U,'EPA Export Aggregation'!$A:$A,$B79,'EPA Export Aggregation'!$D:$D,$A$1)*IF($A79="CH4",About!$D$58,IF($A79="N2O",About!$D$59,1))</f>
        <v>0.14575245941100001</v>
      </c>
      <c r="S79" s="415">
        <f>SUMIFS('EPA Export Aggregation'!V:V,'EPA Export Aggregation'!$A:$A,$B79,'EPA Export Aggregation'!$D:$D,$A$1)*IF($A79="CH4",About!$D$58,IF($A79="N2O",About!$D$59,1))</f>
        <v>0.26872310612400002</v>
      </c>
      <c r="T79" s="415">
        <f>SUMIFS('EPA Export Aggregation'!W:W,'EPA Export Aggregation'!$A:$A,$B79,'EPA Export Aggregation'!$D:$D,$A$1)*IF($A79="CH4",About!$D$58,IF($A79="N2O",About!$D$59,1))</f>
        <v>0.41731844351699998</v>
      </c>
      <c r="U79" s="415">
        <f>SUMIFS('EPA Export Aggregation'!X:X,'EPA Export Aggregation'!$A:$A,$B79,'EPA Export Aggregation'!$D:$D,$A$1)*IF($A79="CH4",About!$D$58,IF($A79="N2O",About!$D$59,1))</f>
        <v>0.24365963550600001</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0.57263582989324013</v>
      </c>
      <c r="D80" s="415">
        <f>SUMIFS('EPA Export Aggregation'!G:G,'EPA Export Aggregation'!$A:$A,$B80,'EPA Export Aggregation'!$D:$D,$A$1)*IF($A80="CH4",About!$D$58,IF($A80="N2O",About!$D$59,1))</f>
        <v>0.57263582989324013</v>
      </c>
      <c r="E80" s="415">
        <f>SUMIFS('EPA Export Aggregation'!H:H,'EPA Export Aggregation'!$A:$A,$B80,'EPA Export Aggregation'!$D:$D,$A$1)*IF($A80="CH4",About!$D$58,IF($A80="N2O",About!$D$59,1))</f>
        <v>0.57263582989324013</v>
      </c>
      <c r="F80" s="415">
        <f>SUMIFS('EPA Export Aggregation'!I:I,'EPA Export Aggregation'!$A:$A,$B80,'EPA Export Aggregation'!$D:$D,$A$1)*IF($A80="CH4",About!$D$58,IF($A80="N2O",About!$D$59,1))</f>
        <v>0.71579478814580022</v>
      </c>
      <c r="G80" s="415">
        <f>SUMIFS('EPA Export Aggregation'!J:J,'EPA Export Aggregation'!$A:$A,$B80,'EPA Export Aggregation'!$D:$D,$A$1)*IF($A80="CH4",About!$D$58,IF($A80="N2O",About!$D$59,1))</f>
        <v>0.78737426660558008</v>
      </c>
      <c r="H80" s="415">
        <f>SUMIFS('EPA Export Aggregation'!K:K,'EPA Export Aggregation'!$A:$A,$B80,'EPA Export Aggregation'!$D:$D,$A$1)*IF($A80="CH4",About!$D$58,IF($A80="N2O",About!$D$59,1))</f>
        <v>0.98946238786293195</v>
      </c>
      <c r="I80" s="415">
        <f>SUMIFS('EPA Export Aggregation'!L:L,'EPA Export Aggregation'!$A:$A,$B80,'EPA Export Aggregation'!$D:$D,$A$1)*IF($A80="CH4",About!$D$58,IF($A80="N2O",About!$D$59,1))</f>
        <v>1.098761232421487</v>
      </c>
      <c r="J80" s="415">
        <f>SUMIFS('EPA Export Aggregation'!M:M,'EPA Export Aggregation'!$A:$A,$B80,'EPA Export Aggregation'!$D:$D,$A$1)*IF($A80="CH4",About!$D$58,IF($A80="N2O",About!$D$59,1))</f>
        <v>1.161170931157937</v>
      </c>
      <c r="K80" s="415">
        <f>SUMIFS('EPA Export Aggregation'!N:N,'EPA Export Aggregation'!$A:$A,$B80,'EPA Export Aggregation'!$D:$D,$A$1)*IF($A80="CH4",About!$D$58,IF($A80="N2O",About!$D$59,1))</f>
        <v>1.423799956706004</v>
      </c>
      <c r="L80" s="415">
        <f>SUMIFS('EPA Export Aggregation'!O:O,'EPA Export Aggregation'!$A:$A,$B80,'EPA Export Aggregation'!$D:$D,$A$1)*IF($A80="CH4",About!$D$58,IF($A80="N2O",About!$D$59,1))</f>
        <v>1.444814502264461</v>
      </c>
      <c r="M80" s="415">
        <f>SUMIFS('EPA Export Aggregation'!P:P,'EPA Export Aggregation'!$A:$A,$B80,'EPA Export Aggregation'!$D:$D,$A$1)*IF($A80="CH4",About!$D$58,IF($A80="N2O",About!$D$59,1))</f>
        <v>1.2323276513811441</v>
      </c>
      <c r="N80" s="415">
        <f>SUMIFS('EPA Export Aggregation'!Q:Q,'EPA Export Aggregation'!$A:$A,$B80,'EPA Export Aggregation'!$D:$D,$A$1)*IF($A80="CH4",About!$D$58,IF($A80="N2O",About!$D$59,1))</f>
        <v>0.86728037278707049</v>
      </c>
      <c r="O80" s="415">
        <f>SUMIFS('EPA Export Aggregation'!R:R,'EPA Export Aggregation'!$A:$A,$B80,'EPA Export Aggregation'!$D:$D,$A$1)*IF($A80="CH4",About!$D$58,IF($A80="N2O",About!$D$59,1))</f>
        <v>0.84960086435614268</v>
      </c>
      <c r="P80" s="415">
        <f>SUMIFS('EPA Export Aggregation'!S:S,'EPA Export Aggregation'!$A:$A,$B80,'EPA Export Aggregation'!$D:$D,$A$1)*IF($A80="CH4",About!$D$58,IF($A80="N2O",About!$D$59,1))</f>
        <v>0.7767707749836974</v>
      </c>
      <c r="Q80" s="415">
        <f>SUMIFS('EPA Export Aggregation'!T:T,'EPA Export Aggregation'!$A:$A,$B80,'EPA Export Aggregation'!$D:$D,$A$1)*IF($A80="CH4",About!$D$58,IF($A80="N2O",About!$D$59,1))</f>
        <v>0.72149661606186932</v>
      </c>
      <c r="R80" s="415">
        <f>SUMIFS('EPA Export Aggregation'!U:U,'EPA Export Aggregation'!$A:$A,$B80,'EPA Export Aggregation'!$D:$D,$A$1)*IF($A80="CH4",About!$D$58,IF($A80="N2O",About!$D$59,1))</f>
        <v>0.66476261467499675</v>
      </c>
      <c r="S80" s="415">
        <f>SUMIFS('EPA Export Aggregation'!V:V,'EPA Export Aggregation'!$A:$A,$B80,'EPA Export Aggregation'!$D:$D,$A$1)*IF($A80="CH4",About!$D$58,IF($A80="N2O",About!$D$59,1))</f>
        <v>0.71024400582594915</v>
      </c>
      <c r="T80" s="415">
        <f>SUMIFS('EPA Export Aggregation'!W:W,'EPA Export Aggregation'!$A:$A,$B80,'EPA Export Aggregation'!$D:$D,$A$1)*IF($A80="CH4",About!$D$58,IF($A80="N2O",About!$D$59,1))</f>
        <v>0.67868474649775079</v>
      </c>
      <c r="U80" s="415">
        <f>SUMIFS('EPA Export Aggregation'!X:X,'EPA Export Aggregation'!$A:$A,$B80,'EPA Export Aggregation'!$D:$D,$A$1)*IF($A80="CH4",About!$D$58,IF($A80="N2O",About!$D$59,1))</f>
        <v>0.61676680515980042</v>
      </c>
      <c r="V80" s="415">
        <f>SUMIFS('EPA Export Aggregation'!Y:Y,'EPA Export Aggregation'!$A:$A,$B80,'EPA Export Aggregation'!$D:$D,$A$1)*IF($A80="CH4",About!$D$58,IF($A80="N2O",About!$D$59,1))</f>
        <v>0.45543256656613068</v>
      </c>
      <c r="W80" s="415">
        <f>SUMIFS('EPA Export Aggregation'!Z:Z,'EPA Export Aggregation'!$A:$A,$B80,'EPA Export Aggregation'!$D:$D,$A$1)*IF($A80="CH4",About!$D$58,IF($A80="N2O",About!$D$59,1))</f>
        <v>0.59529172712602552</v>
      </c>
      <c r="X80" s="415">
        <f>SUMIFS('EPA Export Aggregation'!AA:AA,'EPA Export Aggregation'!$A:$A,$B80,'EPA Export Aggregation'!$D:$D,$A$1)*IF($A80="CH4",About!$D$58,IF($A80="N2O",About!$D$59,1))</f>
        <v>1.12474965029451</v>
      </c>
      <c r="Y80" s="415">
        <f>SUMIFS('EPA Export Aggregation'!AB:AB,'EPA Export Aggregation'!$A:$A,$B80,'EPA Export Aggregation'!$D:$D,$A$1)*IF($A80="CH4",About!$D$58,IF($A80="N2O",About!$D$59,1))</f>
        <v>0.9716335339244081</v>
      </c>
      <c r="Z80" s="415">
        <f>SUMIFS('EPA Export Aggregation'!AC:AC,'EPA Export Aggregation'!$A:$A,$B80,'EPA Export Aggregation'!$D:$D,$A$1)*IF($A80="CH4",About!$D$58,IF($A80="N2O",About!$D$59,1))</f>
        <v>0.92409448980907261</v>
      </c>
      <c r="AA80" s="415">
        <f>SUMIFS('EPA Export Aggregation'!AD:AD,'EPA Export Aggregation'!$A:$A,$B80,'EPA Export Aggregation'!$D:$D,$A$1)*IF($A80="CH4",About!$D$58,IF($A80="N2O",About!$D$59,1))</f>
        <v>0.96931525488642245</v>
      </c>
      <c r="AB80" s="415">
        <f>SUMIFS('EPA Export Aggregation'!AE:AE,'EPA Export Aggregation'!$A:$A,$B80,'EPA Export Aggregation'!$D:$D,$A$1)*IF($A80="CH4",About!$D$58,IF($A80="N2O",About!$D$59,1))</f>
        <v>1.0198669196593231</v>
      </c>
      <c r="AC80" s="415">
        <f>SUMIFS('EPA Export Aggregation'!AF:AF,'EPA Export Aggregation'!$A:$A,$B80,'EPA Export Aggregation'!$D:$D,$A$1)*IF($A80="CH4",About!$D$58,IF($A80="N2O",About!$D$59,1))</f>
        <v>1.0408853894100221</v>
      </c>
      <c r="AD80" s="415">
        <f>SUMIFS('EPA Export Aggregation'!AG:AG,'EPA Export Aggregation'!$A:$A,$B80,'EPA Export Aggregation'!$D:$D,$A$1)*IF($A80="CH4",About!$D$58,IF($A80="N2O",About!$D$59,1))</f>
        <v>1.117649450637815</v>
      </c>
      <c r="AE80" s="415">
        <f>SUMIFS('EPA Export Aggregation'!AH:AH,'EPA Export Aggregation'!$A:$A,$B80,'EPA Export Aggregation'!$D:$D,$A$1)*IF($A80="CH4",About!$D$58,IF($A80="N2O",About!$D$59,1))</f>
        <v>1.114565093316203</v>
      </c>
      <c r="AF80" s="415">
        <f>SUMIFS('EPA Export Aggregation'!AI:AI,'EPA Export Aggregation'!$A:$A,$B80,'EPA Export Aggregation'!$D:$D,$A$1)*IF($A80="CH4",About!$D$58,IF($A80="N2O",About!$D$59,1))</f>
        <v>0.98628164620383141</v>
      </c>
      <c r="AG80" s="415">
        <f>SUMIFS('EPA Export Aggregation'!AJ:AJ,'EPA Export Aggregation'!$A:$A,$B80,'EPA Export Aggregation'!$D:$D,$A$1)*IF($A80="CH4",About!$D$58,IF($A80="N2O",About!$D$59,1))</f>
        <v>0.9393727800366275</v>
      </c>
      <c r="AH80" s="415">
        <f>SUMIFS('EPA Export Aggregation'!AK:AK,'EPA Export Aggregation'!$A:$A,$B80,'EPA Export Aggregation'!$D:$D,$A$1)*IF($A80="CH4",About!$D$58,IF($A80="N2O",About!$D$59,1))</f>
        <v>0.9644114098926807</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0.11510837445</v>
      </c>
      <c r="D84" s="415">
        <f>SUMIFS('EPA Export Aggregation'!G:G,'EPA Export Aggregation'!$A:$A,$B84,'EPA Export Aggregation'!$D:$D,$A$1)*IF($A84="CH4",About!$D$58,IF($A84="N2O",About!$D$59,1))</f>
        <v>0.11510837445</v>
      </c>
      <c r="E84" s="415">
        <f>SUMIFS('EPA Export Aggregation'!H:H,'EPA Export Aggregation'!$A:$A,$B84,'EPA Export Aggregation'!$D:$D,$A$1)*IF($A84="CH4",About!$D$58,IF($A84="N2O",About!$D$59,1))</f>
        <v>0.11510837445</v>
      </c>
      <c r="F84" s="415">
        <f>SUMIFS('EPA Export Aggregation'!I:I,'EPA Export Aggregation'!$A:$A,$B84,'EPA Export Aggregation'!$D:$D,$A$1)*IF($A84="CH4",About!$D$58,IF($A84="N2O",About!$D$59,1))</f>
        <v>0.14388546864999999</v>
      </c>
      <c r="G84" s="415">
        <f>SUMIFS('EPA Export Aggregation'!J:J,'EPA Export Aggregation'!$A:$A,$B84,'EPA Export Aggregation'!$D:$D,$A$1)*IF($A84="CH4",About!$D$58,IF($A84="N2O",About!$D$59,1))</f>
        <v>0.15827401575</v>
      </c>
      <c r="H84" s="415">
        <f>SUMIFS('EPA Export Aggregation'!K:K,'EPA Export Aggregation'!$A:$A,$B84,'EPA Export Aggregation'!$D:$D,$A$1)*IF($A84="CH4",About!$D$58,IF($A84="N2O",About!$D$59,1))</f>
        <v>0.1988967526</v>
      </c>
      <c r="I84" s="415">
        <f>SUMIFS('EPA Export Aggregation'!L:L,'EPA Export Aggregation'!$A:$A,$B84,'EPA Export Aggregation'!$D:$D,$A$1)*IF($A84="CH4",About!$D$58,IF($A84="N2O",About!$D$59,1))</f>
        <v>0.22086745720000001</v>
      </c>
      <c r="J84" s="415">
        <f>SUMIFS('EPA Export Aggregation'!M:M,'EPA Export Aggregation'!$A:$A,$B84,'EPA Export Aggregation'!$D:$D,$A$1)*IF($A84="CH4",About!$D$58,IF($A84="N2O",About!$D$59,1))</f>
        <v>0.23341274184999999</v>
      </c>
      <c r="K84" s="415">
        <f>SUMIFS('EPA Export Aggregation'!N:N,'EPA Export Aggregation'!$A:$A,$B84,'EPA Export Aggregation'!$D:$D,$A$1)*IF($A84="CH4",About!$D$58,IF($A84="N2O",About!$D$59,1))</f>
        <v>0.28620510645000002</v>
      </c>
      <c r="L84" s="415">
        <f>SUMIFS('EPA Export Aggregation'!O:O,'EPA Export Aggregation'!$A:$A,$B84,'EPA Export Aggregation'!$D:$D,$A$1)*IF($A84="CH4",About!$D$58,IF($A84="N2O",About!$D$59,1))</f>
        <v>0.29042934425</v>
      </c>
      <c r="M84" s="415">
        <f>SUMIFS('EPA Export Aggregation'!P:P,'EPA Export Aggregation'!$A:$A,$B84,'EPA Export Aggregation'!$D:$D,$A$1)*IF($A84="CH4",About!$D$58,IF($A84="N2O",About!$D$59,1))</f>
        <v>0.2347398362</v>
      </c>
      <c r="N84" s="415">
        <f>SUMIFS('EPA Export Aggregation'!Q:Q,'EPA Export Aggregation'!$A:$A,$B84,'EPA Export Aggregation'!$D:$D,$A$1)*IF($A84="CH4",About!$D$58,IF($A84="N2O",About!$D$59,1))</f>
        <v>0.15960311934999999</v>
      </c>
      <c r="O84" s="415">
        <f>SUMIFS('EPA Export Aggregation'!R:R,'EPA Export Aggregation'!$A:$A,$B84,'EPA Export Aggregation'!$D:$D,$A$1)*IF($A84="CH4",About!$D$58,IF($A84="N2O",About!$D$59,1))</f>
        <v>0.14166598294999999</v>
      </c>
      <c r="P84" s="415">
        <f>SUMIFS('EPA Export Aggregation'!S:S,'EPA Export Aggregation'!$A:$A,$B84,'EPA Export Aggregation'!$D:$D,$A$1)*IF($A84="CH4",About!$D$58,IF($A84="N2O",About!$D$59,1))</f>
        <v>0.17066645875</v>
      </c>
      <c r="Q84" s="415">
        <f>SUMIFS('EPA Export Aggregation'!T:T,'EPA Export Aggregation'!$A:$A,$B84,'EPA Export Aggregation'!$D:$D,$A$1)*IF($A84="CH4",About!$D$58,IF($A84="N2O",About!$D$59,1))</f>
        <v>0.16382868959999999</v>
      </c>
      <c r="R84" s="415">
        <f>SUMIFS('EPA Export Aggregation'!U:U,'EPA Export Aggregation'!$A:$A,$B84,'EPA Export Aggregation'!$D:$D,$A$1)*IF($A84="CH4",About!$D$58,IF($A84="N2O",About!$D$59,1))</f>
        <v>0.17814988805000001</v>
      </c>
      <c r="S84" s="415">
        <f>SUMIFS('EPA Export Aggregation'!V:V,'EPA Export Aggregation'!$A:$A,$B84,'EPA Export Aggregation'!$D:$D,$A$1)*IF($A84="CH4",About!$D$58,IF($A84="N2O",About!$D$59,1))</f>
        <v>0.17300220834999999</v>
      </c>
      <c r="T84" s="415">
        <f>SUMIFS('EPA Export Aggregation'!W:W,'EPA Export Aggregation'!$A:$A,$B84,'EPA Export Aggregation'!$D:$D,$A$1)*IF($A84="CH4",About!$D$58,IF($A84="N2O",About!$D$59,1))</f>
        <v>0.139192709</v>
      </c>
      <c r="U84" s="415">
        <f>SUMIFS('EPA Export Aggregation'!X:X,'EPA Export Aggregation'!$A:$A,$B84,'EPA Export Aggregation'!$D:$D,$A$1)*IF($A84="CH4",About!$D$58,IF($A84="N2O",About!$D$59,1))</f>
        <v>0.12781768674999999</v>
      </c>
      <c r="V84" s="415">
        <f>SUMIFS('EPA Export Aggregation'!Y:Y,'EPA Export Aggregation'!$A:$A,$B84,'EPA Export Aggregation'!$D:$D,$A$1)*IF($A84="CH4",About!$D$58,IF($A84="N2O",About!$D$59,1))</f>
        <v>0.10513654190000001</v>
      </c>
      <c r="W84" s="415">
        <f>SUMIFS('EPA Export Aggregation'!Z:Z,'EPA Export Aggregation'!$A:$A,$B84,'EPA Export Aggregation'!$D:$D,$A$1)*IF($A84="CH4",About!$D$58,IF($A84="N2O",About!$D$59,1))</f>
        <v>0.13366942409999999</v>
      </c>
      <c r="X84" s="415">
        <f>SUMIFS('EPA Export Aggregation'!AA:AA,'EPA Export Aggregation'!$A:$A,$B84,'EPA Export Aggregation'!$D:$D,$A$1)*IF($A84="CH4",About!$D$58,IF($A84="N2O",About!$D$59,1))</f>
        <v>0.17741698650000001</v>
      </c>
      <c r="Y84" s="415">
        <f>SUMIFS('EPA Export Aggregation'!AB:AB,'EPA Export Aggregation'!$A:$A,$B84,'EPA Export Aggregation'!$D:$D,$A$1)*IF($A84="CH4",About!$D$58,IF($A84="N2O",About!$D$59,1))</f>
        <v>0.16592227170000001</v>
      </c>
      <c r="Z84" s="415">
        <f>SUMIFS('EPA Export Aggregation'!AC:AC,'EPA Export Aggregation'!$A:$A,$B84,'EPA Export Aggregation'!$D:$D,$A$1)*IF($A84="CH4",About!$D$58,IF($A84="N2O",About!$D$59,1))</f>
        <v>0.14485140090000001</v>
      </c>
      <c r="AA84" s="415">
        <f>SUMIFS('EPA Export Aggregation'!AD:AD,'EPA Export Aggregation'!$A:$A,$B84,'EPA Export Aggregation'!$D:$D,$A$1)*IF($A84="CH4",About!$D$58,IF($A84="N2O",About!$D$59,1))</f>
        <v>0.117973196</v>
      </c>
      <c r="AB84" s="415">
        <f>SUMIFS('EPA Export Aggregation'!AE:AE,'EPA Export Aggregation'!$A:$A,$B84,'EPA Export Aggregation'!$D:$D,$A$1)*IF($A84="CH4",About!$D$58,IF($A84="N2O",About!$D$59,1))</f>
        <v>0.10038960769999999</v>
      </c>
      <c r="AC84" s="415">
        <f>SUMIFS('EPA Export Aggregation'!AF:AF,'EPA Export Aggregation'!$A:$A,$B84,'EPA Export Aggregation'!$D:$D,$A$1)*IF($A84="CH4",About!$D$58,IF($A84="N2O",About!$D$59,1))</f>
        <v>0.11961680715</v>
      </c>
      <c r="AD84" s="415">
        <f>SUMIFS('EPA Export Aggregation'!AG:AG,'EPA Export Aggregation'!$A:$A,$B84,'EPA Export Aggregation'!$D:$D,$A$1)*IF($A84="CH4",About!$D$58,IF($A84="N2O",About!$D$59,1))</f>
        <v>0.11273962144999999</v>
      </c>
      <c r="AE84" s="415">
        <f>SUMIFS('EPA Export Aggregation'!AH:AH,'EPA Export Aggregation'!$A:$A,$B84,'EPA Export Aggregation'!$D:$D,$A$1)*IF($A84="CH4",About!$D$58,IF($A84="N2O",About!$D$59,1))</f>
        <v>0.13040654544999999</v>
      </c>
      <c r="AF84" s="415">
        <f>SUMIFS('EPA Export Aggregation'!AI:AI,'EPA Export Aggregation'!$A:$A,$B84,'EPA Export Aggregation'!$D:$D,$A$1)*IF($A84="CH4",About!$D$58,IF($A84="N2O",About!$D$59,1))</f>
        <v>0.1214958366</v>
      </c>
      <c r="AG84" s="415">
        <f>SUMIFS('EPA Export Aggregation'!AJ:AJ,'EPA Export Aggregation'!$A:$A,$B84,'EPA Export Aggregation'!$D:$D,$A$1)*IF($A84="CH4",About!$D$58,IF($A84="N2O",About!$D$59,1))</f>
        <v>0.1217426383</v>
      </c>
      <c r="AH84" s="415">
        <f>SUMIFS('EPA Export Aggregation'!AK:AK,'EPA Export Aggregation'!$A:$A,$B84,'EPA Export Aggregation'!$D:$D,$A$1)*IF($A84="CH4",About!$D$58,IF($A84="N2O",About!$D$59,1))</f>
        <v>0.12863570999999999</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1.010951683E-2</v>
      </c>
      <c r="D87" s="415">
        <f>SUMIFS('EPA Export Aggregation'!$F:$F,'EPA Export Aggregation'!$A:$A,$B87,'EPA Export Aggregation'!$D:$D,$A$1)*IF($A87="CH4",About!$D$58,IF($A87="N2O",About!$D$59,1))</f>
        <v>1.010951683E-2</v>
      </c>
      <c r="E87" s="415">
        <f>SUMIFS('EPA Export Aggregation'!$F:$F,'EPA Export Aggregation'!$A:$A,$B87,'EPA Export Aggregation'!$D:$D,$A$1)*IF($A87="CH4",About!$D$58,IF($A87="N2O",About!$D$59,1))</f>
        <v>1.010951683E-2</v>
      </c>
      <c r="F87" s="415">
        <f>SUMIFS('EPA Export Aggregation'!$F:$F,'EPA Export Aggregation'!$A:$A,$B87,'EPA Export Aggregation'!$D:$D,$A$1)*IF($A87="CH4",About!$D$58,IF($A87="N2O",About!$D$59,1))</f>
        <v>1.010951683E-2</v>
      </c>
      <c r="G87" s="415">
        <f>SUMIFS('EPA Export Aggregation'!$F:$F,'EPA Export Aggregation'!$A:$A,$B87,'EPA Export Aggregation'!$D:$D,$A$1)*IF($A87="CH4",About!$D$58,IF($A87="N2O",About!$D$59,1))</f>
        <v>1.010951683E-2</v>
      </c>
      <c r="H87" s="415">
        <f>SUMIFS('EPA Export Aggregation'!$F:$F,'EPA Export Aggregation'!$A:$A,$B87,'EPA Export Aggregation'!$D:$D,$A$1)*IF($A87="CH4",About!$D$58,IF($A87="N2O",About!$D$59,1))</f>
        <v>1.010951683E-2</v>
      </c>
      <c r="I87" s="415">
        <f>SUMIFS('EPA Export Aggregation'!$F:$F,'EPA Export Aggregation'!$A:$A,$B87,'EPA Export Aggregation'!$D:$D,$A$1)*IF($A87="CH4",About!$D$58,IF($A87="N2O",About!$D$59,1))</f>
        <v>1.010951683E-2</v>
      </c>
      <c r="J87" s="415">
        <f>SUMIFS('EPA Export Aggregation'!$F:$F,'EPA Export Aggregation'!$A:$A,$B87,'EPA Export Aggregation'!$D:$D,$A$1)*IF($A87="CH4",About!$D$58,IF($A87="N2O",About!$D$59,1))</f>
        <v>1.010951683E-2</v>
      </c>
      <c r="K87" s="415">
        <f>SUMIFS('EPA Export Aggregation'!$F:$F,'EPA Export Aggregation'!$A:$A,$B87,'EPA Export Aggregation'!$D:$D,$A$1)*IF($A87="CH4",About!$D$58,IF($A87="N2O",About!$D$59,1))</f>
        <v>1.010951683E-2</v>
      </c>
      <c r="L87" s="415">
        <f>SUMIFS('EPA Export Aggregation'!$F:$F,'EPA Export Aggregation'!$A:$A,$B87,'EPA Export Aggregation'!$D:$D,$A$1)*IF($A87="CH4",About!$D$58,IF($A87="N2O",About!$D$59,1))</f>
        <v>1.010951683E-2</v>
      </c>
      <c r="M87" s="415">
        <f>SUMIFS('EPA Export Aggregation'!$F:$F,'EPA Export Aggregation'!$A:$A,$B87,'EPA Export Aggregation'!$D:$D,$A$1)*IF($A87="CH4",About!$D$58,IF($A87="N2O",About!$D$59,1))</f>
        <v>1.010951683E-2</v>
      </c>
      <c r="N87" s="415">
        <f>SUMIFS('EPA Export Aggregation'!$F:$F,'EPA Export Aggregation'!$A:$A,$B87,'EPA Export Aggregation'!$D:$D,$A$1)*IF($A87="CH4",About!$D$58,IF($A87="N2O",About!$D$59,1))</f>
        <v>1.010951683E-2</v>
      </c>
      <c r="O87" s="415">
        <f>SUMIFS('EPA Export Aggregation'!$F:$F,'EPA Export Aggregation'!$A:$A,$B87,'EPA Export Aggregation'!$D:$D,$A$1)*IF($A87="CH4",About!$D$58,IF($A87="N2O",About!$D$59,1))</f>
        <v>1.010951683E-2</v>
      </c>
      <c r="P87" s="415">
        <f>SUMIFS('EPA Export Aggregation'!$F:$F,'EPA Export Aggregation'!$A:$A,$B87,'EPA Export Aggregation'!$D:$D,$A$1)*IF($A87="CH4",About!$D$58,IF($A87="N2O",About!$D$59,1))</f>
        <v>1.010951683E-2</v>
      </c>
      <c r="Q87" s="415">
        <f>SUMIFS('EPA Export Aggregation'!$F:$F,'EPA Export Aggregation'!$A:$A,$B87,'EPA Export Aggregation'!$D:$D,$A$1)*IF($A87="CH4",About!$D$58,IF($A87="N2O",About!$D$59,1))</f>
        <v>1.010951683E-2</v>
      </c>
      <c r="R87" s="415">
        <f>SUMIFS('EPA Export Aggregation'!$F:$F,'EPA Export Aggregation'!$A:$A,$B87,'EPA Export Aggregation'!$D:$D,$A$1)*IF($A87="CH4",About!$D$58,IF($A87="N2O",About!$D$59,1))</f>
        <v>1.010951683E-2</v>
      </c>
      <c r="S87" s="415">
        <f>SUMIFS('EPA Export Aggregation'!$F:$F,'EPA Export Aggregation'!$A:$A,$B87,'EPA Export Aggregation'!$D:$D,$A$1)*IF($A87="CH4",About!$D$58,IF($A87="N2O",About!$D$59,1))</f>
        <v>1.010951683E-2</v>
      </c>
      <c r="T87" s="415">
        <f>SUMIFS('EPA Export Aggregation'!$F:$F,'EPA Export Aggregation'!$A:$A,$B87,'EPA Export Aggregation'!$D:$D,$A$1)*IF($A87="CH4",About!$D$58,IF($A87="N2O",About!$D$59,1))</f>
        <v>1.010951683E-2</v>
      </c>
      <c r="U87" s="415">
        <f>SUMIFS('EPA Export Aggregation'!$F:$F,'EPA Export Aggregation'!$A:$A,$B87,'EPA Export Aggregation'!$D:$D,$A$1)*IF($A87="CH4",About!$D$58,IF($A87="N2O",About!$D$59,1))</f>
        <v>1.010951683E-2</v>
      </c>
      <c r="V87" s="415">
        <f>SUMIFS('EPA Export Aggregation'!$F:$F,'EPA Export Aggregation'!$A:$A,$B87,'EPA Export Aggregation'!$D:$D,$A$1)*IF($A87="CH4",About!$D$58,IF($A87="N2O",About!$D$59,1))</f>
        <v>1.010951683E-2</v>
      </c>
      <c r="W87" s="415">
        <f>SUMIFS('EPA Export Aggregation'!$F:$F,'EPA Export Aggregation'!$A:$A,$B87,'EPA Export Aggregation'!$D:$D,$A$1)*IF($A87="CH4",About!$D$58,IF($A87="N2O",About!$D$59,1))</f>
        <v>1.010951683E-2</v>
      </c>
      <c r="X87" s="415">
        <f>SUMIFS('EPA Export Aggregation'!$F:$F,'EPA Export Aggregation'!$A:$A,$B87,'EPA Export Aggregation'!$D:$D,$A$1)*IF($A87="CH4",About!$D$58,IF($A87="N2O",About!$D$59,1))</f>
        <v>1.010951683E-2</v>
      </c>
      <c r="Y87" s="415">
        <f>SUMIFS('EPA Export Aggregation'!$F:$F,'EPA Export Aggregation'!$A:$A,$B87,'EPA Export Aggregation'!$D:$D,$A$1)*IF($A87="CH4",About!$D$58,IF($A87="N2O",About!$D$59,1))</f>
        <v>1.010951683E-2</v>
      </c>
      <c r="Z87" s="415">
        <f>SUMIFS('EPA Export Aggregation'!$F:$F,'EPA Export Aggregation'!$A:$A,$B87,'EPA Export Aggregation'!$D:$D,$A$1)*IF($A87="CH4",About!$D$58,IF($A87="N2O",About!$D$59,1))</f>
        <v>1.010951683E-2</v>
      </c>
      <c r="AA87" s="415">
        <f>SUMIFS('EPA Export Aggregation'!$F:$F,'EPA Export Aggregation'!$A:$A,$B87,'EPA Export Aggregation'!$D:$D,$A$1)*IF($A87="CH4",About!$D$58,IF($A87="N2O",About!$D$59,1))</f>
        <v>1.010951683E-2</v>
      </c>
      <c r="AB87" s="415">
        <f>SUMIFS('EPA Export Aggregation'!$F:$F,'EPA Export Aggregation'!$A:$A,$B87,'EPA Export Aggregation'!$D:$D,$A$1)*IF($A87="CH4",About!$D$58,IF($A87="N2O",About!$D$59,1))</f>
        <v>1.010951683E-2</v>
      </c>
      <c r="AC87" s="415">
        <f>SUMIFS('EPA Export Aggregation'!$F:$F,'EPA Export Aggregation'!$A:$A,$B87,'EPA Export Aggregation'!$D:$D,$A$1)*IF($A87="CH4",About!$D$58,IF($A87="N2O",About!$D$59,1))</f>
        <v>1.010951683E-2</v>
      </c>
      <c r="AD87" s="415">
        <f>SUMIFS('EPA Export Aggregation'!$F:$F,'EPA Export Aggregation'!$A:$A,$B87,'EPA Export Aggregation'!$D:$D,$A$1)*IF($A87="CH4",About!$D$58,IF($A87="N2O",About!$D$59,1))</f>
        <v>1.010951683E-2</v>
      </c>
      <c r="AE87" s="415">
        <f>SUMIFS('EPA Export Aggregation'!$F:$F,'EPA Export Aggregation'!$A:$A,$B87,'EPA Export Aggregation'!$D:$D,$A$1)*IF($A87="CH4",About!$D$58,IF($A87="N2O",About!$D$59,1))</f>
        <v>1.010951683E-2</v>
      </c>
      <c r="AF87" s="415">
        <f>SUMIFS('EPA Export Aggregation'!$F:$F,'EPA Export Aggregation'!$A:$A,$B87,'EPA Export Aggregation'!$D:$D,$A$1)*IF($A87="CH4",About!$D$58,IF($A87="N2O",About!$D$59,1))</f>
        <v>1.010951683E-2</v>
      </c>
      <c r="AG87" s="415">
        <f>SUMIFS('EPA Export Aggregation'!$F:$F,'EPA Export Aggregation'!$A:$A,$B87,'EPA Export Aggregation'!$D:$D,$A$1)*IF($A87="CH4",About!$D$58,IF($A87="N2O",About!$D$59,1))</f>
        <v>1.010951683E-2</v>
      </c>
      <c r="AH87" s="415">
        <f>SUMIFS('EPA Export Aggregation'!$F:$F,'EPA Export Aggregation'!$A:$A,$B87,'EPA Export Aggregation'!$D:$D,$A$1)*IF($A87="CH4",About!$D$58,IF($A87="N2O",About!$D$59,1))</f>
        <v>1.010951683E-2</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2026-09-29T17:54:00Z</dcterms:modified>
</cp:coreProperties>
</file>