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B2614AC2-BF91-4B96-8B7F-2BFC97C20FAD}" xr6:coauthVersionLast="47" xr6:coauthVersionMax="47" xr10:uidLastSave="{00000000-0000-0000-0000-000000000000}"/>
  <bookViews>
    <workbookView xWindow="28680" yWindow="-120" windowWidth="29040" windowHeight="17520" tabRatio="859" firstSheet="2" activeTab="7"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PolicyLevers!$H$1:$H$1565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B700" i="15"/>
  <c r="C388" i="1"/>
  <c r="C389" i="1"/>
  <c r="C390" i="1"/>
  <c r="C391" i="1"/>
  <c r="C392" i="1"/>
  <c r="L392" i="1" s="1"/>
  <c r="C393" i="1"/>
  <c r="J393" i="1" s="1"/>
  <c r="C394" i="1"/>
  <c r="C395" i="1"/>
  <c r="R395" i="1" s="1"/>
  <c r="C396" i="1"/>
  <c r="C397" i="1"/>
  <c r="C398" i="1"/>
  <c r="C399" i="1"/>
  <c r="C400" i="1"/>
  <c r="P400" i="1" s="1"/>
  <c r="C401" i="1"/>
  <c r="R401" i="1" s="1"/>
  <c r="C402" i="1"/>
  <c r="C403" i="1"/>
  <c r="R403" i="1" s="1"/>
  <c r="C404" i="1"/>
  <c r="C405" i="1"/>
  <c r="C406" i="1"/>
  <c r="C407" i="1"/>
  <c r="C408" i="1"/>
  <c r="L408" i="1" s="1"/>
  <c r="C409" i="1"/>
  <c r="K409" i="1" s="1"/>
  <c r="C387" i="1"/>
  <c r="K387" i="1" s="1"/>
  <c r="O408" i="1"/>
  <c r="R407" i="1"/>
  <c r="N407" i="1"/>
  <c r="L407" i="1"/>
  <c r="K407" i="1"/>
  <c r="J407" i="1"/>
  <c r="P407" i="1"/>
  <c r="R406" i="1"/>
  <c r="P406" i="1"/>
  <c r="O406" i="1"/>
  <c r="N406" i="1"/>
  <c r="M406" i="1"/>
  <c r="J406" i="1"/>
  <c r="L406" i="1"/>
  <c r="B406" i="1"/>
  <c r="A406" i="1"/>
  <c r="R405" i="1"/>
  <c r="N405" i="1"/>
  <c r="L405" i="1"/>
  <c r="K405" i="1"/>
  <c r="J405" i="1"/>
  <c r="P405" i="1"/>
  <c r="R404" i="1"/>
  <c r="P404" i="1"/>
  <c r="O404" i="1"/>
  <c r="N404" i="1"/>
  <c r="M404" i="1"/>
  <c r="J404" i="1"/>
  <c r="L404" i="1"/>
  <c r="B404" i="1"/>
  <c r="A404" i="1"/>
  <c r="R402" i="1"/>
  <c r="P402" i="1"/>
  <c r="O402" i="1"/>
  <c r="N402" i="1"/>
  <c r="M402" i="1"/>
  <c r="J402" i="1"/>
  <c r="L402" i="1"/>
  <c r="B402" i="1"/>
  <c r="A402" i="1"/>
  <c r="J401" i="1"/>
  <c r="R400" i="1"/>
  <c r="J400" i="1"/>
  <c r="L400" i="1"/>
  <c r="A400" i="1"/>
  <c r="R399" i="1"/>
  <c r="L399" i="1"/>
  <c r="K399" i="1"/>
  <c r="J399" i="1"/>
  <c r="P399" i="1"/>
  <c r="R398" i="1"/>
  <c r="P398" i="1"/>
  <c r="O398" i="1"/>
  <c r="N398" i="1"/>
  <c r="M398" i="1"/>
  <c r="J398" i="1"/>
  <c r="L398" i="1"/>
  <c r="B398" i="1"/>
  <c r="A398" i="1"/>
  <c r="R397" i="1"/>
  <c r="L397" i="1"/>
  <c r="K397" i="1"/>
  <c r="J397" i="1"/>
  <c r="P397" i="1"/>
  <c r="R396" i="1"/>
  <c r="P396" i="1"/>
  <c r="O396" i="1"/>
  <c r="N396" i="1"/>
  <c r="M396" i="1"/>
  <c r="J396" i="1"/>
  <c r="L396" i="1"/>
  <c r="B396" i="1"/>
  <c r="A396" i="1"/>
  <c r="R394" i="1"/>
  <c r="P394" i="1"/>
  <c r="O394" i="1"/>
  <c r="N394" i="1"/>
  <c r="M394" i="1"/>
  <c r="J394" i="1"/>
  <c r="L394" i="1"/>
  <c r="B394" i="1"/>
  <c r="A394" i="1"/>
  <c r="R393" i="1"/>
  <c r="K393" i="1"/>
  <c r="O392" i="1"/>
  <c r="N392" i="1"/>
  <c r="J392" i="1"/>
  <c r="R391" i="1"/>
  <c r="L391" i="1"/>
  <c r="K391" i="1"/>
  <c r="J391" i="1"/>
  <c r="P391" i="1"/>
  <c r="R390" i="1"/>
  <c r="P390" i="1"/>
  <c r="O390" i="1"/>
  <c r="N390" i="1"/>
  <c r="M390" i="1"/>
  <c r="J390" i="1"/>
  <c r="L390" i="1"/>
  <c r="B390" i="1"/>
  <c r="A390" i="1"/>
  <c r="R389" i="1"/>
  <c r="L389" i="1"/>
  <c r="K389" i="1"/>
  <c r="J389" i="1"/>
  <c r="P389" i="1"/>
  <c r="R388" i="1"/>
  <c r="P388" i="1"/>
  <c r="O388" i="1"/>
  <c r="N388" i="1"/>
  <c r="M388" i="1"/>
  <c r="J388" i="1"/>
  <c r="L388" i="1"/>
  <c r="B388" i="1"/>
  <c r="A388" i="1"/>
  <c r="P387" i="1"/>
  <c r="R386" i="1"/>
  <c r="Q386" i="1"/>
  <c r="P386" i="1"/>
  <c r="O386" i="1"/>
  <c r="N386" i="1"/>
  <c r="M386" i="1"/>
  <c r="L386" i="1"/>
  <c r="K386" i="1"/>
  <c r="J386" i="1"/>
  <c r="B386" i="1"/>
  <c r="A386" i="1"/>
  <c r="J1566" i="1"/>
  <c r="K1566" i="1"/>
  <c r="L1566" i="1"/>
  <c r="M1566" i="1"/>
  <c r="N1566" i="1"/>
  <c r="O1566" i="1"/>
  <c r="P1566" i="1"/>
  <c r="Q1566" i="1"/>
  <c r="R1566" i="1"/>
  <c r="J1567" i="1"/>
  <c r="K1567" i="1"/>
  <c r="L1567" i="1"/>
  <c r="M1567" i="1"/>
  <c r="N1567" i="1"/>
  <c r="O1567" i="1"/>
  <c r="P1567" i="1"/>
  <c r="Q1567" i="1"/>
  <c r="R1567" i="1"/>
  <c r="J1568" i="1"/>
  <c r="K1568" i="1"/>
  <c r="L1568" i="1"/>
  <c r="M1568" i="1"/>
  <c r="N1568" i="1"/>
  <c r="O1568" i="1"/>
  <c r="P1568" i="1"/>
  <c r="Q1568" i="1"/>
  <c r="R1568" i="1"/>
  <c r="A1566" i="1"/>
  <c r="B1566" i="1"/>
  <c r="A1567" i="1"/>
  <c r="B1567" i="1"/>
  <c r="A1568" i="1"/>
  <c r="B1568" i="1"/>
  <c r="J262" i="1"/>
  <c r="K262" i="1"/>
  <c r="L262" i="1"/>
  <c r="M262" i="1"/>
  <c r="N262" i="1"/>
  <c r="P262" i="1"/>
  <c r="Q262" i="1"/>
  <c r="R262" i="1"/>
  <c r="A262" i="1"/>
  <c r="B262" i="1"/>
  <c r="B43" i="18"/>
  <c r="I28" i="19" s="1"/>
  <c r="O262" i="1" s="1"/>
  <c r="J408" i="1" l="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551" i="1"/>
  <c r="L1551" i="1" s="1"/>
  <c r="C1552" i="1"/>
  <c r="O1552" i="1" s="1"/>
  <c r="C1553" i="1"/>
  <c r="L1553" i="1" s="1"/>
  <c r="C1550" i="1"/>
  <c r="J1550" i="1" s="1"/>
  <c r="I1553" i="1"/>
  <c r="I1552" i="1"/>
  <c r="I1551" i="1"/>
  <c r="I1550" i="1"/>
  <c r="R1549" i="1"/>
  <c r="O1549" i="1"/>
  <c r="N1549" i="1"/>
  <c r="M1549" i="1"/>
  <c r="L1549" i="1"/>
  <c r="K1549" i="1"/>
  <c r="J1549" i="1"/>
  <c r="B1549" i="1"/>
  <c r="A1549" i="1"/>
  <c r="C1526" i="1"/>
  <c r="J1526" i="1" s="1"/>
  <c r="C1527" i="1"/>
  <c r="M1527" i="1" s="1"/>
  <c r="C1528" i="1"/>
  <c r="J1528" i="1" s="1"/>
  <c r="C1525" i="1"/>
  <c r="K1525" i="1" s="1"/>
  <c r="I1528" i="1"/>
  <c r="I1527" i="1"/>
  <c r="I1526" i="1"/>
  <c r="I1525" i="1"/>
  <c r="O1524" i="1"/>
  <c r="N1524" i="1"/>
  <c r="M1524" i="1"/>
  <c r="L1524" i="1"/>
  <c r="K1524" i="1"/>
  <c r="J1524" i="1"/>
  <c r="B1524" i="1"/>
  <c r="A1524" i="1"/>
  <c r="J106" i="19"/>
  <c r="K106" i="19"/>
  <c r="Q1549" i="1" s="1"/>
  <c r="J101" i="19"/>
  <c r="P1524" i="1" s="1"/>
  <c r="K101" i="19"/>
  <c r="P1550" i="1" l="1"/>
  <c r="R1550" i="1"/>
  <c r="A1527" i="1"/>
  <c r="Q1526" i="1"/>
  <c r="M1551" i="1"/>
  <c r="A1525" i="1"/>
  <c r="J1527" i="1"/>
  <c r="L1525" i="1"/>
  <c r="L1527" i="1"/>
  <c r="N1551" i="1"/>
  <c r="M1525" i="1"/>
  <c r="N1527" i="1"/>
  <c r="J1553" i="1"/>
  <c r="N1525" i="1"/>
  <c r="K1553" i="1"/>
  <c r="Q1524" i="1"/>
  <c r="P1549" i="1"/>
  <c r="Q1550" i="1"/>
  <c r="Q1553" i="1"/>
  <c r="N1553" i="1"/>
  <c r="R1553" i="1"/>
  <c r="A1553" i="1"/>
  <c r="A1551" i="1"/>
  <c r="K1550" i="1"/>
  <c r="M1550" i="1"/>
  <c r="L1550" i="1"/>
  <c r="B1551" i="1"/>
  <c r="O1551" i="1"/>
  <c r="J1552" i="1"/>
  <c r="R1552" i="1"/>
  <c r="M1553" i="1"/>
  <c r="P1551" i="1"/>
  <c r="K1552" i="1"/>
  <c r="A1550" i="1"/>
  <c r="N1550" i="1"/>
  <c r="Q1551" i="1"/>
  <c r="L1552" i="1"/>
  <c r="B1553" i="1"/>
  <c r="O1553" i="1"/>
  <c r="Q1552" i="1"/>
  <c r="B1550" i="1"/>
  <c r="O1550" i="1"/>
  <c r="J1551" i="1"/>
  <c r="R1551" i="1"/>
  <c r="M1552" i="1"/>
  <c r="P1553" i="1"/>
  <c r="K1551" i="1"/>
  <c r="A1552" i="1"/>
  <c r="N1552" i="1"/>
  <c r="P1552" i="1"/>
  <c r="B1552" i="1"/>
  <c r="Q1528" i="1"/>
  <c r="K1527" i="1"/>
  <c r="J1525" i="1"/>
  <c r="B1525" i="1"/>
  <c r="O1525" i="1"/>
  <c r="K1526" i="1"/>
  <c r="B1527" i="1"/>
  <c r="O1527" i="1"/>
  <c r="K1528" i="1"/>
  <c r="P1525" i="1"/>
  <c r="L1526" i="1"/>
  <c r="P1527" i="1"/>
  <c r="L1528" i="1"/>
  <c r="Q1525" i="1"/>
  <c r="M1526" i="1"/>
  <c r="Q1527" i="1"/>
  <c r="M1528" i="1"/>
  <c r="A1526" i="1"/>
  <c r="N1526" i="1"/>
  <c r="A1528" i="1"/>
  <c r="N1528" i="1"/>
  <c r="B1526" i="1"/>
  <c r="O1526" i="1"/>
  <c r="B1528" i="1"/>
  <c r="O1528" i="1"/>
  <c r="P1526" i="1"/>
  <c r="P1528" i="1"/>
  <c r="H111" i="8" l="1"/>
  <c r="H117" i="8" s="1"/>
  <c r="I111" i="8"/>
  <c r="I117" i="8" s="1"/>
  <c r="H112" i="8"/>
  <c r="H118" i="8" s="1"/>
  <c r="I112" i="8"/>
  <c r="I118" i="8" s="1"/>
  <c r="H113" i="8"/>
  <c r="H119" i="8" s="1"/>
  <c r="I113" i="8"/>
  <c r="I119" i="8" s="1"/>
  <c r="H114" i="8"/>
  <c r="H120" i="8" s="1"/>
  <c r="I114" i="8"/>
  <c r="I120" i="8" s="1"/>
  <c r="I110" i="8"/>
  <c r="I116" i="8" s="1"/>
  <c r="H110" i="8"/>
  <c r="H116" i="8" s="1"/>
  <c r="C1476" i="1"/>
  <c r="C1412"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C819" i="1"/>
  <c r="O819" i="1" s="1"/>
  <c r="C820" i="1"/>
  <c r="A820" i="1" s="1"/>
  <c r="C821" i="1"/>
  <c r="B821" i="1" s="1"/>
  <c r="C822" i="1"/>
  <c r="Q822" i="1" s="1"/>
  <c r="C823" i="1"/>
  <c r="K823" i="1" s="1"/>
  <c r="C824" i="1"/>
  <c r="K824" i="1" s="1"/>
  <c r="C825" i="1"/>
  <c r="L825" i="1" s="1"/>
  <c r="C826" i="1"/>
  <c r="C827" i="1"/>
  <c r="Q827" i="1" s="1"/>
  <c r="C828" i="1"/>
  <c r="A828" i="1" s="1"/>
  <c r="C829" i="1"/>
  <c r="O829" i="1" s="1"/>
  <c r="C830" i="1"/>
  <c r="Q830" i="1" s="1"/>
  <c r="C831" i="1"/>
  <c r="M831" i="1" s="1"/>
  <c r="C832" i="1"/>
  <c r="N832" i="1" s="1"/>
  <c r="C833" i="1"/>
  <c r="Q833" i="1" s="1"/>
  <c r="C834" i="1"/>
  <c r="C835" i="1"/>
  <c r="M835" i="1" s="1"/>
  <c r="C836" i="1"/>
  <c r="A836" i="1" s="1"/>
  <c r="C837" i="1"/>
  <c r="O837" i="1" s="1"/>
  <c r="C838" i="1"/>
  <c r="N838" i="1" s="1"/>
  <c r="C839" i="1"/>
  <c r="O839" i="1" s="1"/>
  <c r="C840" i="1"/>
  <c r="Q840" i="1" s="1"/>
  <c r="C841" i="1"/>
  <c r="N841" i="1" s="1"/>
  <c r="C842" i="1"/>
  <c r="C843" i="1"/>
  <c r="Q843" i="1" s="1"/>
  <c r="C844" i="1"/>
  <c r="J844" i="1" s="1"/>
  <c r="C845" i="1"/>
  <c r="P845" i="1" s="1"/>
  <c r="C846" i="1"/>
  <c r="N846" i="1" s="1"/>
  <c r="C847" i="1"/>
  <c r="Q847" i="1" s="1"/>
  <c r="C848" i="1"/>
  <c r="L848" i="1" s="1"/>
  <c r="C849" i="1"/>
  <c r="L849" i="1" s="1"/>
  <c r="C850" i="1"/>
  <c r="C851" i="1"/>
  <c r="M851" i="1" s="1"/>
  <c r="C852" i="1"/>
  <c r="P852" i="1" s="1"/>
  <c r="C853" i="1"/>
  <c r="O853" i="1" s="1"/>
  <c r="C854" i="1"/>
  <c r="Q854" i="1" s="1"/>
  <c r="C855" i="1"/>
  <c r="K855" i="1" s="1"/>
  <c r="C856" i="1"/>
  <c r="O856" i="1" s="1"/>
  <c r="C857" i="1"/>
  <c r="P857" i="1" s="1"/>
  <c r="C858" i="1"/>
  <c r="C859" i="1"/>
  <c r="Q859" i="1" s="1"/>
  <c r="C860" i="1"/>
  <c r="Q860" i="1" s="1"/>
  <c r="C861" i="1"/>
  <c r="P861" i="1" s="1"/>
  <c r="C862" i="1"/>
  <c r="Q862" i="1" s="1"/>
  <c r="C863" i="1"/>
  <c r="J863" i="1" s="1"/>
  <c r="C864" i="1"/>
  <c r="J864" i="1" s="1"/>
  <c r="C865" i="1"/>
  <c r="M865" i="1" s="1"/>
  <c r="C866" i="1"/>
  <c r="C867" i="1"/>
  <c r="M867" i="1" s="1"/>
  <c r="C868" i="1"/>
  <c r="R868" i="1" s="1"/>
  <c r="C869" i="1"/>
  <c r="A869" i="1" s="1"/>
  <c r="C870" i="1"/>
  <c r="Q870" i="1" s="1"/>
  <c r="C871" i="1"/>
  <c r="M871" i="1" s="1"/>
  <c r="C872" i="1"/>
  <c r="L872" i="1" s="1"/>
  <c r="C873" i="1"/>
  <c r="K873" i="1" s="1"/>
  <c r="C874" i="1"/>
  <c r="C875" i="1"/>
  <c r="P875" i="1" s="1"/>
  <c r="C876" i="1"/>
  <c r="A876" i="1" s="1"/>
  <c r="C877" i="1"/>
  <c r="Q877" i="1" s="1"/>
  <c r="C878" i="1"/>
  <c r="Q878" i="1" s="1"/>
  <c r="C879" i="1"/>
  <c r="P879" i="1" s="1"/>
  <c r="C880" i="1"/>
  <c r="O880" i="1" s="1"/>
  <c r="C881" i="1"/>
  <c r="P881" i="1" s="1"/>
  <c r="C882" i="1"/>
  <c r="C883" i="1"/>
  <c r="K883" i="1" s="1"/>
  <c r="C884" i="1"/>
  <c r="A884" i="1" s="1"/>
  <c r="C885" i="1"/>
  <c r="O885" i="1" s="1"/>
  <c r="C886" i="1"/>
  <c r="Q886" i="1" s="1"/>
  <c r="C887" i="1"/>
  <c r="K887" i="1" s="1"/>
  <c r="C888" i="1"/>
  <c r="J888" i="1" s="1"/>
  <c r="C889" i="1"/>
  <c r="K889" i="1" s="1"/>
  <c r="C890" i="1"/>
  <c r="C891" i="1"/>
  <c r="N891" i="1" s="1"/>
  <c r="C892" i="1"/>
  <c r="A892" i="1" s="1"/>
  <c r="C893" i="1"/>
  <c r="O893" i="1" s="1"/>
  <c r="C894" i="1"/>
  <c r="Q894" i="1" s="1"/>
  <c r="C895" i="1"/>
  <c r="O895" i="1" s="1"/>
  <c r="C896" i="1"/>
  <c r="M896" i="1" s="1"/>
  <c r="C897" i="1"/>
  <c r="P897" i="1" s="1"/>
  <c r="C898" i="1"/>
  <c r="C899" i="1"/>
  <c r="J899" i="1" s="1"/>
  <c r="C900" i="1"/>
  <c r="A900" i="1" s="1"/>
  <c r="C901" i="1"/>
  <c r="P901" i="1" s="1"/>
  <c r="C902" i="1"/>
  <c r="Q902" i="1" s="1"/>
  <c r="C903" i="1"/>
  <c r="K903" i="1" s="1"/>
  <c r="C904" i="1"/>
  <c r="P904" i="1" s="1"/>
  <c r="C905" i="1"/>
  <c r="O905" i="1" s="1"/>
  <c r="C906" i="1"/>
  <c r="C907" i="1"/>
  <c r="N907" i="1" s="1"/>
  <c r="C908" i="1"/>
  <c r="J908" i="1" s="1"/>
  <c r="C909" i="1"/>
  <c r="A909" i="1" s="1"/>
  <c r="C910" i="1"/>
  <c r="Q910" i="1" s="1"/>
  <c r="C911" i="1"/>
  <c r="P911" i="1" s="1"/>
  <c r="C912" i="1"/>
  <c r="J912" i="1" s="1"/>
  <c r="C913" i="1"/>
  <c r="Q913" i="1" s="1"/>
  <c r="C914" i="1"/>
  <c r="C915" i="1"/>
  <c r="Q915" i="1" s="1"/>
  <c r="C916" i="1"/>
  <c r="P916" i="1" s="1"/>
  <c r="C917" i="1"/>
  <c r="P917" i="1" s="1"/>
  <c r="C918" i="1"/>
  <c r="Q918" i="1" s="1"/>
  <c r="C919" i="1"/>
  <c r="K919" i="1" s="1"/>
  <c r="C920" i="1"/>
  <c r="L920" i="1" s="1"/>
  <c r="C921" i="1"/>
  <c r="K921" i="1" s="1"/>
  <c r="C922" i="1"/>
  <c r="C923" i="1"/>
  <c r="L923" i="1" s="1"/>
  <c r="C924" i="1"/>
  <c r="A924" i="1" s="1"/>
  <c r="C925" i="1"/>
  <c r="A925" i="1" s="1"/>
  <c r="C926" i="1"/>
  <c r="Q926" i="1" s="1"/>
  <c r="C927" i="1"/>
  <c r="N927" i="1" s="1"/>
  <c r="C928" i="1"/>
  <c r="N928" i="1" s="1"/>
  <c r="C929" i="1"/>
  <c r="M929" i="1" s="1"/>
  <c r="C930" i="1"/>
  <c r="C931" i="1"/>
  <c r="P931" i="1" s="1"/>
  <c r="C932" i="1"/>
  <c r="P932" i="1" s="1"/>
  <c r="C933" i="1"/>
  <c r="O933" i="1" s="1"/>
  <c r="C934" i="1"/>
  <c r="Q934" i="1" s="1"/>
  <c r="C935" i="1"/>
  <c r="J935" i="1" s="1"/>
  <c r="C936" i="1"/>
  <c r="Q936" i="1" s="1"/>
  <c r="C937" i="1"/>
  <c r="P937" i="1" s="1"/>
  <c r="C938" i="1"/>
  <c r="C939" i="1"/>
  <c r="L939" i="1" s="1"/>
  <c r="C940" i="1"/>
  <c r="J940" i="1" s="1"/>
  <c r="C941" i="1"/>
  <c r="O941" i="1" s="1"/>
  <c r="C942" i="1"/>
  <c r="Q942" i="1" s="1"/>
  <c r="C943" i="1"/>
  <c r="N943" i="1" s="1"/>
  <c r="C944" i="1"/>
  <c r="K944" i="1" s="1"/>
  <c r="C945" i="1"/>
  <c r="J945" i="1" s="1"/>
  <c r="C946" i="1"/>
  <c r="C947" i="1"/>
  <c r="P947" i="1" s="1"/>
  <c r="C948" i="1"/>
  <c r="O948" i="1" s="1"/>
  <c r="C949" i="1"/>
  <c r="M949" i="1" s="1"/>
  <c r="C950" i="1"/>
  <c r="O950" i="1" s="1"/>
  <c r="C951" i="1"/>
  <c r="Q951" i="1" s="1"/>
  <c r="C952" i="1"/>
  <c r="M952" i="1" s="1"/>
  <c r="C953" i="1"/>
  <c r="L953" i="1" s="1"/>
  <c r="C954" i="1"/>
  <c r="C955" i="1"/>
  <c r="L955" i="1" s="1"/>
  <c r="C956" i="1"/>
  <c r="L956" i="1" s="1"/>
  <c r="C957" i="1"/>
  <c r="O957" i="1" s="1"/>
  <c r="C958" i="1"/>
  <c r="P958" i="1" s="1"/>
  <c r="C959" i="1"/>
  <c r="M959" i="1" s="1"/>
  <c r="C960" i="1"/>
  <c r="O960" i="1" s="1"/>
  <c r="C961" i="1"/>
  <c r="N961" i="1" s="1"/>
  <c r="C962" i="1"/>
  <c r="C963" i="1"/>
  <c r="P963" i="1" s="1"/>
  <c r="C964" i="1"/>
  <c r="Q964" i="1" s="1"/>
  <c r="C965" i="1"/>
  <c r="Q965" i="1" s="1"/>
  <c r="C966" i="1"/>
  <c r="Q966" i="1" s="1"/>
  <c r="C967" i="1"/>
  <c r="O967" i="1" s="1"/>
  <c r="C968" i="1"/>
  <c r="Q968" i="1" s="1"/>
  <c r="C969" i="1"/>
  <c r="P969" i="1" s="1"/>
  <c r="C970" i="1"/>
  <c r="C971" i="1"/>
  <c r="K971" i="1" s="1"/>
  <c r="C972" i="1"/>
  <c r="L972" i="1" s="1"/>
  <c r="C973" i="1"/>
  <c r="J973" i="1" s="1"/>
  <c r="C974" i="1"/>
  <c r="J974" i="1" s="1"/>
  <c r="C975" i="1"/>
  <c r="Q975" i="1" s="1"/>
  <c r="C976" i="1"/>
  <c r="J976" i="1" s="1"/>
  <c r="C977" i="1"/>
  <c r="Q977" i="1" s="1"/>
  <c r="C978" i="1"/>
  <c r="C979" i="1"/>
  <c r="O979" i="1" s="1"/>
  <c r="C980" i="1"/>
  <c r="L980" i="1" s="1"/>
  <c r="C981" i="1"/>
  <c r="J981" i="1" s="1"/>
  <c r="C982" i="1"/>
  <c r="K982" i="1" s="1"/>
  <c r="C983" i="1"/>
  <c r="L983" i="1" s="1"/>
  <c r="C984" i="1"/>
  <c r="K984" i="1" s="1"/>
  <c r="C985" i="1"/>
  <c r="J985" i="1" s="1"/>
  <c r="C986" i="1"/>
  <c r="C987" i="1"/>
  <c r="K987" i="1" s="1"/>
  <c r="C988" i="1"/>
  <c r="L988" i="1" s="1"/>
  <c r="C989" i="1"/>
  <c r="J989" i="1" s="1"/>
  <c r="C990" i="1"/>
  <c r="L990" i="1" s="1"/>
  <c r="C991" i="1"/>
  <c r="P991" i="1" s="1"/>
  <c r="C992" i="1"/>
  <c r="M992" i="1" s="1"/>
  <c r="C993" i="1"/>
  <c r="L993" i="1" s="1"/>
  <c r="C994" i="1"/>
  <c r="C995" i="1"/>
  <c r="O995" i="1" s="1"/>
  <c r="C797" i="1"/>
  <c r="P797" i="1" s="1"/>
  <c r="J796" i="1"/>
  <c r="K796" i="1"/>
  <c r="L796" i="1"/>
  <c r="M796" i="1"/>
  <c r="N796" i="1"/>
  <c r="O796" i="1"/>
  <c r="P796" i="1"/>
  <c r="Q796" i="1"/>
  <c r="R796" i="1"/>
  <c r="J802" i="1"/>
  <c r="L802" i="1"/>
  <c r="M802" i="1"/>
  <c r="N802" i="1"/>
  <c r="Q802" i="1"/>
  <c r="R802" i="1"/>
  <c r="M803" i="1"/>
  <c r="J810" i="1"/>
  <c r="K810" i="1"/>
  <c r="M810" i="1"/>
  <c r="N810" i="1"/>
  <c r="O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O875"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J914" i="1"/>
  <c r="K914" i="1"/>
  <c r="L914" i="1"/>
  <c r="M914" i="1"/>
  <c r="N914" i="1"/>
  <c r="O914" i="1"/>
  <c r="P914" i="1"/>
  <c r="Q914" i="1"/>
  <c r="R914" i="1"/>
  <c r="J922" i="1"/>
  <c r="K922" i="1"/>
  <c r="L922" i="1"/>
  <c r="M922" i="1"/>
  <c r="N922" i="1"/>
  <c r="O922" i="1"/>
  <c r="P922" i="1"/>
  <c r="Q922" i="1"/>
  <c r="R922" i="1"/>
  <c r="J930" i="1"/>
  <c r="K930" i="1"/>
  <c r="L930" i="1"/>
  <c r="M930" i="1"/>
  <c r="N930" i="1"/>
  <c r="O930" i="1"/>
  <c r="P930" i="1"/>
  <c r="Q930" i="1"/>
  <c r="R930" i="1"/>
  <c r="O931" i="1"/>
  <c r="J938" i="1"/>
  <c r="K938" i="1"/>
  <c r="L938" i="1"/>
  <c r="M938" i="1"/>
  <c r="N938" i="1"/>
  <c r="O938" i="1"/>
  <c r="P938" i="1"/>
  <c r="Q938" i="1"/>
  <c r="R938" i="1"/>
  <c r="Q939" i="1"/>
  <c r="J946" i="1"/>
  <c r="K946" i="1"/>
  <c r="L946" i="1"/>
  <c r="M946" i="1"/>
  <c r="N946" i="1"/>
  <c r="O946" i="1"/>
  <c r="P946" i="1"/>
  <c r="Q946" i="1"/>
  <c r="R946" i="1"/>
  <c r="J954" i="1"/>
  <c r="K954" i="1"/>
  <c r="L954" i="1"/>
  <c r="M954" i="1"/>
  <c r="N954" i="1"/>
  <c r="O954" i="1"/>
  <c r="P954" i="1"/>
  <c r="Q954" i="1"/>
  <c r="R954" i="1"/>
  <c r="J962" i="1"/>
  <c r="K962" i="1"/>
  <c r="L962" i="1"/>
  <c r="M962" i="1"/>
  <c r="N962" i="1"/>
  <c r="O962" i="1"/>
  <c r="P962" i="1"/>
  <c r="Q962" i="1"/>
  <c r="R962" i="1"/>
  <c r="O963" i="1"/>
  <c r="J970" i="1"/>
  <c r="K970" i="1"/>
  <c r="L970" i="1"/>
  <c r="M970" i="1"/>
  <c r="N970" i="1"/>
  <c r="O970" i="1"/>
  <c r="P970" i="1"/>
  <c r="Q970" i="1"/>
  <c r="R970" i="1"/>
  <c r="Q971" i="1"/>
  <c r="J978" i="1"/>
  <c r="K978" i="1"/>
  <c r="L978" i="1"/>
  <c r="M978" i="1"/>
  <c r="N978" i="1"/>
  <c r="O978" i="1"/>
  <c r="P978" i="1"/>
  <c r="Q978" i="1"/>
  <c r="R978" i="1"/>
  <c r="J986" i="1"/>
  <c r="K986" i="1"/>
  <c r="L986" i="1"/>
  <c r="M986" i="1"/>
  <c r="N986" i="1"/>
  <c r="O986" i="1"/>
  <c r="P986" i="1"/>
  <c r="Q986" i="1"/>
  <c r="R986" i="1"/>
  <c r="J994" i="1"/>
  <c r="K994" i="1"/>
  <c r="L994" i="1"/>
  <c r="M994" i="1"/>
  <c r="N994" i="1"/>
  <c r="O994" i="1"/>
  <c r="P994" i="1"/>
  <c r="Q994" i="1"/>
  <c r="R994" i="1"/>
  <c r="M995" i="1"/>
  <c r="A796" i="1"/>
  <c r="B796" i="1"/>
  <c r="A802" i="1"/>
  <c r="B802" i="1"/>
  <c r="A810" i="1"/>
  <c r="B810" i="1"/>
  <c r="A811" i="1"/>
  <c r="A818" i="1"/>
  <c r="B818" i="1"/>
  <c r="A826" i="1"/>
  <c r="B826" i="1"/>
  <c r="A834" i="1"/>
  <c r="B834" i="1"/>
  <c r="A842" i="1"/>
  <c r="B842" i="1"/>
  <c r="A850" i="1"/>
  <c r="B850" i="1"/>
  <c r="A858" i="1"/>
  <c r="B858" i="1"/>
  <c r="A866" i="1"/>
  <c r="B866" i="1"/>
  <c r="B867" i="1"/>
  <c r="A874" i="1"/>
  <c r="B874" i="1"/>
  <c r="A882" i="1"/>
  <c r="B882" i="1"/>
  <c r="A883" i="1"/>
  <c r="B883" i="1"/>
  <c r="A890" i="1"/>
  <c r="B890" i="1"/>
  <c r="A898" i="1"/>
  <c r="B898" i="1"/>
  <c r="A906" i="1"/>
  <c r="B906" i="1"/>
  <c r="A907" i="1"/>
  <c r="A914" i="1"/>
  <c r="B914" i="1"/>
  <c r="A922" i="1"/>
  <c r="B922" i="1"/>
  <c r="A930" i="1"/>
  <c r="B930" i="1"/>
  <c r="A931" i="1"/>
  <c r="B931" i="1"/>
  <c r="A938" i="1"/>
  <c r="B938" i="1"/>
  <c r="A946" i="1"/>
  <c r="B946" i="1"/>
  <c r="A947" i="1"/>
  <c r="B947" i="1"/>
  <c r="A954" i="1"/>
  <c r="B954" i="1"/>
  <c r="A962" i="1"/>
  <c r="B962" i="1"/>
  <c r="A963" i="1"/>
  <c r="A970" i="1"/>
  <c r="B970" i="1"/>
  <c r="A978" i="1"/>
  <c r="B978" i="1"/>
  <c r="B979" i="1"/>
  <c r="A986" i="1"/>
  <c r="B986" i="1"/>
  <c r="A987" i="1"/>
  <c r="A994" i="1"/>
  <c r="B994" i="1"/>
  <c r="F114" i="8" l="1"/>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476"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412"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464" i="1"/>
  <c r="K1464" i="1" s="1"/>
  <c r="C1465" i="1"/>
  <c r="K1465" i="1" s="1"/>
  <c r="C1466" i="1"/>
  <c r="K1466" i="1" s="1"/>
  <c r="C1467" i="1"/>
  <c r="K1467" i="1" s="1"/>
  <c r="C1468" i="1"/>
  <c r="K1468" i="1" s="1"/>
  <c r="C1469" i="1"/>
  <c r="K1469" i="1" s="1"/>
  <c r="C1470" i="1"/>
  <c r="K1470" i="1" s="1"/>
  <c r="C1471" i="1"/>
  <c r="K1471" i="1" s="1"/>
  <c r="C1472" i="1"/>
  <c r="K1472" i="1" s="1"/>
  <c r="C1473" i="1"/>
  <c r="K1473" i="1" s="1"/>
  <c r="C1474" i="1"/>
  <c r="K1474" i="1" s="1"/>
  <c r="C1475" i="1"/>
  <c r="K1475" i="1" s="1"/>
  <c r="C1391" i="1"/>
  <c r="C1392" i="1"/>
  <c r="C1393" i="1"/>
  <c r="C1394" i="1"/>
  <c r="C1395" i="1"/>
  <c r="C1396" i="1"/>
  <c r="C1397" i="1"/>
  <c r="C1398" i="1"/>
  <c r="K1398" i="1" s="1"/>
  <c r="C1399" i="1"/>
  <c r="C1400" i="1"/>
  <c r="C1401" i="1"/>
  <c r="C1402" i="1"/>
  <c r="C1403" i="1"/>
  <c r="C1404" i="1"/>
  <c r="K1404" i="1" s="1"/>
  <c r="C1405" i="1"/>
  <c r="C1406" i="1"/>
  <c r="C1407" i="1"/>
  <c r="C1408" i="1"/>
  <c r="K1408" i="1" s="1"/>
  <c r="C1409" i="1"/>
  <c r="C1410" i="1"/>
  <c r="C1411"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406" i="1" l="1"/>
  <c r="K1397" i="1"/>
  <c r="K1405" i="1"/>
  <c r="K1411" i="1"/>
  <c r="K1403" i="1"/>
  <c r="K1395" i="1"/>
  <c r="K1410" i="1"/>
  <c r="K1402" i="1"/>
  <c r="K1394" i="1"/>
  <c r="K1396" i="1"/>
  <c r="K1409" i="1"/>
  <c r="K1401" i="1"/>
  <c r="K1393" i="1"/>
  <c r="K1400" i="1"/>
  <c r="K1392" i="1"/>
  <c r="K1407" i="1"/>
  <c r="K1399" i="1"/>
  <c r="K1391"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510" i="1"/>
  <c r="I1511" i="1"/>
  <c r="I1512" i="1"/>
  <c r="I1513" i="1"/>
  <c r="I1515" i="1"/>
  <c r="I1516" i="1"/>
  <c r="I1517" i="1"/>
  <c r="I1518" i="1"/>
  <c r="I1520" i="1"/>
  <c r="I1521" i="1"/>
  <c r="I1522" i="1"/>
  <c r="I1523" i="1"/>
  <c r="I1530" i="1"/>
  <c r="I1531" i="1"/>
  <c r="I1532" i="1"/>
  <c r="I1533" i="1"/>
  <c r="I1535" i="1"/>
  <c r="I1536" i="1"/>
  <c r="I1537" i="1"/>
  <c r="I1538" i="1"/>
  <c r="I1540" i="1"/>
  <c r="I1541" i="1"/>
  <c r="I1542" i="1"/>
  <c r="I1543" i="1"/>
  <c r="I1545" i="1"/>
  <c r="I1546" i="1"/>
  <c r="I1547" i="1"/>
  <c r="I1548" i="1"/>
  <c r="I1555" i="1"/>
  <c r="I1556" i="1"/>
  <c r="I1557" i="1"/>
  <c r="I1558" i="1"/>
  <c r="I1560" i="1"/>
  <c r="I1561" i="1"/>
  <c r="I1562" i="1"/>
  <c r="I1563" i="1"/>
  <c r="A1565" i="1"/>
  <c r="B1565" i="1"/>
  <c r="J1565" i="1"/>
  <c r="K1565" i="1"/>
  <c r="L1565" i="1"/>
  <c r="M1565" i="1"/>
  <c r="N1565" i="1"/>
  <c r="O1565" i="1"/>
  <c r="P1565" i="1"/>
  <c r="Q1565" i="1"/>
  <c r="R1565"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382" i="1"/>
  <c r="B1382" i="1"/>
  <c r="A1445" i="1"/>
  <c r="B1445" i="1"/>
  <c r="A1446" i="1"/>
  <c r="B1446" i="1"/>
  <c r="A1564" i="1"/>
  <c r="B1564" i="1"/>
  <c r="A1509" i="1"/>
  <c r="B1509" i="1"/>
  <c r="A1514" i="1"/>
  <c r="B1514" i="1"/>
  <c r="A1519" i="1"/>
  <c r="B1519" i="1"/>
  <c r="A1529" i="1"/>
  <c r="B1529" i="1"/>
  <c r="A1534" i="1"/>
  <c r="B1534" i="1"/>
  <c r="A1539" i="1"/>
  <c r="B1539" i="1"/>
  <c r="A1544" i="1"/>
  <c r="B1544" i="1"/>
  <c r="A1554" i="1"/>
  <c r="B1554" i="1"/>
  <c r="A1559" i="1"/>
  <c r="B1559"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382" i="1"/>
  <c r="K1382" i="1"/>
  <c r="L1382" i="1"/>
  <c r="M1382" i="1"/>
  <c r="N1382" i="1"/>
  <c r="O1382" i="1"/>
  <c r="P1382" i="1"/>
  <c r="Q1382" i="1"/>
  <c r="R1382" i="1"/>
  <c r="K1388" i="1"/>
  <c r="K1389" i="1"/>
  <c r="K1413" i="1"/>
  <c r="K1438" i="1"/>
  <c r="J1445" i="1"/>
  <c r="K1445" i="1"/>
  <c r="L1445" i="1"/>
  <c r="M1445" i="1"/>
  <c r="N1445" i="1"/>
  <c r="O1445" i="1"/>
  <c r="P1445" i="1"/>
  <c r="Q1445" i="1"/>
  <c r="R1445" i="1"/>
  <c r="J1446" i="1"/>
  <c r="K1446" i="1"/>
  <c r="L1446" i="1"/>
  <c r="M1446" i="1"/>
  <c r="N1446" i="1"/>
  <c r="O1446" i="1"/>
  <c r="P1446" i="1"/>
  <c r="Q1446" i="1"/>
  <c r="R1446" i="1"/>
  <c r="K1452" i="1"/>
  <c r="K1453" i="1"/>
  <c r="K1477" i="1"/>
  <c r="K1502" i="1"/>
  <c r="J1564" i="1"/>
  <c r="K1564" i="1"/>
  <c r="L1564" i="1"/>
  <c r="M1564" i="1"/>
  <c r="N1564" i="1"/>
  <c r="O1564" i="1"/>
  <c r="P1564" i="1"/>
  <c r="Q1564" i="1"/>
  <c r="R1564" i="1"/>
  <c r="J1509" i="1"/>
  <c r="K1509" i="1"/>
  <c r="L1509" i="1"/>
  <c r="M1509" i="1"/>
  <c r="N1509" i="1"/>
  <c r="O1509" i="1"/>
  <c r="P1509" i="1"/>
  <c r="Q1509" i="1"/>
  <c r="R1509" i="1"/>
  <c r="J1514" i="1"/>
  <c r="K1514" i="1"/>
  <c r="L1514" i="1"/>
  <c r="M1514" i="1"/>
  <c r="N1514" i="1"/>
  <c r="O1514" i="1"/>
  <c r="R1514" i="1"/>
  <c r="J1519" i="1"/>
  <c r="K1519" i="1"/>
  <c r="L1519" i="1"/>
  <c r="M1519" i="1"/>
  <c r="N1519" i="1"/>
  <c r="O1519" i="1"/>
  <c r="R1519" i="1"/>
  <c r="J1529" i="1"/>
  <c r="K1529" i="1"/>
  <c r="L1529" i="1"/>
  <c r="M1529" i="1"/>
  <c r="N1529" i="1"/>
  <c r="O1529" i="1"/>
  <c r="R1529" i="1"/>
  <c r="J1534" i="1"/>
  <c r="K1534" i="1"/>
  <c r="L1534" i="1"/>
  <c r="M1534" i="1"/>
  <c r="N1534" i="1"/>
  <c r="O1534" i="1"/>
  <c r="R1534" i="1"/>
  <c r="J1539" i="1"/>
  <c r="K1539" i="1"/>
  <c r="L1539" i="1"/>
  <c r="M1539" i="1"/>
  <c r="N1539" i="1"/>
  <c r="O1539" i="1"/>
  <c r="R1539" i="1"/>
  <c r="J1544" i="1"/>
  <c r="K1544" i="1"/>
  <c r="L1544" i="1"/>
  <c r="M1544" i="1"/>
  <c r="N1544" i="1"/>
  <c r="O1544" i="1"/>
  <c r="R1544" i="1"/>
  <c r="J1554" i="1"/>
  <c r="K1554" i="1"/>
  <c r="L1554" i="1"/>
  <c r="M1554" i="1"/>
  <c r="N1554" i="1"/>
  <c r="O1554" i="1"/>
  <c r="R1554" i="1"/>
  <c r="J1559" i="1"/>
  <c r="K1559" i="1"/>
  <c r="L1559" i="1"/>
  <c r="M1559" i="1"/>
  <c r="N1559" i="1"/>
  <c r="O1559" i="1"/>
  <c r="R1559" i="1"/>
  <c r="K108" i="19"/>
  <c r="Q1559" i="1" s="1"/>
  <c r="K107" i="19"/>
  <c r="Q1554" i="1" s="1"/>
  <c r="K105" i="19"/>
  <c r="Q1544" i="1" s="1"/>
  <c r="K104" i="19"/>
  <c r="Q1539" i="1" s="1"/>
  <c r="K103" i="19"/>
  <c r="Q1534" i="1" s="1"/>
  <c r="K102" i="19"/>
  <c r="Q1529" i="1" s="1"/>
  <c r="K100" i="19"/>
  <c r="Q1519" i="1" s="1"/>
  <c r="K99" i="19"/>
  <c r="Q1514" i="1" s="1"/>
  <c r="J108" i="19"/>
  <c r="P1559" i="1" s="1"/>
  <c r="J107" i="19"/>
  <c r="P1554" i="1" s="1"/>
  <c r="J105" i="19"/>
  <c r="P1544" i="1" s="1"/>
  <c r="J104" i="19"/>
  <c r="P1539" i="1" s="1"/>
  <c r="J103" i="19"/>
  <c r="P1534" i="1" s="1"/>
  <c r="J102" i="19"/>
  <c r="P1529" i="1" s="1"/>
  <c r="J100" i="19"/>
  <c r="P1519" i="1" s="1"/>
  <c r="J99" i="19"/>
  <c r="P1514" i="1" s="1"/>
  <c r="L97" i="19"/>
  <c r="R1502" i="1" s="1"/>
  <c r="K97" i="19"/>
  <c r="Q1502" i="1" s="1"/>
  <c r="J97" i="19"/>
  <c r="P1502" i="1" s="1"/>
  <c r="I97" i="19"/>
  <c r="H97" i="19"/>
  <c r="N1502" i="1" s="1"/>
  <c r="G97" i="19"/>
  <c r="M1502" i="1" s="1"/>
  <c r="F97" i="19"/>
  <c r="L1502" i="1" s="1"/>
  <c r="D97" i="19"/>
  <c r="J1502" i="1" s="1"/>
  <c r="L96" i="19"/>
  <c r="R1477" i="1" s="1"/>
  <c r="K96" i="19"/>
  <c r="Q1477" i="1" s="1"/>
  <c r="J96" i="19"/>
  <c r="P1477" i="1" s="1"/>
  <c r="I96" i="19"/>
  <c r="O1477" i="1" s="1"/>
  <c r="H96" i="19"/>
  <c r="N1477" i="1" s="1"/>
  <c r="G96" i="19"/>
  <c r="M1477" i="1" s="1"/>
  <c r="F96" i="19"/>
  <c r="L1477" i="1" s="1"/>
  <c r="D96" i="19"/>
  <c r="J1477" i="1" s="1"/>
  <c r="L95" i="19"/>
  <c r="R1476" i="1" s="1"/>
  <c r="K95" i="19"/>
  <c r="Q1476" i="1" s="1"/>
  <c r="J95" i="19"/>
  <c r="P1476" i="1" s="1"/>
  <c r="I95" i="19"/>
  <c r="O1476" i="1" s="1"/>
  <c r="H95" i="19"/>
  <c r="N1476" i="1" s="1"/>
  <c r="G95" i="19"/>
  <c r="M1476" i="1" s="1"/>
  <c r="F95" i="19"/>
  <c r="L1476" i="1" s="1"/>
  <c r="D95" i="19"/>
  <c r="J1476" i="1" s="1"/>
  <c r="L94" i="19"/>
  <c r="R1452" i="1" s="1"/>
  <c r="K94" i="19"/>
  <c r="Q1452" i="1" s="1"/>
  <c r="J94" i="19"/>
  <c r="P1452" i="1" s="1"/>
  <c r="I94" i="19"/>
  <c r="O1452" i="1" s="1"/>
  <c r="H94" i="19"/>
  <c r="N1452" i="1" s="1"/>
  <c r="G94" i="19"/>
  <c r="M1452" i="1" s="1"/>
  <c r="F94" i="19"/>
  <c r="L1452" i="1" s="1"/>
  <c r="D94" i="19"/>
  <c r="J1452" i="1" s="1"/>
  <c r="B94" i="19"/>
  <c r="B1452" i="1" s="1"/>
  <c r="B95" i="19"/>
  <c r="B1476" i="1" s="1"/>
  <c r="B96" i="19"/>
  <c r="B1477" i="1" s="1"/>
  <c r="B97" i="19"/>
  <c r="B1502" i="1" s="1"/>
  <c r="A95" i="19"/>
  <c r="A1476" i="1" s="1"/>
  <c r="A96" i="19"/>
  <c r="A1477" i="1" s="1"/>
  <c r="A97" i="19"/>
  <c r="A1502" i="1" s="1"/>
  <c r="A94" i="19"/>
  <c r="A1452" i="1" s="1"/>
  <c r="L91" i="19"/>
  <c r="R1438" i="1" s="1"/>
  <c r="K91" i="19"/>
  <c r="Q1438" i="1" s="1"/>
  <c r="J91" i="19"/>
  <c r="P1438" i="1" s="1"/>
  <c r="I91" i="19"/>
  <c r="O1438" i="1" s="1"/>
  <c r="H91" i="19"/>
  <c r="N1438" i="1" s="1"/>
  <c r="G91" i="19"/>
  <c r="M1438" i="1" s="1"/>
  <c r="F91" i="19"/>
  <c r="L1438" i="1" s="1"/>
  <c r="D91" i="19"/>
  <c r="J1438" i="1" s="1"/>
  <c r="L90" i="19"/>
  <c r="K90" i="19"/>
  <c r="J90" i="19"/>
  <c r="P1413" i="1" s="1"/>
  <c r="I90" i="19"/>
  <c r="O1413" i="1" s="1"/>
  <c r="H90" i="19"/>
  <c r="N1413" i="1" s="1"/>
  <c r="G90" i="19"/>
  <c r="M1413" i="1" s="1"/>
  <c r="F90" i="19"/>
  <c r="L1413" i="1" s="1"/>
  <c r="D90" i="19"/>
  <c r="J1413" i="1" s="1"/>
  <c r="L89" i="19"/>
  <c r="R1412" i="1" s="1"/>
  <c r="K89" i="19"/>
  <c r="Q1412" i="1" s="1"/>
  <c r="J89" i="19"/>
  <c r="P1412" i="1" s="1"/>
  <c r="I89" i="19"/>
  <c r="O1412" i="1" s="1"/>
  <c r="H89" i="19"/>
  <c r="N1412" i="1" s="1"/>
  <c r="G89" i="19"/>
  <c r="M1412" i="1" s="1"/>
  <c r="F89" i="19"/>
  <c r="L1412" i="1" s="1"/>
  <c r="D89" i="19"/>
  <c r="J1412" i="1" s="1"/>
  <c r="L88" i="19"/>
  <c r="R1388" i="1" s="1"/>
  <c r="K88" i="19"/>
  <c r="Q1388" i="1" s="1"/>
  <c r="J88" i="19"/>
  <c r="P1388" i="1" s="1"/>
  <c r="I88" i="19"/>
  <c r="O1388" i="1" s="1"/>
  <c r="H88" i="19"/>
  <c r="N1388" i="1" s="1"/>
  <c r="G88" i="19"/>
  <c r="M1388" i="1" s="1"/>
  <c r="F88" i="19"/>
  <c r="L1388" i="1" s="1"/>
  <c r="D88" i="19"/>
  <c r="J1388" i="1" s="1"/>
  <c r="B91" i="19"/>
  <c r="B1438" i="1" s="1"/>
  <c r="A91" i="19"/>
  <c r="A1438" i="1" s="1"/>
  <c r="B90" i="19"/>
  <c r="B1413" i="1" s="1"/>
  <c r="A90" i="19"/>
  <c r="A1413" i="1" s="1"/>
  <c r="B89" i="19"/>
  <c r="B1412" i="1" s="1"/>
  <c r="A89" i="19"/>
  <c r="A1412" i="1" s="1"/>
  <c r="B88" i="19"/>
  <c r="B1388" i="1" s="1"/>
  <c r="A88" i="19"/>
  <c r="A1388"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85" i="1"/>
  <c r="C1486" i="1"/>
  <c r="K1486" i="1" s="1"/>
  <c r="C1487" i="1"/>
  <c r="C1488" i="1"/>
  <c r="C1489" i="1"/>
  <c r="C1490" i="1"/>
  <c r="C1491" i="1"/>
  <c r="C1492" i="1"/>
  <c r="K1492" i="1" s="1"/>
  <c r="C1493" i="1"/>
  <c r="C1494" i="1"/>
  <c r="C1495" i="1"/>
  <c r="C1496" i="1"/>
  <c r="C1497" i="1"/>
  <c r="C1498" i="1"/>
  <c r="C1499" i="1"/>
  <c r="C1500" i="1"/>
  <c r="C1501" i="1"/>
  <c r="C1421" i="1"/>
  <c r="C1422" i="1"/>
  <c r="C1423" i="1"/>
  <c r="C1424" i="1"/>
  <c r="C1425" i="1"/>
  <c r="C1426" i="1"/>
  <c r="C1427" i="1"/>
  <c r="C1428" i="1"/>
  <c r="C1429" i="1"/>
  <c r="C1430" i="1"/>
  <c r="C1431" i="1"/>
  <c r="C1432" i="1"/>
  <c r="C1433" i="1"/>
  <c r="C1434" i="1"/>
  <c r="C1435" i="1"/>
  <c r="C1436" i="1"/>
  <c r="C1437"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B663" i="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A1199" i="1"/>
  <c r="O1100" i="1"/>
  <c r="R1100" i="1"/>
  <c r="R1084" i="1"/>
  <c r="M1084" i="1"/>
  <c r="M1108" i="1"/>
  <c r="P1108" i="1"/>
  <c r="L1092" i="1"/>
  <c r="N1092" i="1"/>
  <c r="M1092" i="1"/>
  <c r="P1104" i="1"/>
  <c r="N1104" i="1"/>
  <c r="M1104" i="1"/>
  <c r="L1104" i="1"/>
  <c r="Q1096" i="1"/>
  <c r="L1096" i="1"/>
  <c r="M1096" i="1"/>
  <c r="L1088" i="1"/>
  <c r="N1088" i="1"/>
  <c r="K1088" i="1"/>
  <c r="R1080" i="1"/>
  <c r="L1080" i="1"/>
  <c r="M1080" i="1"/>
  <c r="Q1080"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J1072" i="1"/>
  <c r="R1072" i="1"/>
  <c r="L1072" i="1"/>
  <c r="N1072" i="1"/>
  <c r="Q1064" i="1"/>
  <c r="J1064" i="1"/>
  <c r="R1064" i="1"/>
  <c r="K1064" i="1"/>
  <c r="P1056" i="1"/>
  <c r="Q1056" i="1"/>
  <c r="J1056" i="1"/>
  <c r="R1056" i="1"/>
  <c r="M1056" i="1"/>
  <c r="P1048" i="1"/>
  <c r="Q1048" i="1"/>
  <c r="J1048" i="1"/>
  <c r="N1048" i="1"/>
  <c r="O1048" i="1"/>
  <c r="P1040" i="1"/>
  <c r="Q1040" i="1"/>
  <c r="N1040" i="1"/>
  <c r="O1040" i="1"/>
  <c r="M1040" i="1"/>
  <c r="P1032" i="1"/>
  <c r="N1032" i="1"/>
  <c r="O1032" i="1"/>
  <c r="K1032" i="1"/>
  <c r="L1032" i="1"/>
  <c r="K1024" i="1"/>
  <c r="L1024" i="1"/>
  <c r="M1024" i="1"/>
  <c r="N1024" i="1"/>
  <c r="R1016" i="1"/>
  <c r="L1016" i="1"/>
  <c r="O1016" i="1"/>
  <c r="K1016" i="1"/>
  <c r="J1008" i="1"/>
  <c r="R1008" i="1"/>
  <c r="K1008" i="1"/>
  <c r="L1008" i="1"/>
  <c r="L1076" i="1"/>
  <c r="N1076" i="1"/>
  <c r="R1076" i="1"/>
  <c r="L1068" i="1"/>
  <c r="J1068" i="1"/>
  <c r="Q1068"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516" i="1"/>
  <c r="B1516" i="1" s="1"/>
  <c r="C1517" i="1"/>
  <c r="C1518" i="1"/>
  <c r="M1518" i="1" s="1"/>
  <c r="C1515" i="1"/>
  <c r="B1515" i="1" s="1"/>
  <c r="C1521" i="1"/>
  <c r="N1521" i="1" s="1"/>
  <c r="C1522" i="1"/>
  <c r="L1522" i="1" s="1"/>
  <c r="C1523" i="1"/>
  <c r="P1523" i="1" s="1"/>
  <c r="C1520" i="1"/>
  <c r="C1531" i="1"/>
  <c r="M1531" i="1" s="1"/>
  <c r="C1532" i="1"/>
  <c r="M1532" i="1" s="1"/>
  <c r="C1533" i="1"/>
  <c r="L1533" i="1" s="1"/>
  <c r="C1530" i="1"/>
  <c r="A1530" i="1" s="1"/>
  <c r="C1536" i="1"/>
  <c r="C1537" i="1"/>
  <c r="N1537" i="1" s="1"/>
  <c r="C1538" i="1"/>
  <c r="J1538" i="1" s="1"/>
  <c r="C1535" i="1"/>
  <c r="B1535" i="1" s="1"/>
  <c r="C1541" i="1"/>
  <c r="O1541" i="1" s="1"/>
  <c r="C1542" i="1"/>
  <c r="C1543" i="1"/>
  <c r="B1543" i="1" s="1"/>
  <c r="C1540" i="1"/>
  <c r="O1540" i="1" s="1"/>
  <c r="C1546" i="1"/>
  <c r="R1546" i="1" s="1"/>
  <c r="C1547" i="1"/>
  <c r="O1547" i="1" s="1"/>
  <c r="C1548" i="1"/>
  <c r="B1548" i="1" s="1"/>
  <c r="C1545" i="1"/>
  <c r="C1556" i="1"/>
  <c r="J1556" i="1" s="1"/>
  <c r="C1557" i="1"/>
  <c r="C1558" i="1"/>
  <c r="O1558" i="1" s="1"/>
  <c r="C1555" i="1"/>
  <c r="B1555" i="1" s="1"/>
  <c r="C1560" i="1"/>
  <c r="C1561" i="1"/>
  <c r="A1561" i="1" s="1"/>
  <c r="C1562" i="1"/>
  <c r="K1562" i="1" s="1"/>
  <c r="C1563" i="1"/>
  <c r="C1510" i="1"/>
  <c r="J1510" i="1" s="1"/>
  <c r="C1511" i="1"/>
  <c r="K1511" i="1" s="1"/>
  <c r="C1512" i="1"/>
  <c r="C1513" i="1"/>
  <c r="P1513"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508" i="1"/>
  <c r="C1444"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C1377" i="1"/>
  <c r="Q1377" i="1" s="1"/>
  <c r="C1378" i="1"/>
  <c r="C1379" i="1"/>
  <c r="B1379" i="1" s="1"/>
  <c r="C1380" i="1"/>
  <c r="C1381" i="1"/>
  <c r="Q1381"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461"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63" i="1"/>
  <c r="C249" i="1"/>
  <c r="K249" i="1" s="1"/>
  <c r="C327" i="1"/>
  <c r="Q327" i="1" s="1"/>
  <c r="C1462" i="1"/>
  <c r="N1462" i="1" s="1"/>
  <c r="C248" i="1"/>
  <c r="R248" i="1" s="1"/>
  <c r="C326" i="1"/>
  <c r="C1302" i="1"/>
  <c r="A1302" i="1" s="1"/>
  <c r="C1376" i="1"/>
  <c r="L1376" i="1" s="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507" i="1"/>
  <c r="C1506" i="1"/>
  <c r="C1505" i="1"/>
  <c r="C1504" i="1"/>
  <c r="C1503" i="1"/>
  <c r="C1484" i="1"/>
  <c r="C1483" i="1"/>
  <c r="C1482" i="1"/>
  <c r="C1481" i="1"/>
  <c r="C1480" i="1"/>
  <c r="C1479" i="1"/>
  <c r="C1478" i="1"/>
  <c r="C1460" i="1"/>
  <c r="K1460" i="1" s="1"/>
  <c r="C1459" i="1"/>
  <c r="C1458" i="1"/>
  <c r="N1458" i="1" s="1"/>
  <c r="C1457" i="1"/>
  <c r="C1456" i="1"/>
  <c r="C1455" i="1"/>
  <c r="C1454" i="1"/>
  <c r="C1443" i="1"/>
  <c r="C1442" i="1"/>
  <c r="K1442" i="1" s="1"/>
  <c r="C1441" i="1"/>
  <c r="C1440" i="1"/>
  <c r="C1439" i="1"/>
  <c r="C1451" i="1"/>
  <c r="C1450" i="1"/>
  <c r="N1450" i="1" s="1"/>
  <c r="C1449" i="1"/>
  <c r="N1449" i="1" s="1"/>
  <c r="C1448" i="1"/>
  <c r="B1448" i="1" s="1"/>
  <c r="C1447" i="1"/>
  <c r="N1447" i="1" s="1"/>
  <c r="C1420" i="1"/>
  <c r="C1419" i="1"/>
  <c r="C1418" i="1"/>
  <c r="C1417" i="1"/>
  <c r="C1416" i="1"/>
  <c r="C1415" i="1"/>
  <c r="K1415" i="1" s="1"/>
  <c r="C1414" i="1"/>
  <c r="C1390" i="1"/>
  <c r="C1384" i="1"/>
  <c r="C1385" i="1"/>
  <c r="A1385" i="1" s="1"/>
  <c r="C1386" i="1"/>
  <c r="C1387" i="1"/>
  <c r="C1383"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75" i="1"/>
  <c r="C1374" i="1"/>
  <c r="C1373" i="1"/>
  <c r="A1373" i="1" s="1"/>
  <c r="C1372" i="1"/>
  <c r="O1372" i="1" s="1"/>
  <c r="C1371" i="1"/>
  <c r="B1371" i="1" s="1"/>
  <c r="C1370" i="1"/>
  <c r="L1370" i="1" s="1"/>
  <c r="C1369" i="1"/>
  <c r="C1368" i="1"/>
  <c r="C1367" i="1"/>
  <c r="N1367" i="1" s="1"/>
  <c r="C1366" i="1"/>
  <c r="R463" i="1"/>
  <c r="F92" i="8"/>
  <c r="O1000" i="1"/>
  <c r="J1000" i="1"/>
  <c r="K1000" i="1"/>
  <c r="L1000" i="1"/>
  <c r="P1004"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53"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505" i="1"/>
  <c r="P1389" i="1"/>
  <c r="P1407" i="1"/>
  <c r="P1391" i="1"/>
  <c r="P1404" i="1"/>
  <c r="P1409" i="1"/>
  <c r="P1393" i="1"/>
  <c r="P1406" i="1"/>
  <c r="P1396" i="1"/>
  <c r="P1411" i="1"/>
  <c r="P1410" i="1"/>
  <c r="P1402" i="1"/>
  <c r="P1399" i="1"/>
  <c r="P1398" i="1"/>
  <c r="P1394" i="1"/>
  <c r="P1401" i="1"/>
  <c r="P1400" i="1"/>
  <c r="P1405" i="1"/>
  <c r="P1392" i="1"/>
  <c r="P1397" i="1"/>
  <c r="P1403" i="1"/>
  <c r="P1395" i="1"/>
  <c r="P1408" i="1"/>
  <c r="O1465" i="1"/>
  <c r="O1473" i="1"/>
  <c r="O1468" i="1"/>
  <c r="O1466" i="1"/>
  <c r="O1474" i="1"/>
  <c r="O1467" i="1"/>
  <c r="O1469" i="1"/>
  <c r="O1470" i="1"/>
  <c r="O1471" i="1"/>
  <c r="O1464" i="1"/>
  <c r="O1472" i="1"/>
  <c r="O1475" i="1"/>
  <c r="Q1389" i="1"/>
  <c r="Q1406" i="1"/>
  <c r="Q1399" i="1"/>
  <c r="Q1394" i="1"/>
  <c r="Q1393" i="1"/>
  <c r="Q1411" i="1"/>
  <c r="Q1398" i="1"/>
  <c r="Q1402" i="1"/>
  <c r="Q1403" i="1"/>
  <c r="Q1405" i="1"/>
  <c r="Q1395" i="1"/>
  <c r="Q1410" i="1"/>
  <c r="Q1409" i="1"/>
  <c r="Q1401" i="1"/>
  <c r="Q1408" i="1"/>
  <c r="Q1397" i="1"/>
  <c r="Q1400" i="1"/>
  <c r="Q1392" i="1"/>
  <c r="Q1404" i="1"/>
  <c r="Q1407" i="1"/>
  <c r="Q1391" i="1"/>
  <c r="Q1396" i="1"/>
  <c r="B1453" i="1"/>
  <c r="B1467" i="1"/>
  <c r="B1466" i="1"/>
  <c r="B1469" i="1"/>
  <c r="B1475" i="1"/>
  <c r="B1468" i="1"/>
  <c r="B1474" i="1"/>
  <c r="B1473" i="1"/>
  <c r="B1470" i="1"/>
  <c r="B1465" i="1"/>
  <c r="B1472" i="1"/>
  <c r="B1471" i="1"/>
  <c r="B1464" i="1"/>
  <c r="P1453" i="1"/>
  <c r="P1464" i="1"/>
  <c r="P1472" i="1"/>
  <c r="P1474" i="1"/>
  <c r="P1465" i="1"/>
  <c r="P1473" i="1"/>
  <c r="P1467" i="1"/>
  <c r="P1468" i="1"/>
  <c r="P1469" i="1"/>
  <c r="P1470" i="1"/>
  <c r="P1466" i="1"/>
  <c r="P1475" i="1"/>
  <c r="P1471" i="1"/>
  <c r="R1389" i="1"/>
  <c r="R1399" i="1"/>
  <c r="R1410" i="1"/>
  <c r="R1393" i="1"/>
  <c r="R1402" i="1"/>
  <c r="R1406" i="1"/>
  <c r="R1397" i="1"/>
  <c r="R1404" i="1"/>
  <c r="R1394" i="1"/>
  <c r="R1409" i="1"/>
  <c r="R1408" i="1"/>
  <c r="R1400" i="1"/>
  <c r="R1392" i="1"/>
  <c r="R1396" i="1"/>
  <c r="R1407" i="1"/>
  <c r="R1405" i="1"/>
  <c r="R1391" i="1"/>
  <c r="R1398" i="1"/>
  <c r="R1411" i="1"/>
  <c r="R1395" i="1"/>
  <c r="R1403" i="1"/>
  <c r="R1401" i="1"/>
  <c r="Q1453" i="1"/>
  <c r="Q1471" i="1"/>
  <c r="Q1465" i="1"/>
  <c r="Q1464" i="1"/>
  <c r="Q1472" i="1"/>
  <c r="Q1474" i="1"/>
  <c r="Q1467" i="1"/>
  <c r="Q1475" i="1"/>
  <c r="Q1468" i="1"/>
  <c r="Q1469" i="1"/>
  <c r="Q1473" i="1"/>
  <c r="Q1470" i="1"/>
  <c r="Q1466" i="1"/>
  <c r="J1389" i="1"/>
  <c r="J1393" i="1"/>
  <c r="J1398" i="1"/>
  <c r="J1406" i="1"/>
  <c r="J1405" i="1"/>
  <c r="J1395" i="1"/>
  <c r="J1410" i="1"/>
  <c r="J1399" i="1"/>
  <c r="J1402" i="1"/>
  <c r="J1403" i="1"/>
  <c r="J1401" i="1"/>
  <c r="J1397" i="1"/>
  <c r="J1407" i="1"/>
  <c r="J1404" i="1"/>
  <c r="J1394" i="1"/>
  <c r="J1408" i="1"/>
  <c r="J1400" i="1"/>
  <c r="J1392" i="1"/>
  <c r="J1391" i="1"/>
  <c r="J1396" i="1"/>
  <c r="J1411" i="1"/>
  <c r="J1409" i="1"/>
  <c r="J1453" i="1"/>
  <c r="J1470" i="1"/>
  <c r="J1472" i="1"/>
  <c r="J1471" i="1"/>
  <c r="J1464" i="1"/>
  <c r="J1465" i="1"/>
  <c r="J1466" i="1"/>
  <c r="J1474" i="1"/>
  <c r="J1467" i="1"/>
  <c r="J1475" i="1"/>
  <c r="J1468" i="1"/>
  <c r="J1473" i="1"/>
  <c r="J1469" i="1"/>
  <c r="R1453" i="1"/>
  <c r="R1470" i="1"/>
  <c r="R1471" i="1"/>
  <c r="R1466" i="1"/>
  <c r="R1474" i="1"/>
  <c r="R1467" i="1"/>
  <c r="R1475" i="1"/>
  <c r="R1468" i="1"/>
  <c r="R1465" i="1"/>
  <c r="R1469" i="1"/>
  <c r="R1464" i="1"/>
  <c r="R1472" i="1"/>
  <c r="R1473" i="1"/>
  <c r="O1389" i="1"/>
  <c r="O1408" i="1"/>
  <c r="O1407" i="1"/>
  <c r="O1397" i="1"/>
  <c r="O1411" i="1"/>
  <c r="O1403" i="1"/>
  <c r="O1409" i="1"/>
  <c r="O1401" i="1"/>
  <c r="O1399" i="1"/>
  <c r="O1395" i="1"/>
  <c r="O1402" i="1"/>
  <c r="O1400" i="1"/>
  <c r="O1391" i="1"/>
  <c r="O1396" i="1"/>
  <c r="O1405" i="1"/>
  <c r="O1404" i="1"/>
  <c r="O1406" i="1"/>
  <c r="O1394" i="1"/>
  <c r="O1393" i="1"/>
  <c r="O1392" i="1"/>
  <c r="O1398" i="1"/>
  <c r="O1410" i="1"/>
  <c r="O472" i="1"/>
  <c r="O476" i="1"/>
  <c r="O480" i="1"/>
  <c r="O481" i="1"/>
  <c r="O473" i="1"/>
  <c r="O464" i="1"/>
  <c r="O479" i="1"/>
  <c r="O468" i="1"/>
  <c r="O484" i="1"/>
  <c r="O474" i="1"/>
  <c r="O471" i="1"/>
  <c r="O465" i="1"/>
  <c r="O482" i="1"/>
  <c r="O466" i="1"/>
  <c r="O478" i="1"/>
  <c r="O470" i="1"/>
  <c r="O477" i="1"/>
  <c r="O475" i="1"/>
  <c r="O469" i="1"/>
  <c r="O483" i="1"/>
  <c r="O467" i="1"/>
  <c r="L1389" i="1"/>
  <c r="L1395" i="1"/>
  <c r="L1404" i="1"/>
  <c r="L1409" i="1"/>
  <c r="L1403" i="1"/>
  <c r="L1401" i="1"/>
  <c r="L1394" i="1"/>
  <c r="L1405" i="1"/>
  <c r="L1399" i="1"/>
  <c r="L1407" i="1"/>
  <c r="L1391" i="1"/>
  <c r="L1393" i="1"/>
  <c r="L1411" i="1"/>
  <c r="L1397" i="1"/>
  <c r="L1408" i="1"/>
  <c r="L1410" i="1"/>
  <c r="L1400" i="1"/>
  <c r="L1396" i="1"/>
  <c r="L1402" i="1"/>
  <c r="L1392" i="1"/>
  <c r="L1406" i="1"/>
  <c r="L1398" i="1"/>
  <c r="L1453" i="1"/>
  <c r="L1468" i="1"/>
  <c r="L1469" i="1"/>
  <c r="L1471" i="1"/>
  <c r="L1464" i="1"/>
  <c r="L1472" i="1"/>
  <c r="L1465" i="1"/>
  <c r="L1473" i="1"/>
  <c r="L1466" i="1"/>
  <c r="L1474" i="1"/>
  <c r="L1470" i="1"/>
  <c r="L1467" i="1"/>
  <c r="L1475" i="1"/>
  <c r="B1420" i="1"/>
  <c r="B1428" i="1"/>
  <c r="A1389" i="1"/>
  <c r="A1393" i="1"/>
  <c r="A1404" i="1"/>
  <c r="A1399" i="1"/>
  <c r="A1402" i="1"/>
  <c r="A1391" i="1"/>
  <c r="A1403" i="1"/>
  <c r="A1410" i="1"/>
  <c r="A1401" i="1"/>
  <c r="A1395" i="1"/>
  <c r="A1407" i="1"/>
  <c r="A1394" i="1"/>
  <c r="A1397" i="1"/>
  <c r="A1392" i="1"/>
  <c r="A1411" i="1"/>
  <c r="A1408" i="1"/>
  <c r="A1396" i="1"/>
  <c r="A1409" i="1"/>
  <c r="A1406" i="1"/>
  <c r="A1400" i="1"/>
  <c r="A1398" i="1"/>
  <c r="A1405" i="1"/>
  <c r="M1389" i="1"/>
  <c r="M1406" i="1"/>
  <c r="M1393" i="1"/>
  <c r="M1397" i="1"/>
  <c r="M1396" i="1"/>
  <c r="M1408" i="1"/>
  <c r="M1391" i="1"/>
  <c r="M1398" i="1"/>
  <c r="M1400" i="1"/>
  <c r="M1405" i="1"/>
  <c r="M1395" i="1"/>
  <c r="M1392" i="1"/>
  <c r="M1410" i="1"/>
  <c r="M1394" i="1"/>
  <c r="M1404" i="1"/>
  <c r="M1407" i="1"/>
  <c r="M1403" i="1"/>
  <c r="M1411" i="1"/>
  <c r="M1402" i="1"/>
  <c r="M1409" i="1"/>
  <c r="M1399" i="1"/>
  <c r="M1401" i="1"/>
  <c r="M1453" i="1"/>
  <c r="M1467" i="1"/>
  <c r="M1475" i="1"/>
  <c r="M1468" i="1"/>
  <c r="M1471" i="1"/>
  <c r="M1464" i="1"/>
  <c r="M1472" i="1"/>
  <c r="M1465" i="1"/>
  <c r="M1473" i="1"/>
  <c r="M1466" i="1"/>
  <c r="M1474" i="1"/>
  <c r="M1469" i="1"/>
  <c r="M1470" i="1"/>
  <c r="O1390" i="1"/>
  <c r="O1503" i="1"/>
  <c r="B1389" i="1"/>
  <c r="B1394" i="1"/>
  <c r="B1396" i="1"/>
  <c r="B1398" i="1"/>
  <c r="B1411" i="1"/>
  <c r="B1400" i="1"/>
  <c r="B1406" i="1"/>
  <c r="B1403" i="1"/>
  <c r="B1395" i="1"/>
  <c r="B1391" i="1"/>
  <c r="B1404" i="1"/>
  <c r="B1392" i="1"/>
  <c r="B1408" i="1"/>
  <c r="B1399" i="1"/>
  <c r="B1393" i="1"/>
  <c r="B1401" i="1"/>
  <c r="B1410" i="1"/>
  <c r="B1397" i="1"/>
  <c r="B1407" i="1"/>
  <c r="B1405" i="1"/>
  <c r="B1409" i="1"/>
  <c r="B1402" i="1"/>
  <c r="N1393" i="1"/>
  <c r="N1395" i="1"/>
  <c r="N1400" i="1"/>
  <c r="N1396" i="1"/>
  <c r="N1401" i="1"/>
  <c r="N1392" i="1"/>
  <c r="N1397" i="1"/>
  <c r="N1403" i="1"/>
  <c r="N1407" i="1"/>
  <c r="N1399" i="1"/>
  <c r="N1394" i="1"/>
  <c r="N1402" i="1"/>
  <c r="N1391" i="1"/>
  <c r="N1405" i="1"/>
  <c r="N1410" i="1"/>
  <c r="N1409" i="1"/>
  <c r="N1408" i="1"/>
  <c r="N1404" i="1"/>
  <c r="N1406" i="1"/>
  <c r="N1411" i="1"/>
  <c r="N1398" i="1"/>
  <c r="A1453" i="1"/>
  <c r="A1466" i="1"/>
  <c r="A1470" i="1"/>
  <c r="A1469" i="1"/>
  <c r="A1474" i="1"/>
  <c r="A1464" i="1"/>
  <c r="A1472" i="1"/>
  <c r="A1471" i="1"/>
  <c r="A1467" i="1"/>
  <c r="A1465" i="1"/>
  <c r="A1473" i="1"/>
  <c r="A1468" i="1"/>
  <c r="A1475" i="1"/>
  <c r="N1453" i="1"/>
  <c r="N1466" i="1"/>
  <c r="N1474" i="1"/>
  <c r="N1468" i="1"/>
  <c r="N1467" i="1"/>
  <c r="N1475" i="1"/>
  <c r="N1470" i="1"/>
  <c r="N1471" i="1"/>
  <c r="N1464" i="1"/>
  <c r="N1472" i="1"/>
  <c r="N1469" i="1"/>
  <c r="N1465" i="1"/>
  <c r="N1473" i="1"/>
  <c r="K1057" i="1"/>
  <c r="O1025" i="1"/>
  <c r="M1105" i="1"/>
  <c r="J607" i="1"/>
  <c r="P1355" i="1"/>
  <c r="L1518" i="1"/>
  <c r="K1533"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537" i="1"/>
  <c r="P1001" i="1"/>
  <c r="R1033" i="1"/>
  <c r="J1065" i="1"/>
  <c r="L354" i="1"/>
  <c r="M354" i="1"/>
  <c r="N354" i="1"/>
  <c r="O354" i="1"/>
  <c r="P354" i="1"/>
  <c r="Q354" i="1"/>
  <c r="J354" i="1"/>
  <c r="R354" i="1"/>
  <c r="K354" i="1"/>
  <c r="L346" i="1"/>
  <c r="M346" i="1"/>
  <c r="N346" i="1"/>
  <c r="O346" i="1"/>
  <c r="P346" i="1"/>
  <c r="Q346" i="1"/>
  <c r="J346" i="1"/>
  <c r="R346" i="1"/>
  <c r="K346" i="1"/>
  <c r="Q242" i="1"/>
  <c r="P1537"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61" i="1"/>
  <c r="K1041" i="1"/>
  <c r="K1009" i="1"/>
  <c r="N352" i="1"/>
  <c r="O352" i="1"/>
  <c r="P352" i="1"/>
  <c r="Q352" i="1"/>
  <c r="J352" i="1"/>
  <c r="R352" i="1"/>
  <c r="K352" i="1"/>
  <c r="L352" i="1"/>
  <c r="M352" i="1"/>
  <c r="N344" i="1"/>
  <c r="O344" i="1"/>
  <c r="P344" i="1"/>
  <c r="Q344" i="1"/>
  <c r="J344" i="1"/>
  <c r="R344" i="1"/>
  <c r="K344" i="1"/>
  <c r="L344" i="1"/>
  <c r="M344" i="1"/>
  <c r="K1561"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484" i="1"/>
  <c r="Q1454" i="1"/>
  <c r="Q1479" i="1"/>
  <c r="P1558" i="1"/>
  <c r="P1557" i="1"/>
  <c r="L1427" i="1"/>
  <c r="L1431" i="1"/>
  <c r="M279" i="1"/>
  <c r="M1356" i="1"/>
  <c r="B242" i="1"/>
  <c r="N1540" i="1"/>
  <c r="A279" i="1"/>
  <c r="J608" i="1"/>
  <c r="M1540" i="1"/>
  <c r="L1513" i="1"/>
  <c r="P1356" i="1"/>
  <c r="K189" i="1"/>
  <c r="A271" i="1"/>
  <c r="P608" i="1"/>
  <c r="R189" i="1"/>
  <c r="N1555" i="1"/>
  <c r="O608" i="1"/>
  <c r="J1513" i="1"/>
  <c r="M1555" i="1"/>
  <c r="N1530" i="1"/>
  <c r="Q1282" i="1"/>
  <c r="J216" i="1"/>
  <c r="A1555" i="1"/>
  <c r="Q654" i="1"/>
  <c r="Q149" i="1"/>
  <c r="J149" i="1"/>
  <c r="N1510" i="1"/>
  <c r="R611" i="1"/>
  <c r="N1011" i="1"/>
  <c r="L152" i="1"/>
  <c r="M1003" i="1"/>
  <c r="K1003" i="1"/>
  <c r="L1051" i="1"/>
  <c r="Q201" i="1"/>
  <c r="J1091" i="1"/>
  <c r="P152" i="1"/>
  <c r="K17" i="1"/>
  <c r="M1011" i="1"/>
  <c r="K1051" i="1"/>
  <c r="P1099" i="1"/>
  <c r="M1543" i="1"/>
  <c r="J627" i="1"/>
  <c r="N149" i="1"/>
  <c r="N67" i="1"/>
  <c r="P1282" i="1"/>
  <c r="O242" i="1"/>
  <c r="A242" i="1"/>
  <c r="J189" i="1"/>
  <c r="Q216" i="1"/>
  <c r="K999" i="1"/>
  <c r="R1003" i="1"/>
  <c r="O1537" i="1"/>
  <c r="A1548" i="1"/>
  <c r="P439" i="1"/>
  <c r="Q617" i="1"/>
  <c r="K28" i="1"/>
  <c r="N1007" i="1"/>
  <c r="O1015" i="1"/>
  <c r="O1023" i="1"/>
  <c r="Q1023" i="1"/>
  <c r="J1031" i="1"/>
  <c r="R1039" i="1"/>
  <c r="K1047" i="1"/>
  <c r="L1055" i="1"/>
  <c r="M1063" i="1"/>
  <c r="N1071" i="1"/>
  <c r="O1019" i="1"/>
  <c r="O1079" i="1"/>
  <c r="P1087" i="1"/>
  <c r="N1095" i="1"/>
  <c r="P1103" i="1"/>
  <c r="Q1103" i="1"/>
  <c r="Q1099" i="1"/>
  <c r="A1543" i="1"/>
  <c r="M639" i="1"/>
  <c r="A149" i="1"/>
  <c r="M67" i="1"/>
  <c r="N1282" i="1"/>
  <c r="N242" i="1"/>
  <c r="Q189" i="1"/>
  <c r="B189" i="1"/>
  <c r="P216" i="1"/>
  <c r="J999" i="1"/>
  <c r="Q1003" i="1"/>
  <c r="O616" i="1"/>
  <c r="R1547"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522" i="1"/>
  <c r="N1547"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522"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547" i="1"/>
  <c r="K1067" i="1"/>
  <c r="P272" i="1"/>
  <c r="B67" i="1"/>
  <c r="A67" i="1"/>
  <c r="K1282" i="1"/>
  <c r="B1282" i="1"/>
  <c r="R242" i="1"/>
  <c r="N189" i="1"/>
  <c r="L216" i="1"/>
  <c r="Q999" i="1"/>
  <c r="O999" i="1"/>
  <c r="P1522" i="1"/>
  <c r="B1547" i="1"/>
  <c r="K268" i="1"/>
  <c r="L1353" i="1"/>
  <c r="P605" i="1"/>
  <c r="A643" i="1"/>
  <c r="K1518" i="1"/>
  <c r="M1357" i="1"/>
  <c r="A152" i="1"/>
  <c r="R1282" i="1"/>
  <c r="L189" i="1"/>
  <c r="K216" i="1"/>
  <c r="N999" i="1"/>
  <c r="L1003" i="1"/>
  <c r="B1522" i="1"/>
  <c r="R1561"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532"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40" i="1"/>
  <c r="L1555" i="1"/>
  <c r="K16" i="1"/>
  <c r="Q276" i="1"/>
  <c r="R268" i="1"/>
  <c r="O439" i="1"/>
  <c r="R1361" i="1"/>
  <c r="R1353" i="1"/>
  <c r="M1337" i="1"/>
  <c r="M605" i="1"/>
  <c r="P611" i="1"/>
  <c r="P617" i="1"/>
  <c r="Q637" i="1"/>
  <c r="N649" i="1"/>
  <c r="Q1513" i="1"/>
  <c r="R1068" i="1"/>
  <c r="O1076" i="1"/>
  <c r="R1013" i="1"/>
  <c r="Q1092" i="1"/>
  <c r="R1203" i="1"/>
  <c r="N1108" i="1"/>
  <c r="P1084" i="1"/>
  <c r="M1100" i="1"/>
  <c r="K1540" i="1"/>
  <c r="K1555" i="1"/>
  <c r="A1284" i="1"/>
  <c r="P276" i="1"/>
  <c r="P268" i="1"/>
  <c r="N439" i="1"/>
  <c r="J1361" i="1"/>
  <c r="J1353" i="1"/>
  <c r="R1337" i="1"/>
  <c r="L605" i="1"/>
  <c r="M611" i="1"/>
  <c r="K617" i="1"/>
  <c r="O637" i="1"/>
  <c r="L649" i="1"/>
  <c r="B1513" i="1"/>
  <c r="P1068" i="1"/>
  <c r="K1076" i="1"/>
  <c r="O1092" i="1"/>
  <c r="A1209" i="1"/>
  <c r="R1108" i="1"/>
  <c r="L1108" i="1"/>
  <c r="N1084" i="1"/>
  <c r="J1100" i="1"/>
  <c r="R1540" i="1"/>
  <c r="B1540" i="1"/>
  <c r="R1555" i="1"/>
  <c r="M1385" i="1"/>
  <c r="B276" i="1"/>
  <c r="O268" i="1"/>
  <c r="M439" i="1"/>
  <c r="P1361" i="1"/>
  <c r="Q1353" i="1"/>
  <c r="J1337" i="1"/>
  <c r="J605" i="1"/>
  <c r="J611" i="1"/>
  <c r="N617" i="1"/>
  <c r="A637" i="1"/>
  <c r="Q649" i="1"/>
  <c r="O1068" i="1"/>
  <c r="J1076" i="1"/>
  <c r="P1092" i="1"/>
  <c r="O1108" i="1"/>
  <c r="Q1084" i="1"/>
  <c r="L1084" i="1"/>
  <c r="N1100" i="1"/>
  <c r="J727" i="1"/>
  <c r="J1540" i="1"/>
  <c r="A1540" i="1"/>
  <c r="J1555" i="1"/>
  <c r="M276" i="1"/>
  <c r="A276" i="1"/>
  <c r="B268" i="1"/>
  <c r="L439" i="1"/>
  <c r="O1361" i="1"/>
  <c r="P1353" i="1"/>
  <c r="Q1337" i="1"/>
  <c r="K605" i="1"/>
  <c r="N611" i="1"/>
  <c r="A617" i="1"/>
  <c r="P643" i="1"/>
  <c r="K1068" i="1"/>
  <c r="Q1076" i="1"/>
  <c r="K1092" i="1"/>
  <c r="K1108" i="1"/>
  <c r="O1084" i="1"/>
  <c r="Q1100" i="1"/>
  <c r="L1100" i="1"/>
  <c r="O727" i="1"/>
  <c r="P1505" i="1"/>
  <c r="L276" i="1"/>
  <c r="N1361" i="1"/>
  <c r="N605" i="1"/>
  <c r="Q1060" i="1"/>
  <c r="N1068" i="1"/>
  <c r="P1076" i="1"/>
  <c r="Q1208" i="1"/>
  <c r="J1092" i="1"/>
  <c r="J1108" i="1"/>
  <c r="K1084" i="1"/>
  <c r="P1100" i="1"/>
  <c r="B753" i="1"/>
  <c r="Q1540" i="1"/>
  <c r="P1555" i="1"/>
  <c r="Q1555" i="1"/>
  <c r="N268" i="1"/>
  <c r="A268" i="1"/>
  <c r="A439" i="1"/>
  <c r="N1353" i="1"/>
  <c r="O1337" i="1"/>
  <c r="B611" i="1"/>
  <c r="K643" i="1"/>
  <c r="A1298" i="1"/>
  <c r="O1555" i="1"/>
  <c r="B1260" i="1"/>
  <c r="K276" i="1"/>
  <c r="M268" i="1"/>
  <c r="B439" i="1"/>
  <c r="A1361" i="1"/>
  <c r="B1353" i="1"/>
  <c r="N1337" i="1"/>
  <c r="A605" i="1"/>
  <c r="A611" i="1"/>
  <c r="J643" i="1"/>
  <c r="O1513" i="1"/>
  <c r="R1530" i="1"/>
  <c r="N1060" i="1"/>
  <c r="M1068" i="1"/>
  <c r="M1076" i="1"/>
  <c r="A1240" i="1"/>
  <c r="R1092" i="1"/>
  <c r="Q1108" i="1"/>
  <c r="J1084" i="1"/>
  <c r="K1100" i="1"/>
  <c r="N1109" i="1"/>
  <c r="R1260" i="1"/>
  <c r="N1379" i="1"/>
  <c r="N193" i="1"/>
  <c r="R32" i="1"/>
  <c r="O1538" i="1"/>
  <c r="J1002" i="1"/>
  <c r="L1002" i="1"/>
  <c r="Q1018" i="1"/>
  <c r="O1010" i="1"/>
  <c r="P1042" i="1"/>
  <c r="M1034" i="1"/>
  <c r="L1050" i="1"/>
  <c r="O1026" i="1"/>
  <c r="J1260" i="1"/>
  <c r="M1379" i="1"/>
  <c r="B193" i="1"/>
  <c r="N24" i="1"/>
  <c r="L1442" i="1"/>
  <c r="N1548" i="1"/>
  <c r="R1002" i="1"/>
  <c r="M1018" i="1"/>
  <c r="M1010" i="1"/>
  <c r="N1010" i="1"/>
  <c r="O1042" i="1"/>
  <c r="L1034" i="1"/>
  <c r="M1050" i="1"/>
  <c r="M1026" i="1"/>
  <c r="N1026" i="1"/>
  <c r="N1260" i="1"/>
  <c r="A1379" i="1"/>
  <c r="A193" i="1"/>
  <c r="M16" i="1"/>
  <c r="A1442" i="1"/>
  <c r="M1548" i="1"/>
  <c r="Q1002" i="1"/>
  <c r="R1018" i="1"/>
  <c r="L1010" i="1"/>
  <c r="K1042" i="1"/>
  <c r="N1042" i="1"/>
  <c r="K1034" i="1"/>
  <c r="K1050" i="1"/>
  <c r="K1026" i="1"/>
  <c r="M1116" i="1"/>
  <c r="A1372" i="1"/>
  <c r="R1379" i="1"/>
  <c r="L193" i="1"/>
  <c r="R56" i="1"/>
  <c r="L1292" i="1"/>
  <c r="N1523" i="1"/>
  <c r="L1562" i="1"/>
  <c r="O1002" i="1"/>
  <c r="P1018" i="1"/>
  <c r="R1010" i="1"/>
  <c r="R1042" i="1"/>
  <c r="J1058" i="1"/>
  <c r="P1034" i="1"/>
  <c r="R1050" i="1"/>
  <c r="J1026" i="1"/>
  <c r="Q1260" i="1"/>
  <c r="J1379" i="1"/>
  <c r="K193" i="1"/>
  <c r="K48" i="1"/>
  <c r="L1538" i="1"/>
  <c r="B1562" i="1"/>
  <c r="N1002" i="1"/>
  <c r="O1018" i="1"/>
  <c r="J1010" i="1"/>
  <c r="Q1042" i="1"/>
  <c r="O1034" i="1"/>
  <c r="P1050" i="1"/>
  <c r="R1026" i="1"/>
  <c r="R1082" i="1"/>
  <c r="M1260" i="1"/>
  <c r="Q1379" i="1"/>
  <c r="J193" i="1"/>
  <c r="L48" i="1"/>
  <c r="K1538" i="1"/>
  <c r="K1002" i="1"/>
  <c r="L1018" i="1"/>
  <c r="N1018" i="1"/>
  <c r="Q1010" i="1"/>
  <c r="M1042" i="1"/>
  <c r="Q1034" i="1"/>
  <c r="N1034" i="1"/>
  <c r="O1050" i="1"/>
  <c r="Q1026" i="1"/>
  <c r="K1260" i="1"/>
  <c r="P1379" i="1"/>
  <c r="P193" i="1"/>
  <c r="B40" i="1"/>
  <c r="Q1050" i="1"/>
  <c r="O1479" i="1"/>
  <c r="M210" i="1"/>
  <c r="K1013" i="1"/>
  <c r="P1454" i="1"/>
  <c r="M1021" i="1"/>
  <c r="L1029" i="1"/>
  <c r="Q1449" i="1"/>
  <c r="J220" i="1"/>
  <c r="P1053" i="1"/>
  <c r="M1037" i="1"/>
  <c r="O779" i="1"/>
  <c r="P1377" i="1"/>
  <c r="R1415" i="1"/>
  <c r="J249" i="1"/>
  <c r="J1045" i="1"/>
  <c r="Q1077" i="1"/>
  <c r="N58" i="1"/>
  <c r="L1390" i="1"/>
  <c r="L248" i="1"/>
  <c r="N1061" i="1"/>
  <c r="P1242" i="1"/>
  <c r="O1085" i="1"/>
  <c r="O34" i="1"/>
  <c r="O1290" i="1"/>
  <c r="Q1069" i="1"/>
  <c r="A1171" i="1"/>
  <c r="J1093" i="1"/>
  <c r="Q689" i="1"/>
  <c r="P695" i="1"/>
  <c r="N18" i="1"/>
  <c r="J1298" i="1"/>
  <c r="N1005" i="1"/>
  <c r="L1114" i="1"/>
  <c r="J1101" i="1"/>
  <c r="P190" i="1"/>
  <c r="K58" i="1"/>
  <c r="K34" i="1"/>
  <c r="B18" i="1"/>
  <c r="L1505" i="1"/>
  <c r="M1479" i="1"/>
  <c r="O1454" i="1"/>
  <c r="O1449" i="1"/>
  <c r="Q1415" i="1"/>
  <c r="K1390" i="1"/>
  <c r="N1290" i="1"/>
  <c r="Q1298" i="1"/>
  <c r="P249" i="1"/>
  <c r="B248" i="1"/>
  <c r="O244" i="1"/>
  <c r="L218" i="1"/>
  <c r="M322" i="1"/>
  <c r="L1021" i="1"/>
  <c r="M1053" i="1"/>
  <c r="M1005" i="1"/>
  <c r="Q1013" i="1"/>
  <c r="N1029" i="1"/>
  <c r="K1029" i="1"/>
  <c r="L1037" i="1"/>
  <c r="M1045" i="1"/>
  <c r="J1061" i="1"/>
  <c r="P1069" i="1"/>
  <c r="O1077" i="1"/>
  <c r="J1085" i="1"/>
  <c r="Q1093" i="1"/>
  <c r="R1101" i="1"/>
  <c r="J1109" i="1"/>
  <c r="K1505" i="1"/>
  <c r="L1479" i="1"/>
  <c r="N1454" i="1"/>
  <c r="M1449" i="1"/>
  <c r="N1415" i="1"/>
  <c r="J1390" i="1"/>
  <c r="M1290" i="1"/>
  <c r="P1298" i="1"/>
  <c r="Q249" i="1"/>
  <c r="L244" i="1"/>
  <c r="K218" i="1"/>
  <c r="Q1021" i="1"/>
  <c r="K1021" i="1"/>
  <c r="L1053" i="1"/>
  <c r="L1005" i="1"/>
  <c r="P1013" i="1"/>
  <c r="J1029" i="1"/>
  <c r="Q1037" i="1"/>
  <c r="K1037" i="1"/>
  <c r="L1045" i="1"/>
  <c r="M1061" i="1"/>
  <c r="N1069" i="1"/>
  <c r="M1077" i="1"/>
  <c r="Q1085" i="1"/>
  <c r="N1093" i="1"/>
  <c r="P1101" i="1"/>
  <c r="L1109" i="1"/>
  <c r="R1505" i="1"/>
  <c r="A1479" i="1"/>
  <c r="K1449" i="1"/>
  <c r="L1449" i="1"/>
  <c r="M1415"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454" i="1"/>
  <c r="J1449" i="1"/>
  <c r="B1449" i="1"/>
  <c r="B1415"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505" i="1"/>
  <c r="R190" i="1"/>
  <c r="J190" i="1"/>
  <c r="Q50" i="1"/>
  <c r="A1262" i="1"/>
  <c r="L200" i="1"/>
  <c r="O42" i="1"/>
  <c r="K26" i="1"/>
  <c r="K1479" i="1"/>
  <c r="J1454" i="1"/>
  <c r="R1449" i="1"/>
  <c r="A1449" i="1"/>
  <c r="A1415"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479" i="1"/>
  <c r="L1415" i="1"/>
  <c r="N249" i="1"/>
  <c r="P248" i="1"/>
  <c r="M1284" i="1"/>
  <c r="Q210" i="1"/>
  <c r="R1021" i="1"/>
  <c r="R1053" i="1"/>
  <c r="J1005" i="1"/>
  <c r="M1013" i="1"/>
  <c r="O1029" i="1"/>
  <c r="J1037" i="1"/>
  <c r="O1045" i="1"/>
  <c r="Q1061" i="1"/>
  <c r="J1069" i="1"/>
  <c r="J1193" i="1"/>
  <c r="N1145" i="1"/>
  <c r="L1077" i="1"/>
  <c r="P1085" i="1"/>
  <c r="P1093" i="1"/>
  <c r="Q1101" i="1"/>
  <c r="K1101" i="1"/>
  <c r="M1109" i="1"/>
  <c r="M1377" i="1"/>
  <c r="R1454" i="1"/>
  <c r="P1449" i="1"/>
  <c r="P1390"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444" i="1"/>
  <c r="B1479" i="1"/>
  <c r="Q1390" i="1"/>
  <c r="R1443" i="1"/>
  <c r="O1502" i="1"/>
  <c r="O1506" i="1"/>
  <c r="N1423" i="1"/>
  <c r="B1488" i="1"/>
  <c r="P1540" i="1"/>
  <c r="A1390" i="1"/>
  <c r="N1437" i="1"/>
  <c r="J1429" i="1"/>
  <c r="R272" i="1"/>
  <c r="A1444"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535" i="1"/>
  <c r="K1161" i="1"/>
  <c r="M1201" i="1"/>
  <c r="O1129" i="1"/>
  <c r="P1209" i="1"/>
  <c r="M280" i="1"/>
  <c r="N1444" i="1"/>
  <c r="R1253" i="1"/>
  <c r="M601" i="1"/>
  <c r="R633" i="1"/>
  <c r="K280" i="1"/>
  <c r="K1444" i="1"/>
  <c r="B1253" i="1"/>
  <c r="L601" i="1"/>
  <c r="J621" i="1"/>
  <c r="M633" i="1"/>
  <c r="N653" i="1"/>
  <c r="M1177" i="1"/>
  <c r="M1217" i="1"/>
  <c r="B1129" i="1"/>
  <c r="O1209" i="1"/>
  <c r="P30" i="1"/>
  <c r="L693" i="1"/>
  <c r="Q693" i="1"/>
  <c r="N660" i="1"/>
  <c r="J660" i="1"/>
  <c r="J686" i="1"/>
  <c r="B686" i="1"/>
  <c r="J271" i="1"/>
  <c r="O1356" i="1"/>
  <c r="R654" i="1"/>
  <c r="R1510" i="1"/>
  <c r="B673" i="1"/>
  <c r="K1222" i="1"/>
  <c r="O1222" i="1"/>
  <c r="J233" i="1"/>
  <c r="R233" i="1"/>
  <c r="N1386" i="1"/>
  <c r="R1386"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511" i="1"/>
  <c r="N1511" i="1"/>
  <c r="O1511" i="1"/>
  <c r="R1511" i="1"/>
  <c r="O1517" i="1"/>
  <c r="B1517" i="1"/>
  <c r="N1461" i="1"/>
  <c r="Q1461" i="1"/>
  <c r="J1461"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510" i="1"/>
  <c r="B1510" i="1"/>
  <c r="A1510" i="1"/>
  <c r="M1510"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386" i="1"/>
  <c r="Q1510" i="1"/>
  <c r="M56" i="1"/>
  <c r="M24" i="1"/>
  <c r="R16" i="1"/>
  <c r="L436" i="1"/>
  <c r="M1503" i="1"/>
  <c r="L1447" i="1"/>
  <c r="R1385" i="1"/>
  <c r="M1288" i="1"/>
  <c r="K1371" i="1"/>
  <c r="Q1266" i="1"/>
  <c r="B1381" i="1"/>
  <c r="N54" i="1"/>
  <c r="M30" i="1"/>
  <c r="Q71" i="1"/>
  <c r="Q1286" i="1"/>
  <c r="N220" i="1"/>
  <c r="K1004" i="1"/>
  <c r="A157" i="1"/>
  <c r="J32" i="1"/>
  <c r="A32" i="1"/>
  <c r="M48" i="1"/>
  <c r="N48" i="1"/>
  <c r="R279" i="1"/>
  <c r="R271" i="1"/>
  <c r="R1356" i="1"/>
  <c r="L608" i="1"/>
  <c r="A608" i="1"/>
  <c r="J1372" i="1"/>
  <c r="M1484" i="1"/>
  <c r="P1386" i="1"/>
  <c r="P1510" i="1"/>
  <c r="L56" i="1"/>
  <c r="O40" i="1"/>
  <c r="K32" i="1"/>
  <c r="L24" i="1"/>
  <c r="J16" i="1"/>
  <c r="R436" i="1"/>
  <c r="B1503" i="1"/>
  <c r="P1447" i="1"/>
  <c r="P1385"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484" i="1"/>
  <c r="M1386" i="1"/>
  <c r="P40" i="1"/>
  <c r="P32" i="1"/>
  <c r="J24" i="1"/>
  <c r="B16" i="1"/>
  <c r="Q436" i="1"/>
  <c r="O1460" i="1"/>
  <c r="K1447" i="1"/>
  <c r="O1385"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421" i="1"/>
  <c r="K1421" i="1"/>
  <c r="Q1494" i="1"/>
  <c r="K1494" i="1"/>
  <c r="N1372" i="1"/>
  <c r="K1484" i="1"/>
  <c r="A1386" i="1"/>
  <c r="Q48" i="1"/>
  <c r="M32" i="1"/>
  <c r="P436" i="1"/>
  <c r="N1460" i="1"/>
  <c r="Q1447" i="1"/>
  <c r="N1385"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386" i="1"/>
  <c r="O1004" i="1"/>
  <c r="O71" i="1"/>
  <c r="J71" i="1"/>
  <c r="K24" i="1"/>
  <c r="A24" i="1"/>
  <c r="R40" i="1"/>
  <c r="L40" i="1"/>
  <c r="Q56" i="1"/>
  <c r="K56" i="1"/>
  <c r="N1012" i="1"/>
  <c r="K1372" i="1"/>
  <c r="R1484" i="1"/>
  <c r="P48" i="1"/>
  <c r="K40" i="1"/>
  <c r="L32" i="1"/>
  <c r="O16" i="1"/>
  <c r="B436" i="1"/>
  <c r="R1442" i="1"/>
  <c r="B1447" i="1"/>
  <c r="Q1292" i="1"/>
  <c r="B1288" i="1"/>
  <c r="R1420" i="1"/>
  <c r="J38" i="1"/>
  <c r="O14" i="1"/>
  <c r="L1461" i="1"/>
  <c r="K247" i="1"/>
  <c r="L1004" i="1"/>
  <c r="A641" i="1"/>
  <c r="J641" i="1"/>
  <c r="R1052" i="1"/>
  <c r="B1372" i="1"/>
  <c r="B1484" i="1"/>
  <c r="L1386" i="1"/>
  <c r="P56" i="1"/>
  <c r="J48" i="1"/>
  <c r="N40" i="1"/>
  <c r="Q24" i="1"/>
  <c r="P16" i="1"/>
  <c r="A436" i="1"/>
  <c r="O1442"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517"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537" i="1"/>
  <c r="A1547" i="1"/>
  <c r="R1548"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513" i="1"/>
  <c r="M1513" i="1"/>
  <c r="J1530" i="1"/>
  <c r="O1530"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522" i="1"/>
  <c r="B1537" i="1"/>
  <c r="L1561" i="1"/>
  <c r="J1523" i="1"/>
  <c r="K1548" i="1"/>
  <c r="B637" i="1"/>
  <c r="O643" i="1"/>
  <c r="O649" i="1"/>
  <c r="O1461" i="1"/>
  <c r="R1513"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461"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530"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421"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454" i="1"/>
  <c r="P1415" i="1"/>
  <c r="A1484" i="1"/>
  <c r="J1503" i="1"/>
  <c r="Q1442" i="1"/>
  <c r="N1429" i="1"/>
  <c r="N1503" i="1"/>
  <c r="N1505" i="1"/>
  <c r="N1479" i="1"/>
  <c r="A1454" i="1"/>
  <c r="N1390" i="1"/>
  <c r="M1505" i="1"/>
  <c r="M150" i="1"/>
  <c r="N1481" i="1"/>
  <c r="O1486" i="1"/>
  <c r="L1434" i="1"/>
  <c r="L1426" i="1"/>
  <c r="M1390" i="1"/>
  <c r="R1460" i="1"/>
  <c r="R1461" i="1"/>
  <c r="R1444" i="1"/>
  <c r="N1486" i="1"/>
  <c r="B1425" i="1"/>
  <c r="A1460" i="1"/>
  <c r="Q1547" i="1"/>
  <c r="A1483" i="1"/>
  <c r="Q1538" i="1"/>
  <c r="Q1505" i="1"/>
  <c r="J1505" i="1"/>
  <c r="P1461" i="1"/>
  <c r="A1461" i="1"/>
  <c r="P1442" i="1"/>
  <c r="Q1546" i="1"/>
  <c r="N1389" i="1"/>
  <c r="J1444" i="1"/>
  <c r="J1415" i="1"/>
  <c r="Q1436" i="1"/>
  <c r="A1501" i="1"/>
  <c r="N1493" i="1"/>
  <c r="N1485" i="1"/>
  <c r="J1479" i="1"/>
  <c r="M1454" i="1"/>
  <c r="R1390" i="1"/>
  <c r="P1484" i="1"/>
  <c r="A1508" i="1"/>
  <c r="M1460" i="1"/>
  <c r="B1461" i="1"/>
  <c r="B1441" i="1"/>
  <c r="P1479" i="1"/>
  <c r="Q1561" i="1"/>
  <c r="A1503" i="1"/>
  <c r="J1494" i="1"/>
  <c r="B1454" i="1"/>
  <c r="B1390" i="1"/>
  <c r="Q1522" i="1"/>
  <c r="M1461" i="1"/>
  <c r="Q1490" i="1"/>
  <c r="L1424" i="1"/>
  <c r="R1489" i="1"/>
  <c r="A1505" i="1"/>
  <c r="O1415" i="1"/>
  <c r="O1417" i="1"/>
  <c r="B1456" i="1"/>
  <c r="R1486" i="1"/>
  <c r="Q1488"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484" i="1"/>
  <c r="O1484" i="1"/>
  <c r="K1386" i="1"/>
  <c r="B1386" i="1"/>
  <c r="Q1503" i="1"/>
  <c r="Q1460" i="1"/>
  <c r="J1460" i="1"/>
  <c r="N1442" i="1"/>
  <c r="J1447" i="1"/>
  <c r="A1447" i="1"/>
  <c r="J1385" i="1"/>
  <c r="P1292" i="1"/>
  <c r="B1292" i="1"/>
  <c r="P1288" i="1"/>
  <c r="N233" i="1"/>
  <c r="J1371" i="1"/>
  <c r="O1420" i="1"/>
  <c r="J1522" i="1"/>
  <c r="K1537" i="1"/>
  <c r="A1537" i="1"/>
  <c r="M1547" i="1"/>
  <c r="O1561" i="1"/>
  <c r="O1523" i="1"/>
  <c r="Q1548" i="1"/>
  <c r="R1562" i="1"/>
  <c r="M71" i="1"/>
  <c r="O1302" i="1"/>
  <c r="P1302" i="1"/>
  <c r="P1286" i="1"/>
  <c r="O247" i="1"/>
  <c r="O212" i="1"/>
  <c r="Q220" i="1"/>
  <c r="J157" i="1"/>
  <c r="R239" i="1"/>
  <c r="A245" i="1"/>
  <c r="N265" i="1"/>
  <c r="M330" i="1"/>
  <c r="L1372" i="1"/>
  <c r="P1503" i="1"/>
  <c r="P1460" i="1"/>
  <c r="B1460" i="1"/>
  <c r="M1442" i="1"/>
  <c r="R1447" i="1"/>
  <c r="Q1385" i="1"/>
  <c r="O1292" i="1"/>
  <c r="A1292" i="1"/>
  <c r="O1288" i="1"/>
  <c r="M233" i="1"/>
  <c r="O1371" i="1"/>
  <c r="M1420" i="1"/>
  <c r="K1522" i="1"/>
  <c r="R1537" i="1"/>
  <c r="K1547" i="1"/>
  <c r="L1547" i="1"/>
  <c r="N1561" i="1"/>
  <c r="K71" i="1"/>
  <c r="L71" i="1"/>
  <c r="N1302" i="1"/>
  <c r="B1302" i="1"/>
  <c r="B1286" i="1"/>
  <c r="M247" i="1"/>
  <c r="N212" i="1"/>
  <c r="P220" i="1"/>
  <c r="P157" i="1"/>
  <c r="K1508"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463" i="1"/>
  <c r="L1463"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484" i="1"/>
  <c r="O1386" i="1"/>
  <c r="J154" i="1"/>
  <c r="K1503" i="1"/>
  <c r="L1503" i="1"/>
  <c r="L1460" i="1"/>
  <c r="J1442" i="1"/>
  <c r="B1442" i="1"/>
  <c r="O1447" i="1"/>
  <c r="L1385" i="1"/>
  <c r="B1385" i="1"/>
  <c r="K1292" i="1"/>
  <c r="R1288" i="1"/>
  <c r="L317" i="1"/>
  <c r="P207" i="1"/>
  <c r="M1522" i="1"/>
  <c r="A1522" i="1"/>
  <c r="Q1537" i="1"/>
  <c r="P1547" i="1"/>
  <c r="J1561" i="1"/>
  <c r="B1561" i="1"/>
  <c r="K1523" i="1"/>
  <c r="M1538" i="1"/>
  <c r="O1562" i="1"/>
  <c r="P71" i="1"/>
  <c r="R1302" i="1"/>
  <c r="K1286" i="1"/>
  <c r="J212" i="1"/>
  <c r="B212" i="1"/>
  <c r="K220" i="1"/>
  <c r="K209" i="1"/>
  <c r="M157" i="1"/>
  <c r="B157" i="1"/>
  <c r="L592" i="1"/>
  <c r="N1351" i="1"/>
  <c r="B625" i="1"/>
  <c r="K582" i="1"/>
  <c r="B247" i="1"/>
  <c r="N247" i="1"/>
  <c r="A599" i="1"/>
  <c r="J599" i="1"/>
  <c r="Q1444" i="1"/>
  <c r="K1253" i="1"/>
  <c r="R1357" i="1"/>
  <c r="L328" i="1"/>
  <c r="L607" i="1"/>
  <c r="Q627" i="1"/>
  <c r="O633" i="1"/>
  <c r="A639" i="1"/>
  <c r="P653" i="1"/>
  <c r="R1262" i="1"/>
  <c r="B1377" i="1"/>
  <c r="J200" i="1"/>
  <c r="B42" i="1"/>
  <c r="R1503" i="1"/>
  <c r="M1447" i="1"/>
  <c r="K1385" i="1"/>
  <c r="R317" i="1"/>
  <c r="B207" i="1"/>
  <c r="M1537" i="1"/>
  <c r="P1561" i="1"/>
  <c r="R1523" i="1"/>
  <c r="B1538" i="1"/>
  <c r="N1562" i="1"/>
  <c r="J1286" i="1"/>
  <c r="J247" i="1"/>
  <c r="Q212" i="1"/>
  <c r="R220" i="1"/>
  <c r="A220" i="1"/>
  <c r="K157" i="1"/>
  <c r="J1351" i="1"/>
  <c r="B631" i="1"/>
  <c r="A1513" i="1"/>
  <c r="N1513" i="1"/>
  <c r="P1530" i="1"/>
  <c r="M1530"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421" i="1"/>
  <c r="Q1115" i="1"/>
  <c r="L1131" i="1"/>
  <c r="P1147" i="1"/>
  <c r="O1155" i="1"/>
  <c r="Q1171" i="1"/>
  <c r="L1187" i="1"/>
  <c r="B1195" i="1"/>
  <c r="J1211" i="1"/>
  <c r="K1227" i="1"/>
  <c r="M1243" i="1"/>
  <c r="N724" i="1"/>
  <c r="K1131" i="1"/>
  <c r="N1147" i="1"/>
  <c r="B1171" i="1"/>
  <c r="L1203" i="1"/>
  <c r="L1243" i="1"/>
  <c r="M724" i="1"/>
  <c r="O1380" i="1"/>
  <c r="A1380" i="1"/>
  <c r="M1380" i="1"/>
  <c r="M1354" i="1"/>
  <c r="J1354" i="1"/>
  <c r="R1518" i="1"/>
  <c r="A1518" i="1"/>
  <c r="M1533" i="1"/>
  <c r="L1543" i="1"/>
  <c r="M1558" i="1"/>
  <c r="N1558" i="1"/>
  <c r="M66" i="1"/>
  <c r="O1267" i="1"/>
  <c r="N23" i="1"/>
  <c r="Q462" i="1"/>
  <c r="K462" i="1"/>
  <c r="Q1368" i="1"/>
  <c r="A1368" i="1"/>
  <c r="R320" i="1"/>
  <c r="B320" i="1"/>
  <c r="M320" i="1"/>
  <c r="P320" i="1"/>
  <c r="N436" i="1"/>
  <c r="M436" i="1"/>
  <c r="B32" i="1"/>
  <c r="Q32" i="1"/>
  <c r="A56" i="1"/>
  <c r="O56" i="1"/>
  <c r="L1379" i="1"/>
  <c r="K1379" i="1"/>
  <c r="P1511" i="1"/>
  <c r="A1511" i="1"/>
  <c r="Q1511" i="1"/>
  <c r="B1511" i="1"/>
  <c r="J1511" i="1"/>
  <c r="L1511" i="1"/>
  <c r="A1557" i="1"/>
  <c r="M1557" i="1"/>
  <c r="M1542" i="1"/>
  <c r="J1542" i="1"/>
  <c r="K1542"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512" i="1"/>
  <c r="L1512" i="1"/>
  <c r="Q1518" i="1"/>
  <c r="Q1533" i="1"/>
  <c r="J1533" i="1"/>
  <c r="R1543" i="1"/>
  <c r="K1558" i="1"/>
  <c r="A1558" i="1"/>
  <c r="B66" i="1"/>
  <c r="L1267" i="1"/>
  <c r="A1480" i="1"/>
  <c r="Q1480" i="1"/>
  <c r="R630" i="1"/>
  <c r="N630" i="1"/>
  <c r="P1518" i="1"/>
  <c r="P1533" i="1"/>
  <c r="B1533" i="1"/>
  <c r="J1543" i="1"/>
  <c r="R1558" i="1"/>
  <c r="R66" i="1"/>
  <c r="K1267" i="1"/>
  <c r="O604" i="1"/>
  <c r="M319" i="1"/>
  <c r="J150" i="1"/>
  <c r="N1120" i="1"/>
  <c r="O1144" i="1"/>
  <c r="N1168" i="1"/>
  <c r="P1192" i="1"/>
  <c r="K1216" i="1"/>
  <c r="K1240" i="1"/>
  <c r="J1303" i="1"/>
  <c r="A1303" i="1"/>
  <c r="J1518" i="1"/>
  <c r="B1518" i="1"/>
  <c r="R1533" i="1"/>
  <c r="K1543" i="1"/>
  <c r="L1558" i="1"/>
  <c r="B1558" i="1"/>
  <c r="O1518" i="1"/>
  <c r="O1533" i="1"/>
  <c r="A1533" i="1"/>
  <c r="Q1543" i="1"/>
  <c r="J1558" i="1"/>
  <c r="K66" i="1"/>
  <c r="R1267" i="1"/>
  <c r="Q610" i="1"/>
  <c r="Q1303" i="1"/>
  <c r="L1368" i="1"/>
  <c r="A269" i="1"/>
  <c r="J269" i="1"/>
  <c r="M269" i="1"/>
  <c r="M1496" i="1"/>
  <c r="Q1496" i="1"/>
  <c r="N1496" i="1"/>
  <c r="N1518" i="1"/>
  <c r="N1533" i="1"/>
  <c r="O1543" i="1"/>
  <c r="P1543" i="1"/>
  <c r="Q1558" i="1"/>
  <c r="Q66" i="1"/>
  <c r="B1267" i="1"/>
  <c r="O610" i="1"/>
  <c r="O55" i="1"/>
  <c r="L1517" i="1"/>
  <c r="N1128" i="1"/>
  <c r="Q1152" i="1"/>
  <c r="A1168" i="1"/>
  <c r="B1192" i="1"/>
  <c r="L1216" i="1"/>
  <c r="B1240" i="1"/>
  <c r="N1289" i="1"/>
  <c r="M1289" i="1"/>
  <c r="N1543"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420" i="1"/>
  <c r="R1463" i="1"/>
  <c r="N1035" i="1"/>
  <c r="L1073" i="1"/>
  <c r="R1058" i="1"/>
  <c r="N1058" i="1"/>
  <c r="P1011" i="1"/>
  <c r="L1019" i="1"/>
  <c r="P1027" i="1"/>
  <c r="P1043" i="1"/>
  <c r="M1043" i="1"/>
  <c r="N1051" i="1"/>
  <c r="N549" i="1"/>
  <c r="R1081" i="1"/>
  <c r="O1081" i="1"/>
  <c r="Q1089" i="1"/>
  <c r="P1097" i="1"/>
  <c r="L1105" i="1"/>
  <c r="R672" i="1"/>
  <c r="Q698" i="1"/>
  <c r="A736" i="1"/>
  <c r="Q1437" i="1"/>
  <c r="K523" i="1"/>
  <c r="A317" i="1"/>
  <c r="L207" i="1"/>
  <c r="L1371" i="1"/>
  <c r="P1420" i="1"/>
  <c r="K1376" i="1"/>
  <c r="R652" i="1"/>
  <c r="A44" i="1"/>
  <c r="J1035" i="1"/>
  <c r="M1035" i="1"/>
  <c r="J1073" i="1"/>
  <c r="K1058" i="1"/>
  <c r="L1011" i="1"/>
  <c r="K1019" i="1"/>
  <c r="Q1027" i="1"/>
  <c r="K1043" i="1"/>
  <c r="Q1051" i="1"/>
  <c r="M1051" i="1"/>
  <c r="K167" i="1"/>
  <c r="P1081" i="1"/>
  <c r="N1089" i="1"/>
  <c r="O1089" i="1"/>
  <c r="Q1097" i="1"/>
  <c r="K1105" i="1"/>
  <c r="A672" i="1"/>
  <c r="B704" i="1"/>
  <c r="J741" i="1"/>
  <c r="A1437" i="1"/>
  <c r="Q233" i="1"/>
  <c r="R207" i="1"/>
  <c r="A1371" i="1"/>
  <c r="A1420"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480"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416" i="1"/>
  <c r="P1416" i="1"/>
  <c r="R1416" i="1"/>
  <c r="K1416" i="1"/>
  <c r="B1455" i="1"/>
  <c r="O1455" i="1"/>
  <c r="P1455" i="1"/>
  <c r="M1480" i="1"/>
  <c r="N1480" i="1"/>
  <c r="O1480" i="1"/>
  <c r="B1480" i="1"/>
  <c r="J1480" i="1"/>
  <c r="K1480" i="1"/>
  <c r="R1480" i="1"/>
  <c r="L1480"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512" i="1"/>
  <c r="Q1512" i="1"/>
  <c r="R1512" i="1"/>
  <c r="M1512" i="1"/>
  <c r="N1512" i="1"/>
  <c r="A1512" i="1"/>
  <c r="O1512"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512" i="1"/>
  <c r="K39" i="1"/>
  <c r="L74" i="1"/>
  <c r="L551" i="1"/>
  <c r="O551" i="1"/>
  <c r="A551" i="1"/>
  <c r="N781" i="1"/>
  <c r="R277" i="1"/>
  <c r="R269" i="1"/>
  <c r="R1362" i="1"/>
  <c r="R1354" i="1"/>
  <c r="M250" i="1"/>
  <c r="M604" i="1"/>
  <c r="P610" i="1"/>
  <c r="R616" i="1"/>
  <c r="A616" i="1"/>
  <c r="A630" i="1"/>
  <c r="B1303" i="1"/>
  <c r="B1380" i="1"/>
  <c r="M55" i="1"/>
  <c r="B1512" i="1"/>
  <c r="L39" i="1"/>
  <c r="O671" i="1"/>
  <c r="P749" i="1"/>
  <c r="A781" i="1"/>
  <c r="O167" i="1"/>
  <c r="P573" i="1"/>
  <c r="J574" i="1"/>
  <c r="L660" i="1"/>
  <c r="J672" i="1"/>
  <c r="A686" i="1"/>
  <c r="K704" i="1"/>
  <c r="O718" i="1"/>
  <c r="O736" i="1"/>
  <c r="A750" i="1"/>
  <c r="M789" i="1"/>
  <c r="N711" i="1"/>
  <c r="O757" i="1"/>
  <c r="K1437" i="1"/>
  <c r="B1325" i="1"/>
  <c r="N1320" i="1"/>
  <c r="Q574" i="1"/>
  <c r="L692" i="1"/>
  <c r="J704" i="1"/>
  <c r="A718" i="1"/>
  <c r="M736" i="1"/>
  <c r="M756" i="1"/>
  <c r="O782" i="1"/>
  <c r="R1437" i="1"/>
  <c r="P516" i="1"/>
  <c r="A1325" i="1"/>
  <c r="P1319" i="1"/>
  <c r="A12" i="1"/>
  <c r="M762" i="1"/>
  <c r="Q782" i="1"/>
  <c r="B1076" i="1"/>
  <c r="B1317" i="1"/>
  <c r="O1319" i="1"/>
  <c r="B1068" i="1"/>
  <c r="R1333" i="1"/>
  <c r="J1317" i="1"/>
  <c r="A1047" i="1"/>
  <c r="Q1333" i="1"/>
  <c r="K1315" i="1"/>
  <c r="P672" i="1"/>
  <c r="P686" i="1"/>
  <c r="N698" i="1"/>
  <c r="P724" i="1"/>
  <c r="N750" i="1"/>
  <c r="O768" i="1"/>
  <c r="Q788" i="1"/>
  <c r="B737" i="1"/>
  <c r="Q1421" i="1"/>
  <c r="A1494" i="1"/>
  <c r="R1332" i="1"/>
  <c r="K672" i="1"/>
  <c r="N686" i="1"/>
  <c r="L698" i="1"/>
  <c r="R730" i="1"/>
  <c r="M750" i="1"/>
  <c r="P768" i="1"/>
  <c r="Q769" i="1"/>
  <c r="M743" i="1"/>
  <c r="L1494" i="1"/>
  <c r="L1429"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510" i="1"/>
  <c r="L1510"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383" i="1"/>
  <c r="A1383" i="1"/>
  <c r="M1383" i="1"/>
  <c r="J1418" i="1"/>
  <c r="N1418" i="1"/>
  <c r="P1439" i="1"/>
  <c r="N1439" i="1"/>
  <c r="L1439" i="1"/>
  <c r="K1457" i="1"/>
  <c r="J1457" i="1"/>
  <c r="R1457" i="1"/>
  <c r="B1482" i="1"/>
  <c r="R1482" i="1"/>
  <c r="M1482" i="1"/>
  <c r="A215" i="1"/>
  <c r="K215" i="1"/>
  <c r="B68" i="1"/>
  <c r="M68" i="1"/>
  <c r="N68" i="1"/>
  <c r="Q68" i="1"/>
  <c r="L68" i="1"/>
  <c r="A68" i="1"/>
  <c r="K1261" i="1"/>
  <c r="A1261" i="1"/>
  <c r="M1261" i="1"/>
  <c r="K628" i="1"/>
  <c r="M628" i="1"/>
  <c r="A622" i="1"/>
  <c r="B622" i="1"/>
  <c r="K622" i="1"/>
  <c r="N622" i="1"/>
  <c r="J235" i="1"/>
  <c r="B1457"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418"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494" i="1"/>
  <c r="B1429" i="1"/>
  <c r="Q1426"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492" i="1"/>
  <c r="J516" i="1"/>
  <c r="K532" i="1"/>
  <c r="B1092" i="1"/>
  <c r="A1329" i="1"/>
  <c r="L1330" i="1"/>
  <c r="R1324" i="1"/>
  <c r="M1321" i="1"/>
  <c r="J1316" i="1"/>
  <c r="N1312" i="1"/>
  <c r="N1329" i="1"/>
  <c r="K1324" i="1"/>
  <c r="O1320" i="1"/>
  <c r="L1315" i="1"/>
  <c r="P1311" i="1"/>
  <c r="O1311" i="1"/>
  <c r="R1423" i="1"/>
  <c r="B1321" i="1"/>
  <c r="K1332" i="1"/>
  <c r="O1328" i="1"/>
  <c r="L1323" i="1"/>
  <c r="M1314" i="1"/>
  <c r="M1462" i="1"/>
  <c r="P1434" i="1"/>
  <c r="K524" i="1"/>
  <c r="A1321" i="1"/>
  <c r="J1332" i="1"/>
  <c r="N1328" i="1"/>
  <c r="K1323" i="1"/>
  <c r="L1314" i="1"/>
  <c r="R1462" i="1"/>
  <c r="M329" i="1"/>
  <c r="A199" i="1"/>
  <c r="O631" i="1"/>
  <c r="R1501" i="1"/>
  <c r="Q524" i="1"/>
  <c r="L1331" i="1"/>
  <c r="P1327" i="1"/>
  <c r="M1322" i="1"/>
  <c r="N1313" i="1"/>
  <c r="P1486" i="1"/>
  <c r="R1429" i="1"/>
  <c r="R1422" i="1"/>
  <c r="P1488" i="1"/>
  <c r="Q1413" i="1"/>
  <c r="Q1433" i="1"/>
  <c r="R1413" i="1"/>
  <c r="P1493" i="1"/>
  <c r="K1384" i="1"/>
  <c r="L1384" i="1"/>
  <c r="O1384" i="1"/>
  <c r="P1384" i="1"/>
  <c r="Q1384" i="1"/>
  <c r="M1384" i="1"/>
  <c r="J1384" i="1"/>
  <c r="A1384" i="1"/>
  <c r="N1384" i="1"/>
  <c r="Q1414" i="1"/>
  <c r="K1414" i="1"/>
  <c r="R1448" i="1"/>
  <c r="A1448" i="1"/>
  <c r="L1448" i="1"/>
  <c r="N1448" i="1"/>
  <c r="P1448" i="1"/>
  <c r="O1478" i="1"/>
  <c r="J1478" i="1"/>
  <c r="B1478" i="1"/>
  <c r="Q1478" i="1"/>
  <c r="K1478" i="1"/>
  <c r="A1478" i="1"/>
  <c r="R1478" i="1"/>
  <c r="L1478" i="1"/>
  <c r="M1478" i="1"/>
  <c r="N1478"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560" i="1"/>
  <c r="R1560" i="1"/>
  <c r="N1560" i="1"/>
  <c r="O1560" i="1"/>
  <c r="K1560" i="1"/>
  <c r="A1560" i="1"/>
  <c r="Q1560" i="1"/>
  <c r="B1521" i="1"/>
  <c r="O1521" i="1"/>
  <c r="L1521" i="1"/>
  <c r="J1521" i="1"/>
  <c r="K1521" i="1"/>
  <c r="M1521" i="1"/>
  <c r="O72" i="1"/>
  <c r="R1521" i="1"/>
  <c r="Q29" i="1"/>
  <c r="B1384"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546" i="1"/>
  <c r="A1546" i="1"/>
  <c r="K1546" i="1"/>
  <c r="M1546" i="1"/>
  <c r="L1546" i="1"/>
  <c r="O1546" i="1"/>
  <c r="P1546" i="1"/>
  <c r="L316" i="1"/>
  <c r="R205" i="1"/>
  <c r="P463" i="1"/>
  <c r="L72" i="1"/>
  <c r="Q1521" i="1"/>
  <c r="N1546" i="1"/>
  <c r="L1360" i="1"/>
  <c r="B618" i="1"/>
  <c r="K1265" i="1"/>
  <c r="K1504" i="1"/>
  <c r="R1504" i="1"/>
  <c r="B1504"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536" i="1"/>
  <c r="Q1536" i="1"/>
  <c r="K1536" i="1"/>
  <c r="B1536" i="1"/>
  <c r="M1536" i="1"/>
  <c r="O1536" i="1"/>
  <c r="N1536" i="1"/>
  <c r="R316" i="1"/>
  <c r="B205" i="1"/>
  <c r="M463" i="1"/>
  <c r="Q1448" i="1"/>
  <c r="K72" i="1"/>
  <c r="A1521" i="1"/>
  <c r="B1546" i="1"/>
  <c r="O64" i="1"/>
  <c r="M1352" i="1"/>
  <c r="B624" i="1"/>
  <c r="O1305" i="1"/>
  <c r="O1448" i="1"/>
  <c r="A72" i="1"/>
  <c r="L1536" i="1"/>
  <c r="J1560" i="1"/>
  <c r="Q192" i="1"/>
  <c r="M596" i="1"/>
  <c r="L64" i="1"/>
  <c r="O316" i="1"/>
  <c r="O1373" i="1"/>
  <c r="J463" i="1"/>
  <c r="K1448" i="1"/>
  <c r="P1536" i="1"/>
  <c r="P1560" i="1"/>
  <c r="M1285" i="1"/>
  <c r="N638" i="1"/>
  <c r="M196" i="1"/>
  <c r="M1373" i="1"/>
  <c r="J1536" i="1"/>
  <c r="M1560" i="1"/>
  <c r="K1285" i="1"/>
  <c r="R275" i="1"/>
  <c r="P644" i="1"/>
  <c r="A316" i="1"/>
  <c r="A463" i="1"/>
  <c r="J1448" i="1"/>
  <c r="Q246" i="1"/>
  <c r="N1336" i="1"/>
  <c r="B61" i="1"/>
  <c r="P205" i="1"/>
  <c r="K1373" i="1"/>
  <c r="M1448" i="1"/>
  <c r="R72" i="1"/>
  <c r="P1521" i="1"/>
  <c r="A1536" i="1"/>
  <c r="B1560" i="1"/>
  <c r="A246" i="1"/>
  <c r="K267" i="1"/>
  <c r="P606" i="1"/>
  <c r="Q650" i="1"/>
  <c r="A53" i="1"/>
  <c r="J317" i="1"/>
  <c r="K233" i="1"/>
  <c r="B233" i="1"/>
  <c r="J207" i="1"/>
  <c r="Q1371" i="1"/>
  <c r="L1420" i="1"/>
  <c r="M1523" i="1"/>
  <c r="B1523" i="1"/>
  <c r="N1538" i="1"/>
  <c r="P1548" i="1"/>
  <c r="Q1562" i="1"/>
  <c r="J1562" i="1"/>
  <c r="P319" i="1"/>
  <c r="Q235" i="1"/>
  <c r="B235" i="1"/>
  <c r="M204" i="1"/>
  <c r="R1369" i="1"/>
  <c r="N626" i="1"/>
  <c r="P68" i="1"/>
  <c r="M622" i="1"/>
  <c r="P70" i="1"/>
  <c r="J1463" i="1"/>
  <c r="Q1462" i="1"/>
  <c r="B1376" i="1"/>
  <c r="M239" i="1"/>
  <c r="O213" i="1"/>
  <c r="R1439" i="1"/>
  <c r="R1383" i="1"/>
  <c r="L231" i="1"/>
  <c r="K1368" i="1"/>
  <c r="J1517" i="1"/>
  <c r="P1542" i="1"/>
  <c r="B1557" i="1"/>
  <c r="P1508" i="1"/>
  <c r="A620" i="1"/>
  <c r="N652" i="1"/>
  <c r="B19" i="1"/>
  <c r="J215" i="1"/>
  <c r="P602" i="1"/>
  <c r="O1516" i="1"/>
  <c r="O1456" i="1"/>
  <c r="J646" i="1"/>
  <c r="Q317" i="1"/>
  <c r="O233" i="1"/>
  <c r="A233" i="1"/>
  <c r="Q207" i="1"/>
  <c r="P1371" i="1"/>
  <c r="K1420" i="1"/>
  <c r="L1523" i="1"/>
  <c r="A1523" i="1"/>
  <c r="P1538" i="1"/>
  <c r="O1548" i="1"/>
  <c r="P1562" i="1"/>
  <c r="A1562" i="1"/>
  <c r="O319" i="1"/>
  <c r="M235" i="1"/>
  <c r="A235" i="1"/>
  <c r="L204" i="1"/>
  <c r="J1369" i="1"/>
  <c r="M626" i="1"/>
  <c r="O68" i="1"/>
  <c r="L622" i="1"/>
  <c r="O70" i="1"/>
  <c r="P1463" i="1"/>
  <c r="A1462" i="1"/>
  <c r="A1376" i="1"/>
  <c r="M213" i="1"/>
  <c r="B1508" i="1"/>
  <c r="O199" i="1"/>
  <c r="O35" i="1"/>
  <c r="R626" i="1"/>
  <c r="L626" i="1"/>
  <c r="N70" i="1"/>
  <c r="B1463" i="1"/>
  <c r="B1462"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417" i="1"/>
  <c r="R1417" i="1"/>
  <c r="M1417" i="1"/>
  <c r="B1417" i="1"/>
  <c r="O1451" i="1"/>
  <c r="B1451" i="1"/>
  <c r="R1451" i="1"/>
  <c r="K1451" i="1"/>
  <c r="N1456" i="1"/>
  <c r="M1456" i="1"/>
  <c r="K1456" i="1"/>
  <c r="J1456" i="1"/>
  <c r="L1481" i="1"/>
  <c r="J1481" i="1"/>
  <c r="O1481" i="1"/>
  <c r="P1481" i="1"/>
  <c r="Q1507" i="1"/>
  <c r="O1507" i="1"/>
  <c r="R1507" i="1"/>
  <c r="K1557" i="1"/>
  <c r="O1557" i="1"/>
  <c r="Q1557" i="1"/>
  <c r="L1557" i="1"/>
  <c r="N1557" i="1"/>
  <c r="J1557" i="1"/>
  <c r="R1542" i="1"/>
  <c r="B1542" i="1"/>
  <c r="O1542" i="1"/>
  <c r="Q1542" i="1"/>
  <c r="N1542" i="1"/>
  <c r="L1542" i="1"/>
  <c r="B1532" i="1"/>
  <c r="J1532" i="1"/>
  <c r="P1532" i="1"/>
  <c r="A1532" i="1"/>
  <c r="R1532" i="1"/>
  <c r="K1532" i="1"/>
  <c r="O1532" i="1"/>
  <c r="Q1517" i="1"/>
  <c r="P1517" i="1"/>
  <c r="R1517" i="1"/>
  <c r="A1517" i="1"/>
  <c r="M1517" i="1"/>
  <c r="K1517" i="1"/>
  <c r="J626" i="1"/>
  <c r="B626" i="1"/>
  <c r="O1462" i="1"/>
  <c r="M1376" i="1"/>
  <c r="R237" i="1"/>
  <c r="J245" i="1"/>
  <c r="P1252" i="1"/>
  <c r="O329" i="1"/>
  <c r="L199" i="1"/>
  <c r="K35" i="1"/>
  <c r="O1295" i="1"/>
  <c r="N1295" i="1"/>
  <c r="Q1295" i="1"/>
  <c r="J1295" i="1"/>
  <c r="K1295" i="1"/>
  <c r="B1295" i="1"/>
  <c r="L1383" i="1"/>
  <c r="B1383" i="1"/>
  <c r="N1383" i="1"/>
  <c r="J1383" i="1"/>
  <c r="K1383" i="1"/>
  <c r="P1383" i="1"/>
  <c r="A1418" i="1"/>
  <c r="P1418" i="1"/>
  <c r="R1418" i="1"/>
  <c r="K1418" i="1"/>
  <c r="M1418" i="1"/>
  <c r="B1418" i="1"/>
  <c r="J1439" i="1"/>
  <c r="A1439" i="1"/>
  <c r="K1439" i="1"/>
  <c r="O1439" i="1"/>
  <c r="Q1439" i="1"/>
  <c r="B1439" i="1"/>
  <c r="N1457" i="1"/>
  <c r="P1457" i="1"/>
  <c r="M1457" i="1"/>
  <c r="Q1457" i="1"/>
  <c r="A1457" i="1"/>
  <c r="L1457" i="1"/>
  <c r="A1482" i="1"/>
  <c r="N1482" i="1"/>
  <c r="Q1482" i="1"/>
  <c r="P1482" i="1"/>
  <c r="J1482" i="1"/>
  <c r="K1482"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556" i="1"/>
  <c r="A1556" i="1"/>
  <c r="L1556" i="1"/>
  <c r="M1556" i="1"/>
  <c r="N1556" i="1"/>
  <c r="B1556" i="1"/>
  <c r="K1556" i="1"/>
  <c r="R1541" i="1"/>
  <c r="A1541" i="1"/>
  <c r="Q1541" i="1"/>
  <c r="M1541" i="1"/>
  <c r="P1541" i="1"/>
  <c r="B1541" i="1"/>
  <c r="L1541" i="1"/>
  <c r="K1541" i="1"/>
  <c r="N1541" i="1"/>
  <c r="N1531" i="1"/>
  <c r="O1531" i="1"/>
  <c r="P1531" i="1"/>
  <c r="R1531" i="1"/>
  <c r="L1531" i="1"/>
  <c r="Q1531" i="1"/>
  <c r="Q1516" i="1"/>
  <c r="A1516" i="1"/>
  <c r="M1516" i="1"/>
  <c r="P1516" i="1"/>
  <c r="N1516" i="1"/>
  <c r="R1516" i="1"/>
  <c r="J1516" i="1"/>
  <c r="L1516" i="1"/>
  <c r="M317" i="1"/>
  <c r="N317" i="1"/>
  <c r="L233" i="1"/>
  <c r="M207" i="1"/>
  <c r="A207" i="1"/>
  <c r="M1371" i="1"/>
  <c r="Q1420" i="1"/>
  <c r="Q1523" i="1"/>
  <c r="R1538" i="1"/>
  <c r="A1538" i="1"/>
  <c r="L1548" i="1"/>
  <c r="M1562" i="1"/>
  <c r="K319" i="1"/>
  <c r="L319" i="1"/>
  <c r="R235" i="1"/>
  <c r="Q204" i="1"/>
  <c r="B204" i="1"/>
  <c r="O1369" i="1"/>
  <c r="K626" i="1"/>
  <c r="A626" i="1"/>
  <c r="R68" i="1"/>
  <c r="P622" i="1"/>
  <c r="J622" i="1"/>
  <c r="O1482" i="1"/>
  <c r="O1457" i="1"/>
  <c r="O1418" i="1"/>
  <c r="L1295" i="1"/>
  <c r="K320" i="1"/>
  <c r="Q150" i="1"/>
  <c r="R462" i="1"/>
  <c r="Q1532" i="1"/>
  <c r="A1542" i="1"/>
  <c r="P1301" i="1"/>
  <c r="N241" i="1"/>
  <c r="B628" i="1"/>
  <c r="L191" i="1"/>
  <c r="O1556" i="1"/>
  <c r="M1378" i="1"/>
  <c r="Q1441" i="1"/>
  <c r="K1441" i="1"/>
  <c r="M1441" i="1"/>
  <c r="O1441" i="1"/>
  <c r="A1441" i="1"/>
  <c r="L1441" i="1"/>
  <c r="P1441" i="1"/>
  <c r="R1441" i="1"/>
  <c r="P1459" i="1"/>
  <c r="M1459" i="1"/>
  <c r="L213" i="1"/>
  <c r="N213" i="1"/>
  <c r="J213" i="1"/>
  <c r="K213" i="1"/>
  <c r="A213" i="1"/>
  <c r="Q213" i="1"/>
  <c r="L237" i="1"/>
  <c r="O237" i="1"/>
  <c r="P237" i="1"/>
  <c r="B237" i="1"/>
  <c r="Q237" i="1"/>
  <c r="M237" i="1"/>
  <c r="J239" i="1"/>
  <c r="A239" i="1"/>
  <c r="L239" i="1"/>
  <c r="K239" i="1"/>
  <c r="O239" i="1"/>
  <c r="N239" i="1"/>
  <c r="O1376" i="1"/>
  <c r="N1376" i="1"/>
  <c r="Q1376" i="1"/>
  <c r="R1376" i="1"/>
  <c r="L1462" i="1"/>
  <c r="P1462" i="1"/>
  <c r="J1462" i="1"/>
  <c r="Q1463" i="1"/>
  <c r="A1463" i="1"/>
  <c r="M1463" i="1"/>
  <c r="O1463"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508" i="1"/>
  <c r="R1508" i="1"/>
  <c r="L1508" i="1"/>
  <c r="Q1508" i="1"/>
  <c r="M1508" i="1"/>
  <c r="O1508"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420" i="1"/>
  <c r="J1548" i="1"/>
  <c r="J319" i="1"/>
  <c r="L1369" i="1"/>
  <c r="K68" i="1"/>
  <c r="O622" i="1"/>
  <c r="J70" i="1"/>
  <c r="K1463" i="1"/>
  <c r="K1462" i="1"/>
  <c r="J1376" i="1"/>
  <c r="Q239" i="1"/>
  <c r="A237" i="1"/>
  <c r="L1482" i="1"/>
  <c r="M1439" i="1"/>
  <c r="L1418" i="1"/>
  <c r="O1383" i="1"/>
  <c r="P1295" i="1"/>
  <c r="K231" i="1"/>
  <c r="N1368" i="1"/>
  <c r="A462" i="1"/>
  <c r="L1532" i="1"/>
  <c r="R1557" i="1"/>
  <c r="N1508" i="1"/>
  <c r="J329" i="1"/>
  <c r="N620" i="1"/>
  <c r="Q652" i="1"/>
  <c r="J1307" i="1"/>
  <c r="O51" i="1"/>
  <c r="M19" i="1"/>
  <c r="Q1301" i="1"/>
  <c r="A241" i="1"/>
  <c r="B640" i="1"/>
  <c r="R41" i="1"/>
  <c r="M592" i="1"/>
  <c r="J1441" i="1"/>
  <c r="P1556" i="1"/>
  <c r="K1507" i="1"/>
  <c r="B600" i="1"/>
  <c r="R43" i="1"/>
  <c r="R325" i="1"/>
  <c r="J229" i="1"/>
  <c r="P1375" i="1"/>
  <c r="A1375" i="1"/>
  <c r="O1297" i="1"/>
  <c r="B1297" i="1"/>
  <c r="N1297" i="1"/>
  <c r="M1297" i="1"/>
  <c r="O1416" i="1"/>
  <c r="B1416" i="1"/>
  <c r="Q1416" i="1"/>
  <c r="M1416" i="1"/>
  <c r="J1416" i="1"/>
  <c r="A1455" i="1"/>
  <c r="N1455" i="1"/>
  <c r="R1455" i="1"/>
  <c r="Q1455"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434" i="1"/>
  <c r="M1434" i="1"/>
  <c r="N1434" i="1"/>
  <c r="B1434" i="1"/>
  <c r="Q1434" i="1"/>
  <c r="R1434" i="1"/>
  <c r="O1434" i="1"/>
  <c r="O1426" i="1"/>
  <c r="N1426" i="1"/>
  <c r="P1426" i="1"/>
  <c r="R1426" i="1"/>
  <c r="B1426" i="1"/>
  <c r="A1426" i="1"/>
  <c r="M1426" i="1"/>
  <c r="K1499" i="1"/>
  <c r="L1499" i="1"/>
  <c r="M1499" i="1"/>
  <c r="P1499" i="1"/>
  <c r="B1499" i="1"/>
  <c r="A1499" i="1"/>
  <c r="Q1499" i="1"/>
  <c r="R1499" i="1"/>
  <c r="N1499" i="1"/>
  <c r="R1491" i="1"/>
  <c r="L1491" i="1"/>
  <c r="M1491" i="1"/>
  <c r="P1491" i="1"/>
  <c r="K1491" i="1"/>
  <c r="N1491" i="1"/>
  <c r="O1491" i="1"/>
  <c r="A1491" i="1"/>
  <c r="A1005" i="1"/>
  <c r="B1005" i="1"/>
  <c r="L599" i="1"/>
  <c r="N1347" i="1"/>
  <c r="M575" i="1"/>
  <c r="P582" i="1"/>
  <c r="R582" i="1"/>
  <c r="Q566" i="1"/>
  <c r="N566" i="1"/>
  <c r="N558" i="1"/>
  <c r="L558" i="1"/>
  <c r="A1148" i="1"/>
  <c r="Q1491"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491"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431" i="1"/>
  <c r="O1431" i="1"/>
  <c r="P1423" i="1"/>
  <c r="M1423" i="1"/>
  <c r="L1496" i="1"/>
  <c r="A1496" i="1"/>
  <c r="K1496" i="1"/>
  <c r="R1496" i="1"/>
  <c r="L1488" i="1"/>
  <c r="K1488" i="1"/>
  <c r="M1488"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437" i="1"/>
  <c r="B1437" i="1"/>
  <c r="P1437" i="1"/>
  <c r="M1437" i="1"/>
  <c r="K1429" i="1"/>
  <c r="P1429" i="1"/>
  <c r="Q1429" i="1"/>
  <c r="M1429" i="1"/>
  <c r="R1421" i="1"/>
  <c r="O1421" i="1"/>
  <c r="P1421" i="1"/>
  <c r="M1421" i="1"/>
  <c r="N1494" i="1"/>
  <c r="B1494" i="1"/>
  <c r="M1494" i="1"/>
  <c r="R1494" i="1"/>
  <c r="B1486" i="1"/>
  <c r="A1486" i="1"/>
  <c r="M1486" i="1"/>
  <c r="Q1486"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387" i="1"/>
  <c r="R1387" i="1"/>
  <c r="L1387" i="1"/>
  <c r="K1387" i="1"/>
  <c r="M1387" i="1"/>
  <c r="N1387" i="1"/>
  <c r="O1387" i="1"/>
  <c r="P1387" i="1"/>
  <c r="Q1387" i="1"/>
  <c r="J1419" i="1"/>
  <c r="R1419" i="1"/>
  <c r="K1419" i="1"/>
  <c r="L1419" i="1"/>
  <c r="M1419" i="1"/>
  <c r="A1419" i="1"/>
  <c r="N1419" i="1"/>
  <c r="B1419" i="1"/>
  <c r="O1419" i="1"/>
  <c r="A1440" i="1"/>
  <c r="R1440" i="1"/>
  <c r="B1440" i="1"/>
  <c r="L1440" i="1"/>
  <c r="M1440" i="1"/>
  <c r="K1440" i="1"/>
  <c r="N1440" i="1"/>
  <c r="O1440" i="1"/>
  <c r="P1440" i="1"/>
  <c r="Q1440" i="1"/>
  <c r="P1483" i="1"/>
  <c r="O1483" i="1"/>
  <c r="Q1483" i="1"/>
  <c r="J1483" i="1"/>
  <c r="R1483" i="1"/>
  <c r="K1483" i="1"/>
  <c r="L1483" i="1"/>
  <c r="B1483" i="1"/>
  <c r="M1483"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563" i="1"/>
  <c r="A1563" i="1"/>
  <c r="N1563" i="1"/>
  <c r="B1563" i="1"/>
  <c r="O1563" i="1"/>
  <c r="Q1563" i="1"/>
  <c r="P1563" i="1"/>
  <c r="J1563" i="1"/>
  <c r="R1563" i="1"/>
  <c r="K1563" i="1"/>
  <c r="P1545" i="1"/>
  <c r="Q1545" i="1"/>
  <c r="J1545" i="1"/>
  <c r="R1545" i="1"/>
  <c r="A1545" i="1"/>
  <c r="K1545" i="1"/>
  <c r="B1545" i="1"/>
  <c r="L1545" i="1"/>
  <c r="N1545" i="1"/>
  <c r="M1545" i="1"/>
  <c r="L1520" i="1"/>
  <c r="N1520" i="1"/>
  <c r="A1520" i="1"/>
  <c r="O1520" i="1"/>
  <c r="B1520" i="1"/>
  <c r="P1520" i="1"/>
  <c r="J1520" i="1"/>
  <c r="Q1520" i="1"/>
  <c r="R1520" i="1"/>
  <c r="K1520" i="1"/>
  <c r="K564" i="1"/>
  <c r="P564" i="1"/>
  <c r="Q564" i="1"/>
  <c r="J564" i="1"/>
  <c r="R564" i="1"/>
  <c r="L564" i="1"/>
  <c r="L280" i="1"/>
  <c r="O272" i="1"/>
  <c r="O1444" i="1"/>
  <c r="B1444"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440" i="1"/>
  <c r="O1545" i="1"/>
  <c r="B564" i="1"/>
  <c r="R280" i="1"/>
  <c r="B280" i="1"/>
  <c r="M272" i="1"/>
  <c r="M1444"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419" i="1"/>
  <c r="L1563" i="1"/>
  <c r="N163" i="1"/>
  <c r="K214" i="1"/>
  <c r="Q280" i="1"/>
  <c r="A280" i="1"/>
  <c r="L272" i="1"/>
  <c r="L1444"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419" i="1"/>
  <c r="J272" i="1"/>
  <c r="Q1253" i="1"/>
  <c r="N601" i="1"/>
  <c r="R621" i="1"/>
  <c r="Q639" i="1"/>
  <c r="R653" i="1"/>
  <c r="K1262" i="1"/>
  <c r="O1377" i="1"/>
  <c r="K200" i="1"/>
  <c r="P58" i="1"/>
  <c r="A58" i="1"/>
  <c r="J50" i="1"/>
  <c r="R42" i="1"/>
  <c r="L34" i="1"/>
  <c r="J26" i="1"/>
  <c r="M18" i="1"/>
  <c r="A18" i="1"/>
  <c r="J593" i="1"/>
  <c r="R208" i="1"/>
  <c r="J1387" i="1"/>
  <c r="M1370" i="1"/>
  <c r="L151" i="1"/>
  <c r="K159" i="1"/>
  <c r="O548" i="1"/>
  <c r="J548" i="1"/>
  <c r="R548" i="1"/>
  <c r="L548" i="1"/>
  <c r="N548" i="1"/>
  <c r="O540" i="1"/>
  <c r="A540" i="1"/>
  <c r="R593" i="1"/>
  <c r="N1483" i="1"/>
  <c r="A1387" i="1"/>
  <c r="M1520" i="1"/>
  <c r="O69" i="1"/>
  <c r="B540" i="1"/>
  <c r="Q234" i="1"/>
  <c r="K234" i="1"/>
  <c r="L234" i="1"/>
  <c r="M234" i="1"/>
  <c r="N234" i="1"/>
  <c r="J234" i="1"/>
  <c r="B234" i="1"/>
  <c r="P234" i="1"/>
  <c r="J1294" i="1"/>
  <c r="R1294" i="1"/>
  <c r="K1294" i="1"/>
  <c r="L1294" i="1"/>
  <c r="A1294" i="1"/>
  <c r="M1294" i="1"/>
  <c r="B1294" i="1"/>
  <c r="N1294" i="1"/>
  <c r="P1294" i="1"/>
  <c r="O1294" i="1"/>
  <c r="O1458" i="1"/>
  <c r="P1458" i="1"/>
  <c r="Q1458" i="1"/>
  <c r="B1458" i="1"/>
  <c r="J1458" i="1"/>
  <c r="A1458" i="1"/>
  <c r="R1458" i="1"/>
  <c r="L1458" i="1"/>
  <c r="K1458" i="1"/>
  <c r="M1458" i="1"/>
  <c r="P324" i="1"/>
  <c r="J324" i="1"/>
  <c r="R324" i="1"/>
  <c r="K324" i="1"/>
  <c r="L324" i="1"/>
  <c r="A324" i="1"/>
  <c r="M324" i="1"/>
  <c r="B324" i="1"/>
  <c r="N324" i="1"/>
  <c r="O324" i="1"/>
  <c r="A190" i="1"/>
  <c r="N190" i="1"/>
  <c r="A1535" i="1"/>
  <c r="N1535" i="1"/>
  <c r="P1535" i="1"/>
  <c r="O1535" i="1"/>
  <c r="K1535" i="1"/>
  <c r="Q1535" i="1"/>
  <c r="J1535" i="1"/>
  <c r="R1535" i="1"/>
  <c r="L1535"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459" i="1"/>
  <c r="J1345" i="1"/>
  <c r="A1346" i="1"/>
  <c r="R171" i="1"/>
  <c r="J339" i="1"/>
  <c r="O541" i="1"/>
  <c r="R551" i="1"/>
  <c r="Q542" i="1"/>
  <c r="M543" i="1"/>
  <c r="L581" i="1"/>
  <c r="P558" i="1"/>
  <c r="J566" i="1"/>
  <c r="R574" i="1"/>
  <c r="L582" i="1"/>
  <c r="B582" i="1"/>
  <c r="O575" i="1"/>
  <c r="B1110" i="1"/>
  <c r="L1166" i="1"/>
  <c r="P1214" i="1"/>
  <c r="R751" i="1"/>
  <c r="L669" i="1"/>
  <c r="B1430" i="1"/>
  <c r="L1430" i="1"/>
  <c r="M1430" i="1"/>
  <c r="P1422" i="1"/>
  <c r="K1422" i="1"/>
  <c r="M1422" i="1"/>
  <c r="N1422" i="1"/>
  <c r="P1495" i="1"/>
  <c r="Q1495" i="1"/>
  <c r="K1495" i="1"/>
  <c r="B1487" i="1"/>
  <c r="M1487" i="1"/>
  <c r="Q1345" i="1"/>
  <c r="Q551" i="1"/>
  <c r="L543" i="1"/>
  <c r="N575" i="1"/>
  <c r="R1246" i="1"/>
  <c r="A1246" i="1"/>
  <c r="A1150" i="1"/>
  <c r="M1150" i="1"/>
  <c r="O1134" i="1"/>
  <c r="L1134" i="1"/>
  <c r="Q751" i="1"/>
  <c r="L687" i="1"/>
  <c r="L765" i="1"/>
  <c r="L713" i="1"/>
  <c r="M229" i="1"/>
  <c r="L1506" i="1"/>
  <c r="J1515" i="1"/>
  <c r="J47" i="1"/>
  <c r="R1346" i="1"/>
  <c r="J168" i="1"/>
  <c r="N551" i="1"/>
  <c r="O583" i="1"/>
  <c r="O765" i="1"/>
  <c r="N739" i="1"/>
  <c r="B1375" i="1"/>
  <c r="B1450" i="1"/>
  <c r="J194" i="1"/>
  <c r="L155" i="1"/>
  <c r="P168" i="1"/>
  <c r="P550" i="1"/>
  <c r="M551" i="1"/>
  <c r="J543" i="1"/>
  <c r="K558" i="1"/>
  <c r="A558" i="1"/>
  <c r="M566" i="1"/>
  <c r="O574" i="1"/>
  <c r="J582" i="1"/>
  <c r="R559" i="1"/>
  <c r="J1126" i="1"/>
  <c r="N1182" i="1"/>
  <c r="O1246" i="1"/>
  <c r="N1134" i="1"/>
  <c r="A1158" i="1"/>
  <c r="J701" i="1"/>
  <c r="Q777" i="1"/>
  <c r="A771" i="1"/>
  <c r="P1487"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491"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423" i="1"/>
  <c r="R1488" i="1"/>
  <c r="R1431"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428" i="1"/>
  <c r="K1423" i="1"/>
  <c r="Q1431"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485" i="1"/>
  <c r="P1496" i="1"/>
  <c r="Q1423" i="1"/>
  <c r="N1488" i="1"/>
  <c r="N1431" i="1"/>
  <c r="R667" i="1"/>
  <c r="O699" i="1"/>
  <c r="M737" i="1"/>
  <c r="N775" i="1"/>
  <c r="L1485" i="1"/>
  <c r="Q155" i="1"/>
  <c r="B1296" i="1"/>
  <c r="N1296" i="1"/>
  <c r="P1296" i="1"/>
  <c r="B1300" i="1"/>
  <c r="L1300" i="1"/>
  <c r="N1300" i="1"/>
  <c r="N1417" i="1"/>
  <c r="Q1417" i="1"/>
  <c r="J1417" i="1"/>
  <c r="M1451" i="1"/>
  <c r="N1451" i="1"/>
  <c r="P1456" i="1"/>
  <c r="L1456" i="1"/>
  <c r="A1456" i="1"/>
  <c r="K1481" i="1"/>
  <c r="A1481" i="1"/>
  <c r="M1507" i="1"/>
  <c r="B1507" i="1"/>
  <c r="P1507" i="1"/>
  <c r="A153" i="1"/>
  <c r="P153" i="1"/>
  <c r="M1455" i="1"/>
  <c r="N1416" i="1"/>
  <c r="Q1297" i="1"/>
  <c r="K228" i="1"/>
  <c r="A228" i="1"/>
  <c r="Q1366" i="1"/>
  <c r="M74" i="1"/>
  <c r="M217" i="1"/>
  <c r="B636" i="1"/>
  <c r="A1249" i="1"/>
  <c r="A363" i="1"/>
  <c r="L1507" i="1"/>
  <c r="R1481" i="1"/>
  <c r="L1451" i="1"/>
  <c r="L1417" i="1"/>
  <c r="P1300" i="1"/>
  <c r="A1296" i="1"/>
  <c r="P229" i="1"/>
  <c r="N1506" i="1"/>
  <c r="R1515" i="1"/>
  <c r="K153" i="1"/>
  <c r="K194" i="1"/>
  <c r="N1343" i="1"/>
  <c r="L1343" i="1"/>
  <c r="M1343" i="1"/>
  <c r="B1343" i="1"/>
  <c r="K1343" i="1"/>
  <c r="B354" i="1"/>
  <c r="A346" i="1"/>
  <c r="B346" i="1"/>
  <c r="J1455" i="1"/>
  <c r="L1416" i="1"/>
  <c r="L1530" i="1"/>
  <c r="R217" i="1"/>
  <c r="K363" i="1"/>
  <c r="Q321" i="1"/>
  <c r="A229" i="1"/>
  <c r="R1506" i="1"/>
  <c r="P1374" i="1"/>
  <c r="O1515" i="1"/>
  <c r="P547" i="1"/>
  <c r="J547" i="1"/>
  <c r="O321" i="1"/>
  <c r="O1375" i="1"/>
  <c r="Q1506"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515" i="1"/>
  <c r="K1515" i="1"/>
  <c r="K1367" i="1"/>
  <c r="B1367" i="1"/>
  <c r="N1375" i="1"/>
  <c r="L1375" i="1"/>
  <c r="M1375" i="1"/>
  <c r="A321" i="1"/>
  <c r="R321" i="1"/>
  <c r="M1450" i="1"/>
  <c r="O1450" i="1"/>
  <c r="Q1450" i="1"/>
  <c r="A1450"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414"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430" i="1"/>
  <c r="Q1430" i="1"/>
  <c r="R1430" i="1"/>
  <c r="L1495" i="1"/>
  <c r="B1495" i="1"/>
  <c r="M1495" i="1"/>
  <c r="A1487" i="1"/>
  <c r="Q1487" i="1"/>
  <c r="K1487" i="1"/>
  <c r="O532" i="1"/>
  <c r="M533" i="1"/>
  <c r="A1074" i="1"/>
  <c r="B1045" i="1"/>
  <c r="B1013" i="1"/>
  <c r="J533" i="1"/>
  <c r="A1107" i="1"/>
  <c r="A1083" i="1"/>
  <c r="B1077" i="1"/>
  <c r="A1031" i="1"/>
  <c r="A999" i="1"/>
  <c r="B1109" i="1"/>
  <c r="A1091" i="1"/>
  <c r="B1085" i="1"/>
  <c r="B1081" i="1"/>
  <c r="A1067" i="1"/>
  <c r="B1061" i="1"/>
  <c r="B1029" i="1"/>
  <c r="K517" i="1"/>
  <c r="L1486" i="1"/>
  <c r="B1496" i="1"/>
  <c r="B1423" i="1"/>
  <c r="B1431"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507" i="1"/>
  <c r="M1481" i="1"/>
  <c r="Q1456" i="1"/>
  <c r="P1451" i="1"/>
  <c r="A1451" i="1"/>
  <c r="K1417" i="1"/>
  <c r="M1300" i="1"/>
  <c r="R1296" i="1"/>
  <c r="N600" i="1"/>
  <c r="J632" i="1"/>
  <c r="J597" i="1"/>
  <c r="A1263" i="1"/>
  <c r="B43" i="1"/>
  <c r="R594" i="1"/>
  <c r="L1515"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531" i="1"/>
  <c r="J1531" i="1"/>
  <c r="L36" i="1"/>
  <c r="Q36" i="1"/>
  <c r="J60" i="1"/>
  <c r="P60" i="1"/>
  <c r="N1306" i="1"/>
  <c r="B1306" i="1"/>
  <c r="L598" i="1"/>
  <c r="A598" i="1"/>
  <c r="Q645" i="1"/>
  <c r="K645" i="1"/>
  <c r="O625" i="1"/>
  <c r="L625" i="1"/>
  <c r="B1256" i="1"/>
  <c r="M1256" i="1"/>
  <c r="A274" i="1"/>
  <c r="K274" i="1"/>
  <c r="K1299" i="1"/>
  <c r="R1299" i="1"/>
  <c r="M1291" i="1"/>
  <c r="L1291" i="1"/>
  <c r="R1291" i="1"/>
  <c r="M1443" i="1"/>
  <c r="B1443" i="1"/>
  <c r="P1443" i="1"/>
  <c r="O1504" i="1"/>
  <c r="A1504" i="1"/>
  <c r="J1504" i="1"/>
  <c r="P219" i="1"/>
  <c r="L219" i="1"/>
  <c r="N219" i="1"/>
  <c r="R411" i="1"/>
  <c r="Q411" i="1"/>
  <c r="A411" i="1"/>
  <c r="L327" i="1"/>
  <c r="K327" i="1"/>
  <c r="J327" i="1"/>
  <c r="P1478" i="1"/>
  <c r="R1384" i="1"/>
  <c r="Q1299" i="1"/>
  <c r="O206" i="1"/>
  <c r="L211" i="1"/>
  <c r="N1441" i="1"/>
  <c r="K1516" i="1"/>
  <c r="K1531" i="1"/>
  <c r="B1531" i="1"/>
  <c r="J1541" i="1"/>
  <c r="Q1556" i="1"/>
  <c r="K265" i="1"/>
  <c r="B1359" i="1"/>
  <c r="O599" i="1"/>
  <c r="Q619" i="1"/>
  <c r="K197" i="1"/>
  <c r="P52" i="1"/>
  <c r="P20" i="1"/>
  <c r="R158" i="1"/>
  <c r="B158" i="1"/>
  <c r="Q1481" i="1"/>
  <c r="B1481" i="1"/>
  <c r="R1456" i="1"/>
  <c r="P1417" i="1"/>
  <c r="Q1300" i="1"/>
  <c r="B273" i="1"/>
  <c r="B1358" i="1"/>
  <c r="P600" i="1"/>
  <c r="P614" i="1"/>
  <c r="N632" i="1"/>
  <c r="O646" i="1"/>
  <c r="K597" i="1"/>
  <c r="Q1263" i="1"/>
  <c r="Q202" i="1"/>
  <c r="O59" i="1"/>
  <c r="L43" i="1"/>
  <c r="N27" i="1"/>
  <c r="O594" i="1"/>
  <c r="L325" i="1"/>
  <c r="J1450" i="1"/>
  <c r="R153" i="1"/>
  <c r="O1414" i="1"/>
  <c r="N15" i="1"/>
  <c r="O327" i="1"/>
  <c r="L1459" i="1"/>
  <c r="R648" i="1"/>
  <c r="O219" i="1"/>
  <c r="P202" i="1"/>
  <c r="P59" i="1"/>
  <c r="P43" i="1"/>
  <c r="P27" i="1"/>
  <c r="M594" i="1"/>
  <c r="N1414" i="1"/>
  <c r="B327" i="1"/>
  <c r="K1459" i="1"/>
  <c r="N1293" i="1"/>
  <c r="L1367" i="1"/>
  <c r="P1367" i="1"/>
  <c r="R1375" i="1"/>
  <c r="J1375" i="1"/>
  <c r="N229" i="1"/>
  <c r="Q229" i="1"/>
  <c r="N321" i="1"/>
  <c r="M321" i="1"/>
  <c r="A1297" i="1"/>
  <c r="R1297" i="1"/>
  <c r="K1455" i="1"/>
  <c r="L1455" i="1"/>
  <c r="M1506" i="1"/>
  <c r="A1506" i="1"/>
  <c r="B217" i="1"/>
  <c r="L217" i="1"/>
  <c r="Q243" i="1"/>
  <c r="J243" i="1"/>
  <c r="A74" i="1"/>
  <c r="O74" i="1"/>
  <c r="B31" i="1"/>
  <c r="K31" i="1"/>
  <c r="L31" i="1"/>
  <c r="L47" i="1"/>
  <c r="A47" i="1"/>
  <c r="Q47" i="1"/>
  <c r="P194" i="1"/>
  <c r="L194" i="1"/>
  <c r="L642" i="1"/>
  <c r="K642" i="1"/>
  <c r="A636" i="1"/>
  <c r="O636" i="1"/>
  <c r="O1291" i="1"/>
  <c r="A1459" i="1"/>
  <c r="M1293" i="1"/>
  <c r="O1296" i="1"/>
  <c r="Q1296" i="1"/>
  <c r="A1300" i="1"/>
  <c r="R1300" i="1"/>
  <c r="J1451" i="1"/>
  <c r="Q1451" i="1"/>
  <c r="A1507" i="1"/>
  <c r="N1507" i="1"/>
  <c r="B153" i="1"/>
  <c r="M153" i="1"/>
  <c r="B1530" i="1"/>
  <c r="K1530" i="1"/>
  <c r="Q1515" i="1"/>
  <c r="A1515" i="1"/>
  <c r="M1515" i="1"/>
  <c r="R646" i="1"/>
  <c r="A646" i="1"/>
  <c r="B597" i="1"/>
  <c r="K1263" i="1"/>
  <c r="M202" i="1"/>
  <c r="Q59" i="1"/>
  <c r="J43" i="1"/>
  <c r="K27" i="1"/>
  <c r="J594" i="1"/>
  <c r="N1515" i="1"/>
  <c r="P1504" i="1"/>
  <c r="N1291" i="1"/>
  <c r="O411" i="1"/>
  <c r="K1443"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436" i="1"/>
  <c r="L1436" i="1"/>
  <c r="N1436" i="1"/>
  <c r="Q1428" i="1"/>
  <c r="R1428" i="1"/>
  <c r="B1501" i="1"/>
  <c r="O1501" i="1"/>
  <c r="P1501" i="1"/>
  <c r="M1501" i="1"/>
  <c r="K1493" i="1"/>
  <c r="M1493" i="1"/>
  <c r="A1493" i="1"/>
  <c r="A1485" i="1"/>
  <c r="P1485" i="1"/>
  <c r="R1485" i="1"/>
  <c r="B1058" i="1"/>
  <c r="A1058" i="1"/>
  <c r="B1026" i="1"/>
  <c r="A1026" i="1"/>
  <c r="R1435" i="1"/>
  <c r="Q1435" i="1"/>
  <c r="M1435" i="1"/>
  <c r="M1427" i="1"/>
  <c r="Q1427" i="1"/>
  <c r="J1427" i="1"/>
  <c r="B1500" i="1"/>
  <c r="Q1500" i="1"/>
  <c r="M1492" i="1"/>
  <c r="P1492"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435" i="1"/>
  <c r="B1489" i="1"/>
  <c r="Q535" i="1"/>
  <c r="B1050" i="1"/>
  <c r="A1050" i="1"/>
  <c r="B1018" i="1"/>
  <c r="A1018" i="1"/>
  <c r="N1215" i="1"/>
  <c r="K1135" i="1"/>
  <c r="N1183" i="1"/>
  <c r="Q1111" i="1"/>
  <c r="M1159" i="1"/>
  <c r="P1231" i="1"/>
  <c r="L1151" i="1"/>
  <c r="L1199" i="1"/>
  <c r="B1199" i="1"/>
  <c r="R721" i="1"/>
  <c r="Q773" i="1"/>
  <c r="R774" i="1"/>
  <c r="K774" i="1"/>
  <c r="L774" i="1"/>
  <c r="N774" i="1"/>
  <c r="Q774" i="1"/>
  <c r="L1500" i="1"/>
  <c r="M1424"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500"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426"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432"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506" i="1"/>
  <c r="B1506" i="1"/>
  <c r="L1450" i="1"/>
  <c r="R243" i="1"/>
  <c r="A243" i="1"/>
  <c r="L1504" i="1"/>
  <c r="P1291" i="1"/>
  <c r="R232" i="1"/>
  <c r="A232" i="1"/>
  <c r="B642" i="1"/>
  <c r="N194" i="1"/>
  <c r="N31" i="1"/>
  <c r="P15" i="1"/>
  <c r="M435" i="1"/>
  <c r="B435" i="1"/>
  <c r="J411" i="1"/>
  <c r="N1459" i="1"/>
  <c r="N1283" i="1"/>
  <c r="N1443"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443"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414" i="1"/>
  <c r="L1414"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506" i="1"/>
  <c r="M243" i="1"/>
  <c r="Q1504" i="1"/>
  <c r="M1414" i="1"/>
  <c r="B1414" i="1"/>
  <c r="K1291" i="1"/>
  <c r="M232" i="1"/>
  <c r="R194" i="1"/>
  <c r="O31" i="1"/>
  <c r="K15" i="1"/>
  <c r="Q435" i="1"/>
  <c r="P327" i="1"/>
  <c r="N411" i="1"/>
  <c r="R1459" i="1"/>
  <c r="B1459" i="1"/>
  <c r="N318" i="1"/>
  <c r="J1283" i="1"/>
  <c r="A1283" i="1"/>
  <c r="J1443" i="1"/>
  <c r="K47" i="1"/>
  <c r="L326" i="1"/>
  <c r="B326" i="1"/>
  <c r="M219" i="1"/>
  <c r="K1293" i="1"/>
  <c r="B1374" i="1"/>
  <c r="O1374" i="1"/>
  <c r="A155" i="1"/>
  <c r="O155" i="1"/>
  <c r="K232" i="1"/>
  <c r="A1367" i="1"/>
  <c r="M1367" i="1"/>
  <c r="L229" i="1"/>
  <c r="O229" i="1"/>
  <c r="K1450" i="1"/>
  <c r="R1450"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506" i="1"/>
  <c r="P1450" i="1"/>
  <c r="K243" i="1"/>
  <c r="N1504" i="1"/>
  <c r="R1414" i="1"/>
  <c r="J1291" i="1"/>
  <c r="A1291" i="1"/>
  <c r="Q232" i="1"/>
  <c r="R642" i="1"/>
  <c r="Q194" i="1"/>
  <c r="J31" i="1"/>
  <c r="Q15" i="1"/>
  <c r="A15" i="1"/>
  <c r="O435" i="1"/>
  <c r="N327" i="1"/>
  <c r="M411" i="1"/>
  <c r="Q1459" i="1"/>
  <c r="K318" i="1"/>
  <c r="A318" i="1"/>
  <c r="P1283" i="1"/>
  <c r="Q1443" i="1"/>
  <c r="A1443" i="1"/>
  <c r="J648" i="1"/>
  <c r="O47" i="1"/>
  <c r="R326" i="1"/>
  <c r="K219" i="1"/>
  <c r="B219" i="1"/>
  <c r="J1293" i="1"/>
  <c r="J153" i="1"/>
  <c r="Q153" i="1"/>
  <c r="N274" i="1"/>
  <c r="O1256" i="1"/>
  <c r="N599" i="1"/>
  <c r="L619" i="1"/>
  <c r="L651" i="1"/>
  <c r="O1264" i="1"/>
  <c r="P198" i="1"/>
  <c r="L52" i="1"/>
  <c r="R28" i="1"/>
  <c r="N153" i="1"/>
  <c r="O243" i="1"/>
  <c r="M1504" i="1"/>
  <c r="J1414" i="1"/>
  <c r="Q1291" i="1"/>
  <c r="J232" i="1"/>
  <c r="B232" i="1"/>
  <c r="J642" i="1"/>
  <c r="O194" i="1"/>
  <c r="P31" i="1"/>
  <c r="R15" i="1"/>
  <c r="N435" i="1"/>
  <c r="A435" i="1"/>
  <c r="M327" i="1"/>
  <c r="L411" i="1"/>
  <c r="O1459" i="1"/>
  <c r="R318" i="1"/>
  <c r="O1283" i="1"/>
  <c r="O1443"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433" i="1"/>
  <c r="J1433" i="1"/>
  <c r="A1433" i="1"/>
  <c r="R1433" i="1"/>
  <c r="B1433" i="1"/>
  <c r="M1433" i="1"/>
  <c r="K1425" i="1"/>
  <c r="P1425" i="1"/>
  <c r="Q1425" i="1"/>
  <c r="R1425" i="1"/>
  <c r="L1425" i="1"/>
  <c r="B1498" i="1"/>
  <c r="M1498" i="1"/>
  <c r="N1498" i="1"/>
  <c r="P1498" i="1"/>
  <c r="R1498" i="1"/>
  <c r="A1490" i="1"/>
  <c r="O1490" i="1"/>
  <c r="M1490" i="1"/>
  <c r="N1490" i="1"/>
  <c r="P1490" i="1"/>
  <c r="R1490"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433" i="1"/>
  <c r="B1490" i="1"/>
  <c r="A1425" i="1"/>
  <c r="R1432" i="1"/>
  <c r="Q1432" i="1"/>
  <c r="K1432" i="1"/>
  <c r="M1432" i="1"/>
  <c r="R1424" i="1"/>
  <c r="K1424" i="1"/>
  <c r="B1424" i="1"/>
  <c r="N1424" i="1"/>
  <c r="N1497" i="1"/>
  <c r="P1497" i="1"/>
  <c r="A1497" i="1"/>
  <c r="Q1497" i="1"/>
  <c r="B1497" i="1"/>
  <c r="L1497" i="1"/>
  <c r="L1489" i="1"/>
  <c r="P1489" i="1"/>
  <c r="Q1489" i="1"/>
  <c r="A1489" i="1"/>
  <c r="K1489"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433" i="1"/>
  <c r="O1497" i="1"/>
  <c r="P1432" i="1"/>
  <c r="L1498" i="1"/>
  <c r="N528" i="1"/>
  <c r="O521" i="1"/>
  <c r="B529" i="1"/>
  <c r="Q533" i="1"/>
  <c r="O662" i="1"/>
  <c r="O668" i="1"/>
  <c r="Q674" i="1"/>
  <c r="N680" i="1"/>
  <c r="Q694" i="1"/>
  <c r="M700" i="1"/>
  <c r="L706" i="1"/>
  <c r="A706" i="1"/>
  <c r="K726" i="1"/>
  <c r="J732" i="1"/>
  <c r="P738" i="1"/>
  <c r="N744" i="1"/>
  <c r="L764" i="1"/>
  <c r="K770" i="1"/>
  <c r="J776" i="1"/>
  <c r="O790" i="1"/>
  <c r="M1251" i="1"/>
  <c r="K1433" i="1"/>
  <c r="M1497" i="1"/>
  <c r="N1432" i="1"/>
  <c r="K1498"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497" i="1"/>
  <c r="L1432" i="1"/>
  <c r="Q1498" i="1"/>
  <c r="R521" i="1"/>
  <c r="M537" i="1"/>
  <c r="A533" i="1"/>
  <c r="K533" i="1"/>
  <c r="L533" i="1"/>
  <c r="N533" i="1"/>
  <c r="O533" i="1"/>
  <c r="P533" i="1"/>
  <c r="R533" i="1"/>
  <c r="Q525" i="1"/>
  <c r="R525" i="1"/>
  <c r="B525" i="1"/>
  <c r="N525" i="1"/>
  <c r="O525" i="1"/>
  <c r="K525" i="1"/>
  <c r="N517" i="1"/>
  <c r="M517" i="1"/>
  <c r="Q517" i="1"/>
  <c r="A517" i="1"/>
  <c r="B517" i="1"/>
  <c r="O517" i="1"/>
  <c r="R517" i="1"/>
  <c r="O1424"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497" i="1"/>
  <c r="B1432" i="1"/>
  <c r="A1498" i="1"/>
  <c r="B1436" i="1"/>
  <c r="O1436" i="1"/>
  <c r="K1436" i="1"/>
  <c r="M1436" i="1"/>
  <c r="P1436" i="1"/>
  <c r="N1428" i="1"/>
  <c r="K1428" i="1"/>
  <c r="M1428" i="1"/>
  <c r="P1428" i="1"/>
  <c r="K1501" i="1"/>
  <c r="Q1501" i="1"/>
  <c r="L1501" i="1"/>
  <c r="N1501" i="1"/>
  <c r="R1493" i="1"/>
  <c r="Q1493" i="1"/>
  <c r="L1493" i="1"/>
  <c r="B1493" i="1"/>
  <c r="Q1485" i="1"/>
  <c r="J1485" i="1"/>
  <c r="K1485" i="1"/>
  <c r="B1485"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489" i="1"/>
  <c r="Q1424" i="1"/>
  <c r="L1490" i="1"/>
  <c r="N1425" i="1"/>
  <c r="N1435" i="1"/>
  <c r="P1435" i="1"/>
  <c r="B1435" i="1"/>
  <c r="K1435" i="1"/>
  <c r="R1427" i="1"/>
  <c r="N1427" i="1"/>
  <c r="P1427" i="1"/>
  <c r="B1427" i="1"/>
  <c r="K1427" i="1"/>
  <c r="A1500" i="1"/>
  <c r="N1500" i="1"/>
  <c r="P1500" i="1"/>
  <c r="R1500" i="1"/>
  <c r="M1500" i="1"/>
  <c r="L1492" i="1"/>
  <c r="N1492" i="1"/>
  <c r="A1492" i="1"/>
  <c r="B1492" i="1"/>
  <c r="R1492"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489" i="1"/>
  <c r="P1424" i="1"/>
  <c r="K1490" i="1"/>
  <c r="M1425" i="1"/>
  <c r="J528" i="1"/>
  <c r="K536" i="1"/>
  <c r="M529" i="1"/>
  <c r="Q526" i="1"/>
  <c r="L517" i="1"/>
  <c r="A525" i="1"/>
  <c r="A774" i="1"/>
  <c r="O774" i="1"/>
  <c r="R1487" i="1"/>
  <c r="R1495" i="1"/>
  <c r="L1422" i="1"/>
  <c r="K1430" i="1"/>
  <c r="P1431" i="1"/>
  <c r="M531" i="1"/>
  <c r="N516" i="1"/>
  <c r="A516" i="1"/>
  <c r="Q532" i="1"/>
  <c r="K515" i="1"/>
  <c r="R523" i="1"/>
  <c r="N1487" i="1"/>
  <c r="N1495" i="1"/>
  <c r="Q1422" i="1"/>
  <c r="N1430" i="1"/>
  <c r="A1488" i="1"/>
  <c r="J1488" i="1"/>
  <c r="R531" i="1"/>
  <c r="O524" i="1"/>
  <c r="N524" i="1"/>
  <c r="J1426" i="1"/>
  <c r="B523" i="1"/>
  <c r="N523" i="1"/>
  <c r="L523" i="1"/>
  <c r="L515" i="1"/>
  <c r="Q515" i="1"/>
  <c r="L1487" i="1"/>
  <c r="A1495" i="1"/>
  <c r="B1422" i="1"/>
  <c r="K1431"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489" i="1"/>
  <c r="B1103" i="1"/>
  <c r="B1095" i="1"/>
  <c r="B1087" i="1"/>
  <c r="B1079" i="1"/>
  <c r="B1071" i="1"/>
  <c r="B1063" i="1"/>
  <c r="B1057" i="1"/>
  <c r="B1049" i="1"/>
  <c r="B1041" i="1"/>
  <c r="B1033" i="1"/>
  <c r="B1025" i="1"/>
  <c r="B1017" i="1"/>
  <c r="B1009" i="1"/>
  <c r="B1001" i="1"/>
  <c r="A1436" i="1"/>
  <c r="O1500" i="1"/>
  <c r="O1487" i="1"/>
  <c r="J1495" i="1"/>
  <c r="O1422" i="1"/>
  <c r="J1430" i="1"/>
  <c r="J1496" i="1"/>
  <c r="O1423" i="1"/>
  <c r="O1492" i="1"/>
  <c r="O1427" i="1"/>
  <c r="O1432" i="1"/>
  <c r="J1498" i="1"/>
  <c r="O1425" i="1"/>
  <c r="J1499" i="1"/>
  <c r="O1485" i="1"/>
  <c r="J1493" i="1"/>
  <c r="J1428" i="1"/>
  <c r="A1421" i="1"/>
  <c r="O1433" i="1"/>
  <c r="A1427" i="1"/>
  <c r="O1494" i="1"/>
  <c r="O1429" i="1"/>
  <c r="J1437" i="1"/>
  <c r="A1422" i="1"/>
  <c r="J1435" i="1"/>
  <c r="O1488" i="1"/>
  <c r="J1489" i="1"/>
  <c r="J1424" i="1"/>
  <c r="A1424" i="1"/>
  <c r="O1498" i="1"/>
  <c r="O1499" i="1"/>
  <c r="O1428" i="1"/>
  <c r="O1495" i="1"/>
  <c r="O1430" i="1"/>
  <c r="O1496" i="1"/>
  <c r="A1431" i="1"/>
  <c r="O1493" i="1"/>
  <c r="J1501" i="1"/>
  <c r="J1436" i="1"/>
  <c r="J1486" i="1"/>
  <c r="J1421" i="1"/>
  <c r="A1429" i="1"/>
  <c r="A1423" i="1"/>
  <c r="O1435" i="1"/>
  <c r="J1431" i="1"/>
  <c r="J1434" i="1"/>
  <c r="A1428" i="1"/>
  <c r="O1437" i="1"/>
  <c r="J1500" i="1"/>
  <c r="J1487" i="1"/>
  <c r="J1422" i="1"/>
  <c r="A1430" i="1"/>
  <c r="J1423" i="1"/>
  <c r="J1492" i="1"/>
  <c r="A1435" i="1"/>
  <c r="A1434" i="1"/>
  <c r="J1497" i="1"/>
  <c r="J1432" i="1"/>
  <c r="J1490" i="1"/>
  <c r="J1425"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7"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3"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8"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0"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5"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1" authorId="26"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2" authorId="28"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9"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3" authorId="30"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<sst xmlns="http://schemas.openxmlformats.org/spreadsheetml/2006/main" count="16709" uniqueCount="3790">
  <si>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</si>
  <si>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</si>
  <si>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</si>
  <si>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</si>
  <si>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</si>
  <si>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</si>
  <si>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</si>
  <si>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</si>
  <si>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</si>
  <si>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</si>
  <si>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</si>
  <si>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</si>
  <si>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</si>
  <si>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</si>
  <si>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</si>
  <si>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</si>
  <si>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</si>
  <si>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</si>
  <si>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</si>
  <si>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</si>
  <si>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</si>
  <si>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</si>
  <si>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</si>
  <si>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</si>
  <si>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</si>
  <si>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</si>
  <si>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</si>
  <si>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</si>
  <si>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</si>
  <si>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</si>
  <si>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</si>
  <si>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</si>
  <si>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</si>
  <si>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</si>
  <si>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</si>
  <si>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</si>
  <si>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</si>
  <si>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</si>
  <si>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</si>
  <si>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</si>
  <si>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</si>
  <si>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</si>
  <si>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</si>
  <si>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</si>
  <si>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</si>
  <si>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</si>
  <si>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</si>
  <si>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</si>
  <si>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</si>
  <si>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</si>
  <si>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</si>
  <si>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</si>
  <si>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</si>
  <si>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</si>
  <si>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</si>
  <si>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</si>
  <si>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</si>
  <si>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</si>
  <si>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</si>
  <si>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</si>
  <si>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</si>
  <si>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</si>
  <si>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</si>
  <si>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</si>
  <si>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</si>
  <si>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</si>
  <si>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</si>
  <si>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</si>
  <si>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</si>
  <si>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</si>
  <si>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</si>
  <si>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</si>
  <si>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</si>
  <si>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</si>
  <si>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</si>
  <si>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</si>
  <si>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</si>
  <si>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</si>
  <si>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</si>
  <si>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</si>
  <si>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</si>
  <si>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</si>
  <si>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</si>
  <si>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</si>
  <si>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</si>
  <si>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</si>
  <si>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</si>
  <si>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</si>
  <si>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</si>
  <si>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</si>
  <si>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</si>
  <si>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</si>
  <si>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</si>
  <si>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</si>
  <si>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</si>
  <si>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</si>
  <si>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</si>
  <si>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</si>
  <si>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</si>
  <si>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</si>
  <si>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</si>
  <si>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</si>
  <si>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</si>
  <si>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</si>
  <si>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</si>
  <si>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</si>
  <si>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</si>
  <si>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</si>
  <si>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</si>
  <si>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</si>
  <si>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</si>
  <si>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</si>
  <si>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</si>
  <si>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</si>
  <si>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</si>
  <si>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</si>
  <si>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</si>
  <si>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</si>
  <si>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</si>
  <si>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</si>
  <si>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</si>
  <si>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</si>
  <si>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</si>
  <si>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</si>
  <si>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</si>
  <si>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</si>
  <si>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</si>
  <si>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</si>
  <si>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</si>
  <si>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</si>
  <si>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</si>
  <si>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</si>
  <si>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</si>
  <si>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</si>
  <si>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</si>
  <si>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</si>
  <si>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</si>
  <si>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</si>
  <si>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</si>
  <si>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</si>
  <si>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</si>
  <si>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</si>
  <si>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</si>
  <si>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</si>
  <si>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</si>
  <si>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</si>
  <si>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</si>
  <si>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</si>
  <si>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</si>
  <si>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</si>
  <si>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</si>
  <si>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</si>
  <si>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</si>
  <si>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</si>
  <si>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</si>
  <si>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</si>
  <si>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</si>
  <si>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</si>
  <si>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</si>
  <si>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</si>
  <si>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</si>
  <si>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</si>
  <si>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</si>
  <si>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</si>
  <si>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</si>
  <si>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</si>
  <si>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</si>
  <si>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</si>
  <si>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</si>
  <si>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</si>
  <si>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</si>
  <si>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</si>
  <si>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</si>
  <si>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</si>
  <si>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</si>
  <si>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</si>
  <si>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</si>
  <si>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</si>
  <si>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</si>
  <si>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</si>
  <si>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</si>
  <si>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</si>
  <si>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</si>
  <si>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</si>
  <si>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</si>
  <si>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</si>
  <si>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</si>
  <si>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</si>
  <si>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</si>
  <si>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</si>
  <si>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</si>
  <si>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</si>
  <si>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</si>
  <si>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</si>
  <si>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</si>
  <si>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</si>
  <si>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</si>
  <si>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</si>
  <si>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</si>
  <si>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</si>
  <si>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</si>
  <si>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</si>
  <si>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</si>
  <si>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</si>
  <si>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</si>
  <si>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</si>
  <si>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</si>
  <si>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</si>
  <si>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</si>
  <si>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</si>
  <si>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</si>
  <si>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</si>
  <si>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</si>
  <si>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</si>
  <si>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</si>
  <si>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</si>
  <si>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</si>
  <si>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</si>
  <si>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</si>
  <si>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</si>
  <si>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</si>
  <si>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</si>
  <si>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</si>
  <si>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</si>
  <si>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</si>
  <si>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</si>
  <si>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</si>
  <si>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</si>
  <si>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</si>
  <si>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</si>
  <si>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</si>
  <si>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</si>
  <si>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</si>
  <si>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</si>
  <si>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</si>
  <si>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</si>
  <si>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</si>
  <si>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</si>
  <si>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</si>
  <si>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</si>
  <si>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</si>
  <si>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</si>
  <si>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</si>
  <si>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</si>
  <si>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</si>
  <si>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</si>
  <si>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</si>
  <si>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</si>
  <si>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</si>
  <si>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</si>
  <si>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</si>
  <si>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</si>
  <si>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</si>
  <si>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</si>
  <si>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</si>
  <si>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</si>
  <si>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</si>
  <si>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</si>
  <si>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</si>
  <si>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</si>
  <si>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</si>
  <si>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</si>
  <si>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</si>
  <si>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</si>
  <si>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</si>
  <si>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</si>
  <si>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</si>
  <si>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</si>
  <si>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</si>
  <si>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</si>
  <si>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</si>
  <si>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</si>
  <si>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</si>
  <si>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</si>
  <si>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</si>
  <si>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</si>
  <si>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</si>
  <si>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</si>
  <si>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</si>
  <si>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</si>
  <si>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</si>
  <si>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</si>
  <si>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</si>
  <si>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</si>
  <si>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</si>
  <si>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</si>
  <si>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</si>
  <si>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</si>
  <si>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</si>
  <si>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</si>
  <si>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</si>
  <si>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</si>
  <si>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</si>
  <si>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</si>
  <si>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</si>
  <si>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</si>
  <si>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</si>
  <si>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</si>
  <si>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</si>
  <si>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</si>
  <si>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</si>
  <si>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</si>
  <si>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</si>
  <si>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</si>
  <si>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</si>
  <si>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</si>
  <si>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</si>
  <si>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</si>
  <si>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</si>
  <si>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</si>
  <si>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</si>
  <si>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</si>
  <si>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</si>
  <si>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</si>
  <si>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</si>
  <si>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</si>
  <si>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</si>
  <si>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</si>
  <si>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</si>
  <si>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</si>
  <si>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</si>
  <si>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</si>
  <si>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</si>
  <si>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</si>
  <si>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</si>
  <si>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</si>
  <si>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</si>
  <si>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</si>
  <si>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</si>
  <si>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</si>
  <si>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</si>
  <si>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</si>
  <si>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</si>
  <si>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</si>
  <si>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</si>
  <si>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</si>
  <si>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</si>
  <si>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</si>
  <si>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</si>
  <si>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</si>
  <si>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</si>
  <si>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</si>
  <si>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</si>
  <si>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</si>
  <si>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</si>
  <si>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</si>
  <si>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</si>
  <si>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</si>
  <si>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</si>
  <si>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</si>
  <si>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</si>
  <si>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</si>
  <si>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</si>
  <si>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</si>
  <si>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</si>
  <si>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</si>
  <si>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</si>
  <si>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</si>
  <si>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</si>
  <si>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</si>
  <si>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</si>
  <si>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</si>
  <si>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</si>
  <si>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</si>
  <si>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</si>
  <si>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</si>
  <si>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</si>
  <si>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</si>
  <si>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</si>
  <si>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</si>
  <si>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</si>
  <si>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</si>
  <si>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</si>
  <si>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</si>
  <si>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</si>
  <si>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</si>
  <si>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</si>
  <si>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</si>
  <si>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</si>
  <si>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</si>
  <si>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</si>
  <si>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</si>
  <si>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</si>
  <si>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</si>
  <si>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</si>
  <si>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</si>
  <si>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</si>
  <si>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</si>
  <si>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</si>
  <si>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</si>
  <si>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</si>
  <si>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</si>
  <si>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</si>
  <si>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</si>
  <si>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</si>
  <si>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</si>
  <si>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</si>
  <si>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</si>
  <si>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</si>
  <si>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</si>
  <si>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</si>
  <si>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</si>
  <si>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</si>
  <si>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</si>
  <si>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</si>
  <si>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</si>
  <si>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</si>
  <si>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</si>
  <si>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</si>
  <si>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</si>
  <si>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</si>
  <si>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</si>
  <si>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</si>
  <si>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</si>
  <si>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</si>
  <si>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</si>
  <si>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</si>
  <si>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</si>
  <si>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</si>
  <si>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</si>
  <si>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</si>
  <si>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</si>
  <si>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</si>
  <si>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</si>
  <si>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</si>
  <si>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</si>
  <si>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</si>
  <si>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</si>
  <si>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</si>
  <si>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</si>
  <si>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</si>
  <si>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</si>
  <si>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</si>
  <si>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</si>
  <si>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</si>
  <si>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</si>
  <si>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</si>
  <si>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</si>
  <si>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</si>
  <si>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</si>
  <si>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</si>
  <si>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</si>
  <si>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</si>
  <si>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</si>
  <si>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</si>
  <si>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</si>
  <si>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</si>
  <si>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</si>
  <si>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</si>
  <si>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</si>
  <si>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</si>
  <si>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</si>
  <si>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</si>
  <si>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</si>
  <si>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</si>
  <si>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</si>
  <si>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</si>
  <si>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</si>
  <si>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</si>
  <si>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</si>
  <si>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</si>
  <si>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</si>
  <si>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</si>
  <si>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</si>
  <si>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</si>
  <si>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</si>
  <si>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</si>
  <si>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</si>
  <si>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</si>
  <si>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</si>
  <si>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</si>
  <si>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</si>
  <si>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</si>
  <si>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</si>
  <si>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</si>
  <si>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</si>
  <si>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</si>
  <si>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</si>
  <si>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</si>
  <si>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</si>
  <si>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</si>
  <si>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</si>
  <si>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</si>
  <si>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</si>
  <si>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</si>
  <si>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</si>
  <si>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</si>
  <si>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</si>
  <si>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</si>
  <si>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</si>
  <si>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</si>
  <si>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</si>
  <si>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</si>
  <si>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</si>
  <si>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</si>
  <si>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</si>
  <si>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</si>
  <si>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</si>
  <si>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</si>
  <si>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</si>
  <si>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</si>
  <si>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</si>
  <si>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</si>
  <si>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</si>
  <si>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</si>
  <si>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</si>
  <si>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</si>
  <si>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</si>
  <si>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</si>
  <si>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</si>
  <si>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</si>
  <si>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</si>
  <si>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</si>
  <si>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</si>
  <si>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</si>
  <si>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</si>
  <si>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</si>
  <si>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</si>
  <si>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</si>
  <si>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</si>
  <si>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</si>
  <si>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</si>
  <si>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</si>
  <si>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</si>
  <si>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</si>
  <si>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</si>
  <si>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</si>
  <si>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</si>
  <si>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</si>
  <si>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</si>
  <si>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</si>
  <si>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</si>
  <si>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</si>
  <si>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</si>
  <si>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</si>
  <si>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</si>
  <si>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</si>
  <si>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</si>
  <si>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</si>
  <si>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</si>
  <si>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</si>
  <si>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</si>
  <si>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</si>
  <si>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</si>
  <si>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</si>
  <si>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</si>
  <si>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</si>
  <si>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</si>
  <si>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</si>
  <si>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</si>
  <si>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</si>
  <si>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</si>
  <si>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</si>
  <si>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</si>
  <si>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</si>
  <si>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</si>
  <si>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</si>
  <si>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</si>
  <si>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</si>
  <si>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</si>
  <si>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</si>
  <si>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</si>
  <si>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</si>
  <si>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</si>
  <si>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</si>
  <si>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</si>
  <si>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</si>
  <si>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</si>
  <si>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</si>
  <si>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</si>
  <si>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</si>
  <si>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</si>
  <si>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</si>
  <si>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</si>
  <si>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</si>
  <si>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</si>
  <si>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</si>
  <si>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</si>
  <si>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</si>
  <si>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</si>
  <si>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</si>
  <si>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</si>
  <si>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</si>
  <si>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</si>
  <si>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</si>
  <si>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</si>
  <si>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</si>
  <si>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</si>
  <si>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</si>
  <si>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</si>
  <si>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</si>
  <si>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</si>
  <si>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</si>
  <si>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</si>
  <si>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</si>
  <si>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</si>
  <si>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</si>
  <si>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</si>
  <si>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</si>
  <si>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</si>
  <si>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</si>
  <si>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</si>
  <si>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</si>
  <si>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</si>
  <si>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</si>
  <si>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</si>
  <si>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</si>
  <si>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</si>
  <si>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</si>
  <si>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</si>
  <si>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</si>
  <si>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</si>
  <si>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</si>
  <si>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</si>
  <si>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</si>
  <si>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</si>
  <si>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</si>
  <si>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</si>
  <si>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</si>
  <si>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</si>
  <si>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</si>
  <si>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</si>
  <si>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</si>
  <si>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</si>
  <si>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</si>
  <si>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</si>
  <si>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</si>
  <si>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</si>
  <si>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</si>
  <si>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</si>
  <si>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</si>
  <si>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</si>
  <si>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</si>
  <si>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</si>
  <si>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</si>
  <si>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</si>
  <si>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</si>
  <si>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</si>
  <si>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</si>
  <si>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</si>
  <si>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</si>
  <si>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</si>
  <si>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</si>
  <si>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</si>
  <si>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</si>
  <si>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</si>
  <si>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</si>
  <si>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</si>
  <si>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</si>
  <si>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</si>
  <si>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</si>
  <si>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</si>
  <si>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</si>
  <si>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</si>
  <si>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</si>
  <si>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</si>
  <si>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</si>
  <si>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</si>
  <si>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</si>
  <si>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</si>
  <si>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</si>
  <si>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</si>
  <si>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</si>
  <si>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</si>
  <si>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</si>
  <si>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</si>
  <si>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</si>
  <si>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</si>
  <si>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</si>
  <si>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</si>
  <si>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</si>
  <si>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</si>
  <si>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</si>
  <si>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</si>
  <si>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</si>
  <si>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</si>
  <si>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</si>
  <si>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</si>
  <si>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</si>
  <si>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</si>
  <si>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</si>
  <si>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</si>
  <si>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</si>
  <si>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</si>
  <si>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</si>
  <si>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</si>
  <si>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</si>
  <si>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</si>
  <si>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</si>
  <si>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</si>
  <si>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</si>
  <si>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</si>
  <si>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</si>
  <si>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</si>
  <si>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</si>
  <si>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</si>
  <si>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</si>
  <si>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</si>
  <si>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</si>
  <si>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</si>
  <si>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</si>
  <si>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</si>
  <si>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</si>
  <si>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</si>
  <si>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</si>
  <si>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</si>
  <si>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</si>
  <si>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</si>
  <si>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</si>
  <si>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</si>
  <si>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</si>
  <si>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</si>
  <si>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</si>
  <si>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</si>
  <si>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</si>
  <si>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</si>
  <si>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</si>
  <si>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</si>
  <si>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</si>
  <si>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</si>
  <si>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</si>
  <si>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</si>
  <si>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</si>
  <si>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</si>
  <si>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</si>
  <si>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</si>
  <si>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</si>
  <si>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</si>
  <si>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</si>
  <si>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</si>
  <si>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</si>
  <si>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</si>
  <si>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</si>
  <si>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</si>
  <si>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</si>
  <si>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</si>
  <si>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</si>
  <si>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</si>
  <si>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</si>
  <si>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</si>
  <si>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</si>
  <si>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</si>
  <si>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</si>
  <si>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</si>
  <si>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</si>
  <si>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</si>
  <si>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</si>
  <si>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</si>
  <si>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</si>
  <si>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</si>
  <si>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</si>
  <si>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</si>
  <si>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</si>
  <si>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</si>
  <si>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</si>
  <si>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</si>
  <si>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</si>
  <si>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</si>
  <si>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</si>
  <si>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</si>
  <si>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</si>
  <si>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</si>
  <si>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</si>
  <si>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</si>
  <si>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</si>
  <si>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</si>
  <si>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</si>
  <si>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</si>
  <si>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</si>
  <si>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</si>
  <si>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</si>
  <si>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</si>
  <si>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</si>
  <si>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</si>
  <si>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</si>
  <si>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</si>
  <si>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</si>
  <si>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</si>
  <si>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</si>
  <si>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</si>
  <si>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</si>
  <si>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</si>
  <si>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</si>
  <si>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</si>
  <si>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</si>
  <si>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</si>
  <si>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</si>
  <si>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</si>
  <si>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</si>
  <si>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</si>
  <si>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</si>
  <si>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</si>
  <si>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</si>
  <si>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</si>
  <si>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</si>
  <si>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</si>
  <si>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</si>
  <si>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</si>
  <si>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</si>
  <si>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</si>
  <si>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</si>
  <si>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</si>
  <si>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</si>
  <si>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</si>
  <si>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</si>
  <si>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</si>
  <si>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</si>
  <si>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</si>
  <si>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</si>
  <si>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</si>
  <si>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</si>
  <si>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</si>
  <si>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</si>
  <si>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</si>
  <si>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</si>
  <si>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</si>
  <si>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</si>
  <si>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</si>
  <si>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</si>
  <si>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</si>
  <si>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</si>
  <si>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</si>
  <si>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</si>
  <si>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</si>
  <si>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</si>
  <si>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</si>
  <si>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</si>
  <si>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</si>
  <si>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</si>
  <si>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</si>
  <si>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</si>
  <si>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</si>
  <si>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</si>
  <si>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</si>
  <si>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</si>
  <si>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</si>
  <si>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</si>
  <si>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</si>
  <si>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</si>
  <si>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</si>
  <si>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</si>
  <si>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</si>
  <si>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</si>
  <si>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</si>
  <si>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</si>
  <si>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</si>
  <si>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</si>
  <si>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</si>
  <si>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</si>
  <si>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</si>
  <si>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</si>
  <si>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</si>
  <si>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</si>
  <si>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</si>
  <si>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</si>
  <si>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</si>
  <si>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</si>
  <si>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</si>
  <si>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</si>
  <si>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</si>
  <si>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</si>
  <si>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</si>
  <si>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</si>
  <si>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</si>
  <si>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</si>
  <si>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</si>
  <si>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</si>
  <si>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</si>
  <si>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</si>
  <si>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</si>
  <si>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</si>
  <si>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</si>
  <si>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</si>
  <si>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</si>
  <si>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</si>
  <si>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</si>
  <si>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</si>
  <si>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</si>
  <si>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</si>
  <si>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</si>
  <si>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</si>
  <si>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</si>
  <si>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</si>
  <si>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</si>
  <si>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</si>
  <si>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</si>
  <si>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</si>
  <si>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</si>
  <si>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</si>
  <si>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</si>
  <si>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</si>
  <si>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</si>
  <si>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</si>
  <si>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</si>
  <si>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</si>
  <si>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</si>
  <si>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</si>
  <si>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</si>
  <si>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</si>
  <si>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</si>
  <si>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</si>
  <si>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</si>
  <si>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</si>
  <si>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</si>
  <si>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</si>
  <si>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</si>
  <si>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</si>
  <si>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</si>
  <si>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</si>
  <si>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</si>
  <si>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</si>
  <si>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</si>
  <si>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</si>
  <si>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</si>
  <si>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</si>
  <si>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</si>
  <si>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</si>
  <si>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</si>
  <si>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</si>
  <si>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</si>
  <si>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</si>
  <si>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</si>
  <si>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</si>
  <si>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</si>
  <si>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</si>
  <si>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</si>
  <si>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</si>
  <si>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</si>
  <si>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</si>
  <si>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</si>
  <si>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</si>
  <si>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</si>
  <si>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</si>
  <si>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</si>
  <si>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</si>
  <si>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</si>
  <si>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</si>
  <si>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</si>
  <si>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</si>
  <si>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</si>
  <si>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</si>
  <si>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</si>
  <si>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</si>
  <si>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</si>
  <si>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</si>
  <si>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</si>
  <si>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</si>
  <si>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</si>
  <si>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</si>
  <si>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</si>
  <si>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</si>
  <si>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</si>
  <si>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</si>
  <si>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</si>
  <si>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</si>
  <si>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</si>
  <si>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</si>
  <si>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</si>
  <si>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</si>
  <si>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</si>
  <si>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</si>
  <si>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</si>
  <si>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</si>
  <si>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</si>
  <si>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</si>
  <si>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</si>
  <si>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</si>
  <si>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</si>
  <si>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</si>
  <si>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</si>
  <si>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</si>
  <si>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</si>
  <si>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</si>
  <si>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</si>
  <si>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</si>
  <si>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</si>
  <si>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</si>
  <si>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</si>
  <si>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</si>
  <si>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</si>
  <si>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</si>
  <si>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</si>
  <si>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</si>
  <si>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</si>
  <si>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</si>
  <si>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</si>
  <si>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</si>
  <si>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</si>
  <si>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</si>
  <si>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</si>
  <si>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</si>
  <si>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</si>
  <si>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</si>
  <si>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</si>
  <si>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</si>
  <si>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</si>
  <si>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</si>
  <si>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</si>
  <si>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</si>
  <si>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</si>
  <si>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</si>
  <si>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</si>
  <si>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</si>
  <si>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</si>
  <si>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</si>
  <si>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</si>
  <si>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</si>
  <si>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</si>
  <si>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</si>
  <si>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</si>
  <si>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</si>
  <si>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</si>
  <si>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</si>
  <si>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</si>
  <si>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</si>
  <si>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</si>
  <si>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</si>
  <si>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</si>
  <si>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</si>
  <si>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</si>
  <si>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</si>
  <si>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</si>
  <si>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</si>
  <si>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</si>
  <si>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</si>
  <si>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</si>
  <si>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</si>
  <si>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</si>
  <si>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</si>
  <si>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</si>
  <si>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</si>
  <si>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</si>
  <si>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</si>
  <si>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</si>
  <si>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</si>
  <si>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</si>
  <si>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</si>
  <si>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</si>
  <si>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</si>
  <si>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</si>
  <si>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</si>
  <si>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</si>
  <si>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</si>
  <si>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</si>
  <si>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</si>
  <si>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</si>
  <si>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</si>
  <si>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</si>
  <si>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</si>
  <si>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</si>
  <si>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</si>
  <si>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</si>
  <si>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</si>
  <si>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</si>
  <si>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</si>
  <si>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</si>
  <si>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</si>
  <si>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</si>
  <si>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</si>
  <si>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</si>
  <si>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</si>
  <si>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</si>
  <si>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</si>
  <si>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</si>
  <si>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</si>
  <si>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</si>
  <si>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</si>
  <si>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</si>
  <si>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</si>
  <si>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</si>
  <si>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</si>
  <si>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</si>
  <si>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</si>
  <si>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</si>
  <si>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</si>
  <si>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</si>
  <si>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</si>
  <si>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</si>
  <si>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</si>
  <si>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</si>
  <si>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</si>
  <si>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</si>
  <si>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</si>
  <si>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</si>
  <si>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</si>
  <si>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</si>
  <si>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</si>
  <si>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</si>
  <si>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</si>
  <si>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</si>
  <si>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</si>
  <si>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</si>
  <si>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</si>
  <si>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</si>
  <si>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</si>
  <si>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</si>
  <si>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</si>
  <si>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</si>
  <si>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</si>
  <si>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</si>
  <si>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</si>
  <si>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</si>
  <si>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</si>
  <si>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</si>
  <si>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</si>
  <si>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</si>
  <si>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</si>
  <si>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</si>
  <si>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</si>
  <si>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</si>
  <si>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</si>
  <si>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</si>
  <si>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</si>
  <si>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</si>
  <si>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</si>
  <si>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</si>
  <si>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</si>
  <si>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</si>
  <si>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</si>
  <si>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</si>
  <si>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</si>
  <si>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</si>
  <si>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</si>
  <si>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</si>
  <si>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</si>
  <si>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</si>
  <si>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</si>
  <si>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</si>
  <si>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</si>
  <si>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</si>
  <si>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</si>
  <si>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</si>
  <si>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</si>
  <si>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</si>
  <si>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</si>
  <si>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</si>
  <si>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</si>
  <si>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</si>
  <si>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</si>
  <si>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</si>
  <si>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</si>
  <si>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</si>
  <si>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</si>
  <si>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</si>
  <si>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</si>
  <si>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</si>
  <si>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</si>
  <si>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</si>
  <si>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</si>
  <si>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</si>
  <si>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</si>
  <si>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</si>
  <si>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</si>
  <si>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</si>
  <si>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</si>
  <si>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</si>
  <si>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</si>
  <si>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</si>
  <si>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</si>
  <si>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</si>
  <si>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</si>
  <si>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</si>
  <si>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</si>
  <si>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</si>
  <si>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</si>
  <si>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</si>
  <si>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</si>
  <si>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</si>
  <si>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</si>
  <si>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</si>
  <si>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</si>
  <si>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</si>
  <si>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</si>
  <si>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</si>
  <si>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</si>
  <si>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</si>
  <si>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</si>
  <si>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</si>
  <si>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</si>
  <si>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</si>
  <si>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</si>
  <si>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</si>
  <si>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</si>
  <si>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</si>
  <si>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</si>
  <si>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</si>
  <si>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</si>
  <si>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</si>
  <si>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</si>
  <si>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</si>
  <si>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</si>
  <si>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</si>
  <si>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</si>
  <si>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</si>
  <si>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</si>
  <si>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</si>
  <si>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</si>
  <si>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</si>
  <si>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</si>
  <si>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</si>
  <si>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</si>
  <si>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</si>
  <si>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</si>
  <si>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</si>
  <si>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</si>
  <si>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</si>
  <si>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</si>
  <si>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</si>
  <si>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</si>
  <si>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</si>
  <si>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</si>
  <si>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</si>
  <si>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</si>
  <si>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</si>
  <si>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</si>
  <si>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</si>
  <si>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</si>
  <si>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</si>
  <si>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</si>
  <si>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</si>
  <si>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</si>
  <si>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</si>
  <si>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</si>
  <si>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</si>
  <si>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</si>
  <si>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</si>
  <si>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</si>
  <si>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</si>
  <si>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</si>
  <si>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</si>
  <si>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</si>
  <si>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</si>
  <si>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</si>
  <si>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</si>
  <si>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</si>
  <si>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</si>
  <si>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</si>
  <si>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</si>
  <si>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</si>
  <si>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</si>
  <si>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</si>
  <si>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</si>
  <si>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</si>
  <si>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</si>
  <si>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</si>
  <si>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</si>
  <si>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</si>
  <si>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</si>
  <si>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</si>
  <si>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</si>
  <si>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</si>
  <si>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</si>
  <si>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</si>
  <si>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</si>
  <si>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</si>
  <si>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</si>
  <si>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</si>
  <si>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</si>
  <si>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</si>
  <si>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</si>
  <si>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</si>
  <si>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</si>
  <si>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</si>
  <si>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</si>
  <si>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</si>
  <si>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</si>
  <si>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</si>
  <si>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</si>
  <si>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</si>
  <si>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</si>
  <si>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</si>
  <si>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</si>
  <si>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</si>
  <si>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</si>
  <si>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</si>
  <si>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</si>
  <si>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</si>
  <si>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</si>
  <si>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</si>
  <si>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</si>
  <si>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</si>
  <si>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</si>
  <si>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</si>
  <si>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</si>
  <si>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</si>
  <si>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</si>
  <si>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</si>
  <si>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</si>
  <si>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</si>
  <si>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</si>
  <si>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</si>
  <si>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</si>
  <si>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</si>
  <si>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</si>
  <si>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</si>
  <si>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</si>
  <si>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</si>
  <si>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</si>
  <si>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</si>
  <si>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</si>
  <si>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</si>
  <si>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</si>
  <si>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</si>
  <si>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</si>
  <si>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</si>
  <si>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</si>
  <si>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</si>
  <si>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</si>
  <si>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</si>
  <si>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</si>
  <si>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</si>
  <si>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</si>
  <si>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</si>
  <si>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</si>
  <si>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</si>
  <si>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</si>
  <si>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</si>
  <si>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</si>
  <si>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</si>
  <si>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</si>
  <si>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</si>
  <si>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</si>
  <si>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</si>
  <si>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</si>
  <si>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</si>
  <si>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</si>
  <si>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</si>
  <si>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</si>
  <si>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</si>
  <si>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</si>
  <si>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</si>
  <si>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</si>
  <si>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</si>
  <si>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</si>
  <si>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</si>
  <si>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</si>
  <si>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</si>
  <si>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</si>
  <si>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</si>
  <si>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</si>
  <si>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</si>
  <si>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</si>
  <si>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</si>
  <si>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</si>
  <si>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</si>
  <si>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</si>
  <si>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</si>
  <si>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</si>
  <si>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</si>
  <si>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</si>
  <si>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</si>
  <si>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</si>
  <si>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</si>
  <si>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</si>
  <si>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</si>
  <si>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</si>
  <si>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</si>
  <si>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</si>
  <si>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</si>
  <si>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</si>
  <si>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</si>
  <si>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</si>
  <si>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</si>
  <si>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</si>
  <si>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</si>
  <si>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</si>
  <si>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</si>
  <si>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</si>
  <si>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</si>
  <si>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</si>
  <si>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</si>
  <si>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</si>
  <si>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</si>
  <si>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</si>
  <si>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</si>
  <si>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</si>
  <si>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</si>
  <si>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</si>
  <si>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</si>
  <si>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</si>
  <si>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</si>
  <si>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</si>
  <si>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</si>
  <si>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</si>
  <si>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</si>
  <si>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</si>
  <si>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</si>
  <si>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</si>
  <si>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</si>
  <si>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</si>
  <si>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</si>
  <si>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</si>
  <si>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</si>
  <si>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</si>
  <si>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</si>
  <si>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</si>
  <si>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</si>
  <si>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</si>
  <si>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</si>
  <si>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</si>
  <si>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</si>
  <si>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</si>
  <si>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</si>
  <si>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</si>
  <si>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</si>
  <si>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</si>
  <si>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</si>
  <si>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</si>
  <si>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</si>
  <si>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</si>
  <si>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</si>
  <si>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</si>
  <si>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</si>
  <si>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</si>
  <si>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</si>
  <si>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</si>
  <si>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</si>
  <si>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</si>
  <si>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</si>
  <si>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</si>
  <si>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</si>
  <si>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</si>
  <si>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</si>
  <si>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</si>
  <si>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</si>
  <si>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</si>
  <si>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</si>
  <si>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</si>
  <si>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</si>
  <si>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</si>
  <si>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</si>
  <si>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</si>
  <si>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</si>
  <si>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</si>
  <si>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</si>
  <si>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</si>
  <si>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</si>
  <si>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</si>
  <si>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</si>
  <si>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</si>
  <si>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</si>
  <si>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</si>
  <si>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</si>
  <si>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</si>
  <si>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</si>
  <si>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</si>
  <si>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</si>
  <si>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</si>
  <si>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</si>
  <si>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</si>
  <si>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</si>
  <si>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</si>
  <si>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</si>
  <si>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</si>
  <si>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</si>
  <si>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</si>
  <si>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</si>
  <si>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</si>
  <si>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</si>
  <si>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</si>
  <si>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</si>
  <si>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</si>
  <si>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</si>
  <si>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</si>
  <si>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</si>
  <si>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</si>
  <si>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</si>
  <si>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</si>
  <si>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</si>
  <si>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</si>
  <si>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</si>
  <si>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</si>
  <si>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</si>
  <si>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</si>
  <si>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</si>
  <si>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</si>
  <si>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</si>
  <si>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</si>
  <si>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</si>
  <si>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</si>
  <si>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</si>
  <si>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</si>
  <si>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</si>
  <si>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</si>
  <si>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</si>
  <si>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</si>
  <si>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</si>
  <si>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</si>
  <si>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</si>
  <si>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</si>
  <si>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</si>
  <si>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</si>
  <si>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</si>
  <si>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</si>
  <si>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</si>
  <si>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</si>
  <si>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</si>
  <si>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</si>
  <si>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</si>
  <si>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</si>
  <si>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</si>
  <si>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</si>
  <si>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</si>
  <si>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</si>
  <si>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</si>
  <si>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</si>
  <si>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</si>
  <si>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</si>
  <si>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</si>
  <si>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</si>
  <si>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</si>
  <si>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</si>
  <si>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</si>
  <si>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</si>
  <si>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</si>
  <si>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</si>
  <si>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</si>
  <si>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</si>
  <si>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</si>
  <si>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</si>
  <si>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</si>
  <si>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</si>
  <si>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</si>
  <si>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</si>
  <si>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</si>
  <si>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</si>
  <si>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</si>
  <si>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</si>
  <si>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</si>
  <si>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</si>
  <si>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</si>
  <si>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</si>
  <si>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</si>
  <si>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</si>
  <si>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</si>
  <si>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</si>
  <si>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</si>
  <si>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</si>
  <si>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</si>
  <si>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</si>
  <si>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</si>
  <si>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</si>
  <si>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</si>
  <si>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</si>
  <si>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</si>
  <si>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</si>
  <si>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</si>
  <si>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</si>
  <si>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</si>
  <si>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</si>
  <si>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</si>
  <si>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</si>
  <si>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</si>
  <si>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</si>
  <si>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</si>
  <si>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</si>
  <si>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</si>
  <si>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</si>
  <si>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</si>
  <si>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</si>
  <si>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</si>
  <si>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</si>
  <si>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</si>
  <si>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</si>
  <si>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</si>
  <si>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</si>
  <si>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</si>
  <si>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</si>
  <si>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</si>
  <si>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</si>
  <si>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</si>
  <si>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</si>
  <si>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</si>
  <si>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</si>
  <si>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</si>
  <si>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</si>
  <si>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</si>
  <si>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</si>
  <si>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</si>
  <si>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</si>
  <si>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</si>
  <si>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</si>
  <si>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</si>
  <si>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</si>
  <si>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</si>
  <si>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</si>
  <si>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</si>
  <si>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</si>
  <si>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</si>
  <si>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</si>
  <si>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</si>
  <si>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</si>
  <si>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</si>
  <si>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</si>
  <si>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</si>
  <si>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</si>
  <si>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</si>
  <si>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</si>
  <si>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</si>
  <si>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</si>
  <si>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</si>
  <si>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</si>
  <si>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</si>
  <si>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</si>
  <si>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</si>
  <si>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</si>
  <si>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</si>
  <si>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</si>
  <si>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</si>
  <si>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</si>
  <si>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</si>
  <si>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</si>
  <si>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</si>
  <si>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</si>
  <si>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</si>
  <si>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</si>
  <si>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</si>
  <si>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</si>
  <si>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</si>
  <si>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</si>
  <si>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</si>
  <si>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</si>
  <si>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</si>
  <si>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</si>
  <si>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</si>
  <si>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</si>
  <si>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</si>
  <si>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</si>
  <si>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</si>
  <si>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</si>
  <si>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</si>
  <si>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</si>
  <si>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</si>
  <si>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</si>
  <si>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</si>
  <si>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</si>
  <si>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</si>
  <si>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</si>
  <si>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</si>
  <si>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</si>
  <si>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</si>
  <si>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</si>
  <si>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</si>
  <si>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</si>
  <si>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</si>
  <si>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</si>
  <si>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</si>
  <si>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</si>
  <si>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</si>
  <si>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</si>
  <si>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</si>
  <si>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</si>
  <si>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</si>
  <si>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</si>
  <si>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</si>
  <si>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</si>
  <si>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</si>
  <si>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</si>
  <si>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</si>
  <si>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</si>
  <si>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</si>
  <si>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</si>
  <si>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</si>
  <si>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</si>
  <si>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</si>
  <si>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</si>
  <si>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</si>
  <si>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</si>
  <si>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</si>
  <si>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</si>
  <si>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</si>
  <si>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</si>
  <si>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</si>
  <si>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</si>
  <si>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</si>
  <si>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</si>
  <si>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</si>
  <si>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</si>
  <si>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</si>
  <si>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</si>
  <si>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</si>
  <si>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</si>
  <si>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</si>
  <si>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</si>
  <si>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</si>
  <si>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</si>
  <si>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</si>
  <si>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</si>
  <si>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</si>
  <si>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</si>
  <si>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</si>
  <si>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</si>
  <si>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</si>
  <si>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</si>
  <si>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</si>
  <si>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</si>
  <si>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</si>
  <si>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</si>
  <si>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</si>
  <si>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</si>
  <si>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</si>
  <si>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</si>
  <si>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</si>
  <si>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</si>
  <si>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</si>
  <si>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</si>
  <si>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</si>
  <si>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</si>
  <si>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</si>
  <si>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</si>
  <si>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</si>
  <si>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</si>
  <si>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</si>
  <si>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</si>
  <si>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</si>
  <si>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</si>
  <si>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</si>
  <si>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</si>
  <si>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</si>
  <si>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</si>
  <si>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</si>
  <si>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</si>
  <si>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</si>
  <si>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</si>
  <si>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</si>
  <si>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</si>
  <si>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</si>
  <si>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</si>
  <si>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</si>
  <si>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</si>
  <si>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</si>
  <si>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</si>
  <si>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</si>
  <si>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</si>
  <si>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</si>
  <si>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</si>
  <si>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</si>
  <si>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</si>
  <si>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</si>
  <si>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</si>
  <si>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</si>
  <si>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</si>
  <si>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</si>
  <si>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</si>
  <si>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</si>
  <si>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</si>
  <si>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</si>
  <si>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</si>
  <si>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</si>
  <si>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</si>
  <si>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</si>
  <si>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</si>
  <si>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</si>
  <si>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</si>
  <si>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</si>
  <si>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</si>
  <si>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</si>
  <si>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</si>
  <si>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</si>
  <si>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</si>
  <si>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</si>
  <si>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</si>
  <si>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</si>
  <si>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</si>
  <si>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</si>
  <si>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</si>
  <si>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</si>
  <si>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</si>
  <si>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</si>
  <si>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</si>
  <si>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</si>
  <si>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</si>
  <si>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</si>
  <si>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</si>
  <si>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</si>
  <si>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</si>
  <si>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</si>
  <si>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</si>
  <si>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</si>
  <si>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</si>
  <si>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</si>
  <si>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</si>
  <si>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</si>
  <si>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</si>
  <si>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</si>
  <si>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</si>
  <si>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</si>
  <si>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</si>
  <si>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</si>
  <si>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</si>
  <si>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</si>
  <si>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</si>
  <si>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</si>
  <si>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</si>
  <si>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</si>
  <si>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</si>
  <si>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</si>
  <si>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</si>
  <si>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</si>
  <si>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</si>
  <si>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</si>
  <si>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</si>
  <si>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</si>
  <si>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</si>
  <si>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</si>
  <si>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</si>
  <si>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</si>
  <si>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</si>
  <si>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</si>
  <si>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</si>
  <si>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</si>
  <si>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</si>
  <si>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</si>
  <si>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</si>
  <si>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</si>
  <si>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</si>
  <si>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</si>
  <si>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</si>
  <si>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</si>
  <si>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</si>
  <si>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</si>
  <si>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</si>
  <si>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</si>
  <si>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</si>
  <si>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</si>
  <si>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</si>
  <si>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</si>
  <si>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</si>
  <si>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</si>
  <si>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</si>
  <si>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</si>
  <si>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</si>
  <si>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</si>
  <si>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</si>
  <si>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</si>
  <si>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</si>
  <si>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</si>
  <si>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</si>
  <si>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</si>
  <si>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</si>
  <si>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</si>
  <si>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</si>
  <si>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</si>
  <si>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</si>
  <si>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</si>
  <si>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</si>
  <si>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</si>
  <si>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</si>
  <si>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</si>
  <si>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</si>
  <si>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</si>
  <si>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</si>
  <si>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</si>
  <si>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</si>
  <si>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</si>
  <si>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</si>
  <si>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</si>
  <si>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</si>
  <si>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</si>
  <si>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</si>
  <si>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</si>
  <si>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</si>
  <si>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</si>
  <si>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</si>
  <si>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</si>
  <si>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</si>
  <si>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</si>
  <si>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</si>
  <si>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</si>
  <si>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</si>
  <si>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</si>
  <si>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</si>
  <si>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</si>
  <si>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</si>
  <si>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</si>
  <si>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</si>
  <si>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</si>
  <si>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</si>
  <si>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</si>
  <si>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</si>
  <si>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</si>
  <si>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</si>
  <si>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</si>
  <si>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</si>
  <si>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</si>
  <si>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</si>
  <si>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</si>
  <si>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</si>
  <si>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</si>
  <si>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</si>
  <si>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</si>
  <si>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</si>
  <si>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</si>
  <si>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</si>
  <si>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</si>
  <si>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</si>
  <si>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</si>
  <si>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</si>
  <si>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</si>
  <si>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</si>
  <si>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</si>
  <si>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</si>
  <si>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</si>
  <si>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</si>
  <si>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</si>
  <si>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</si>
  <si>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</si>
  <si>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</si>
  <si>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</si>
  <si>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</si>
  <si>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</si>
  <si>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</si>
  <si>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</si>
  <si>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</si>
  <si>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</si>
  <si>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</si>
  <si>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</si>
  <si>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</si>
  <si>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</si>
  <si>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</si>
  <si>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</si>
  <si>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</si>
  <si>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</si>
  <si>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</si>
  <si>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</si>
  <si>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</si>
  <si>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</si>
  <si>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</si>
  <si>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</si>
  <si>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</si>
  <si>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</si>
  <si>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</si>
  <si>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</si>
  <si>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</si>
  <si>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</si>
  <si>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</si>
  <si>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</si>
  <si>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</si>
  <si>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</si>
  <si>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</si>
  <si>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</si>
  <si>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</si>
  <si>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</si>
  <si>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</si>
  <si>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</si>
  <si>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</si>
  <si>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</si>
  <si>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</si>
  <si>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</si>
  <si>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</si>
  <si>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</si>
  <si>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</si>
  <si>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</si>
  <si>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</si>
  <si>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</si>
  <si>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</si>
  <si>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</si>
  <si>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</si>
  <si>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</si>
  <si>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</si>
  <si>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</si>
  <si>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</si>
  <si>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</si>
  <si>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</si>
  <si>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</si>
  <si>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</si>
  <si>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</si>
  <si>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</si>
  <si>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</si>
  <si>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</si>
  <si>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</si>
  <si>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</si>
  <si>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</si>
  <si>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</si>
  <si>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</si>
  <si>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</si>
  <si>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</si>
  <si>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</si>
  <si>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</si>
  <si>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</si>
  <si>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</si>
  <si>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</si>
  <si>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</si>
  <si>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</si>
  <si>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</si>
  <si>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</si>
  <si>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</si>
  <si>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</si>
  <si>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</si>
  <si>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</si>
  <si>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</si>
  <si>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</si>
  <si>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</si>
  <si>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</si>
  <si>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</si>
  <si>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</si>
  <si>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</si>
  <si>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</si>
  <si>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</si>
  <si>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</si>
  <si>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</si>
  <si>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</si>
  <si>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</si>
  <si>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</si>
  <si>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</si>
  <si>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</si>
  <si>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</si>
  <si>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</si>
  <si>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</si>
  <si>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</si>
  <si>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</si>
  <si>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</si>
  <si>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</si>
  <si>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</si>
  <si>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</si>
  <si>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</si>
  <si>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</si>
  <si>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</si>
  <si>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</si>
  <si>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</si>
  <si>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</si>
  <si>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</si>
  <si>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</si>
  <si>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</si>
  <si>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</si>
  <si>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</si>
  <si>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</si>
  <si>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</si>
  <si>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</si>
  <si>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</si>
  <si>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</si>
  <si>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</si>
  <si>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</si>
  <si>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</si>
  <si>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</si>
  <si>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</si>
  <si>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</si>
  <si>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</si>
  <si>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</si>
  <si>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</si>
  <si>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</si>
  <si>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</si>
  <si>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</si>
  <si>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</si>
  <si>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</si>
  <si>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</si>
  <si>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</si>
  <si>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</si>
  <si>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</si>
  <si>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</si>
  <si>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</si>
  <si>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</si>
  <si>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</si>
  <si>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</si>
  <si>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</si>
  <si>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</si>
  <si>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</si>
  <si>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</si>
  <si>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</si>
  <si>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</si>
  <si>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</si>
  <si>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</si>
  <si>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</si>
  <si>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</si>
  <si>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</si>
  <si>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</si>
  <si>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</si>
  <si>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</si>
  <si>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</si>
  <si>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</si>
  <si>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</si>
  <si>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</si>
  <si>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</si>
  <si>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</si>
  <si>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</si>
  <si>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</si>
  <si>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</si>
  <si>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</si>
  <si>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</si>
  <si>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</si>
  <si>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</si>
  <si>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</si>
  <si>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</si>
  <si>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</si>
  <si>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</si>
  <si>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</si>
  <si>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</si>
  <si>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</si>
  <si>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</si>
  <si>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</si>
  <si>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</si>
  <si>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</si>
  <si>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</si>
  <si>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</si>
  <si>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</si>
  <si>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</si>
  <si>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</si>
  <si>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</si>
  <si>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</si>
  <si>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</si>
  <si>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</si>
  <si>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</si>
  <si>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</si>
  <si>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</si>
  <si>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</si>
  <si>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</si>
  <si>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</si>
  <si>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</si>
  <si>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</si>
  <si>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</si>
  <si>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</si>
  <si>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</si>
  <si>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</si>
  <si>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</si>
  <si>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</si>
  <si>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</si>
  <si>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</si>
  <si>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</si>
  <si>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</si>
  <si>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</si>
  <si>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</si>
  <si>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</si>
  <si>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</si>
  <si>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</si>
  <si>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</si>
  <si>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</si>
  <si>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</si>
  <si>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</si>
  <si>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</si>
  <si>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</si>
  <si>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</si>
  <si>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</si>
  <si>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</si>
  <si>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</si>
  <si>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</si>
  <si>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</si>
  <si>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</si>
  <si>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</si>
  <si>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</si>
  <si>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</si>
  <si>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</si>
  <si>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</si>
  <si>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</si>
  <si>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</si>
  <si>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</si>
  <si>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</si>
  <si>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</si>
  <si>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</si>
  <si>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</si>
  <si>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</si>
  <si>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</si>
  <si>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</si>
  <si>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</si>
  <si>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</si>
  <si>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</si>
  <si>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</si>
  <si>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</si>
  <si>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</si>
  <si>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</si>
  <si>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</si>
  <si>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</si>
  <si>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</si>
  <si>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</si>
  <si>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</si>
  <si>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</si>
  <si>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</si>
  <si>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</si>
  <si>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</si>
  <si>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</si>
  <si>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</si>
  <si>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</si>
  <si>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</si>
  <si>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</si>
  <si>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</si>
  <si>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</si>
  <si>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</si>
  <si>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</si>
  <si>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</si>
  <si>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</si>
  <si>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</si>
  <si>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</si>
  <si>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</si>
  <si>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</si>
  <si>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</si>
  <si>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</si>
  <si>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</si>
  <si>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</si>
  <si>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</si>
  <si>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</si>
  <si>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</si>
  <si>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</si>
  <si>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</si>
  <si>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</si>
  <si>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</si>
  <si>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</si>
  <si>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</si>
  <si>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</si>
  <si>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</si>
  <si>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</si>
  <si>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</si>
  <si>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</si>
  <si>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</si>
  <si>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</si>
  <si>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</si>
  <si>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</si>
  <si>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</si>
  <si>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</si>
  <si>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</si>
  <si>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</si>
  <si>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</si>
  <si>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</si>
  <si>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</si>
  <si>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</si>
  <si>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</si>
  <si>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</si>
  <si>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</si>
  <si>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</si>
  <si>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</si>
  <si>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</si>
  <si>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</si>
  <si>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</si>
  <si>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</si>
  <si>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</si>
  <si>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</si>
  <si>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</si>
  <si>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</si>
  <si>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</si>
  <si>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</si>
  <si>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</si>
  <si>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</si>
  <si>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</si>
  <si>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</si>
  <si>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</si>
  <si>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</si>
  <si>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</si>
  <si>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</si>
  <si>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</si>
  <si>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</si>
  <si>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</si>
  <si>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</si>
  <si>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</si>
  <si>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</si>
  <si>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</si>
  <si>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</si>
  <si>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</si>
  <si>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</si>
  <si>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</si>
  <si>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</si>
  <si>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</si>
  <si>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</si>
  <si>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</si>
  <si>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</si>
  <si>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</si>
  <si>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</si>
  <si>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</si>
  <si>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</si>
  <si>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</si>
  <si>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</si>
  <si>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</si>
  <si>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</si>
  <si>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</si>
  <si>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</si>
  <si>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</si>
  <si>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</si>
  <si>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</si>
  <si>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</si>
  <si>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</si>
  <si>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</si>
  <si>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</si>
  <si>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</si>
  <si>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</si>
  <si>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</si>
  <si>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</si>
  <si>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</si>
  <si>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</si>
  <si>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</si>
  <si>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</si>
  <si>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</si>
  <si>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</si>
  <si>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</si>
  <si>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</si>
  <si>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</si>
  <si>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</si>
  <si>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</si>
  <si>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</si>
  <si>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</si>
  <si>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</si>
  <si>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</si>
  <si>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</si>
  <si>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</si>
  <si>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</si>
  <si>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</si>
  <si>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</si>
  <si>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</si>
  <si>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</si>
  <si>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</si>
  <si>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</si>
  <si>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</si>
  <si>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</si>
  <si>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</si>
  <si>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</si>
  <si>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</si>
  <si>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</si>
  <si>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</si>
  <si>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</si>
  <si>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</si>
  <si>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</si>
  <si>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</si>
  <si>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</si>
  <si>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</si>
  <si>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</si>
  <si>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</si>
  <si>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</si>
  <si>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</si>
  <si>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</si>
  <si>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</si>
  <si>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</si>
  <si>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</si>
  <si>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</si>
  <si>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</si>
  <si>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</si>
  <si>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</si>
  <si>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</si>
  <si>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</si>
  <si>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</si>
  <si>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</si>
  <si>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</si>
  <si>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</si>
  <si>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</si>
  <si>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</si>
  <si>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</si>
  <si>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</si>
  <si>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</si>
  <si>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</si>
  <si>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</si>
  <si>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</si>
  <si>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</si>
  <si>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</si>
  <si>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</si>
  <si>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</si>
  <si>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</si>
  <si>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</si>
  <si>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</si>
  <si>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</si>
  <si>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</si>
  <si>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</si>
  <si>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</si>
  <si>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</si>
  <si>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</si>
  <si>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</si>
  <si>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</si>
  <si>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</si>
  <si>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</si>
  <si>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</si>
  <si>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</si>
  <si>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</si>
  <si>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</si>
  <si>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</si>
  <si>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</si>
  <si>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</si>
  <si>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</si>
  <si>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</si>
  <si>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</si>
  <si>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</si>
  <si>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</si>
  <si>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</si>
  <si>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</si>
  <si>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</si>
  <si>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</si>
  <si>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</si>
  <si>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</si>
  <si>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</si>
  <si>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</si>
  <si>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</si>
  <si>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</si>
  <si>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</si>
  <si>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</si>
  <si>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</si>
  <si>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</si>
  <si>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</si>
  <si>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</si>
  <si>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</si>
  <si>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</si>
  <si>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</si>
  <si>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</si>
  <si>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</si>
  <si>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</si>
  <si>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</si>
  <si>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</si>
  <si>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</si>
  <si>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</si>
  <si>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</si>
  <si>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</si>
  <si>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</si>
  <si>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</si>
  <si>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</si>
  <si>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</si>
  <si>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</si>
  <si>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</si>
  <si>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</si>
  <si>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</si>
  <si>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</si>
  <si>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</si>
  <si>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</si>
  <si>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</si>
  <si>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</si>
  <si>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</si>
  <si>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</si>
  <si>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</si>
  <si>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</si>
  <si>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</si>
  <si>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</si>
  <si>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</si>
  <si>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</si>
  <si>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</si>
  <si>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</si>
  <si>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</si>
  <si>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</si>
  <si>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</si>
  <si>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</si>
  <si>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</si>
  <si>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</si>
  <si>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</si>
  <si>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</si>
  <si>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</si>
  <si>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</si>
  <si>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</si>
  <si>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</si>
  <si>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</si>
  <si>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</si>
  <si>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</si>
  <si>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</si>
  <si>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</si>
  <si>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</si>
  <si>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</si>
  <si>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</si>
  <si>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</si>
  <si>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</si>
  <si>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</si>
  <si>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</si>
  <si>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</si>
  <si>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</si>
  <si>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</si>
  <si>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</si>
  <si>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</si>
  <si>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</si>
  <si>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</si>
  <si>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</si>
  <si>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</si>
  <si>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</si>
  <si>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</si>
  <si>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</si>
  <si>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</si>
  <si>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</si>
  <si>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</si>
  <si>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</si>
  <si>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</si>
  <si>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</si>
  <si>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</si>
  <si>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</si>
  <si>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</si>
  <si>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</si>
  <si>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</si>
  <si>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</si>
  <si>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</si>
  <si>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</si>
  <si>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</si>
  <si>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</si>
  <si>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</si>
  <si>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</si>
  <si>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</si>
  <si>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</si>
  <si>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</si>
  <si>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</si>
  <si>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</si>
  <si>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</si>
  <si>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</si>
  <si>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</si>
  <si>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</si>
  <si>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</si>
  <si>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</si>
  <si>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</si>
  <si>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</si>
  <si>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</si>
  <si>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</si>
  <si>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</si>
  <si>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</si>
  <si>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</si>
  <si>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</si>
  <si>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</si>
  <si>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</si>
  <si>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</si>
  <si>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</si>
  <si>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</si>
  <si>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</si>
  <si>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</si>
  <si>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</si>
  <si>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</si>
  <si>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</si>
  <si>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</si>
  <si>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</si>
  <si>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</si>
  <si>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</si>
  <si>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</si>
  <si>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</si>
  <si>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</si>
  <si>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</si>
  <si>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</si>
  <si>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</si>
  <si>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</si>
  <si>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</si>
  <si>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</si>
  <si>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</si>
  <si>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</si>
  <si>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</si>
  <si>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</si>
  <si>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</si>
  <si>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</si>
  <si>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</si>
  <si>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</si>
  <si>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</si>
  <si>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</si>
  <si>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</si>
  <si>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</si>
  <si>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</si>
  <si>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</si>
  <si>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</si>
  <si>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</si>
  <si>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</si>
  <si>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</si>
  <si>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</si>
  <si>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</si>
  <si>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</si>
  <si>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</si>
  <si>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</si>
  <si>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</si>
  <si>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</si>
  <si>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</si>
  <si>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</si>
  <si>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</si>
  <si>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</si>
  <si>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</si>
  <si>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</si>
  <si>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</si>
  <si>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</si>
  <si>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</si>
  <si>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</si>
  <si>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</si>
  <si>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</si>
  <si>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</si>
  <si>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</si>
  <si>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</si>
  <si>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</si>
  <si>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</si>
  <si>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</si>
  <si>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</si>
  <si>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</si>
  <si>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</si>
  <si>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</si>
  <si>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</si>
  <si>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</si>
  <si>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</si>
  <si>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</si>
  <si>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</si>
  <si>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</si>
  <si>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</si>
  <si>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</si>
  <si>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</si>
  <si>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</si>
  <si>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</si>
  <si>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</si>
  <si>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</si>
  <si>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</si>
  <si>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</si>
  <si>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</si>
  <si>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</si>
  <si>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</si>
  <si>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</si>
  <si>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</si>
  <si>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</si>
  <si>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</si>
  <si>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</si>
  <si>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</si>
  <si>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</si>
  <si>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</si>
  <si>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</si>
  <si>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</si>
  <si>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</si>
  <si>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</si>
  <si>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</si>
  <si>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</si>
  <si>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</si>
  <si>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</si>
  <si>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</si>
  <si>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</si>
  <si>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</si>
  <si>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</si>
  <si>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</si>
  <si>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</si>
  <si>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</si>
  <si>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</si>
  <si>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</si>
  <si>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</si>
  <si>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</si>
  <si>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</si>
  <si>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</si>
  <si>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</si>
  <si>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</si>
  <si>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</si>
  <si>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</si>
  <si>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</si>
  <si>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</si>
  <si>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</si>
  <si>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</si>
  <si>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</si>
  <si>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</si>
  <si>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</si>
  <si>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</si>
  <si>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</si>
  <si>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</si>
  <si>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</si>
  <si>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</si>
  <si>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</si>
  <si>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</si>
  <si>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</si>
  <si>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</si>
  <si>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</si>
  <si>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</si>
  <si>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</si>
  <si>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</si>
  <si>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</si>
  <si>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</si>
  <si>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</si>
  <si>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</si>
  <si>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</si>
  <si>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</si>
  <si>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</si>
  <si>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</si>
  <si>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</si>
  <si>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</si>
  <si>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</si>
  <si>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</si>
  <si>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</si>
  <si>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</si>
  <si>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</si>
  <si>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</si>
  <si>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</si>
  <si>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</si>
  <si>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</si>
  <si>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</si>
  <si>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</si>
  <si>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</si>
  <si>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</si>
  <si>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</si>
  <si>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</si>
  <si>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</si>
  <si>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</si>
  <si>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</si>
  <si>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</si>
  <si>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</si>
  <si>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</si>
  <si>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</si>
  <si>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</si>
  <si>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</si>
  <si>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</si>
  <si>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</si>
  <si>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</si>
  <si>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</si>
  <si>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</si>
  <si>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</si>
  <si>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</si>
  <si>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</si>
  <si>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</si>
  <si>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</si>
  <si>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</si>
  <si>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</si>
  <si>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</si>
  <si>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</si>
  <si>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</si>
  <si>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</si>
  <si>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</si>
  <si>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</si>
  <si>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</si>
  <si>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</si>
  <si>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</si>
  <si>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</si>
  <si>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</si>
  <si>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</si>
  <si>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</si>
  <si>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</si>
  <si>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</si>
  <si>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</si>
  <si>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</si>
  <si>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</si>
  <si>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</si>
  <si>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</si>
  <si>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</si>
  <si>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</si>
  <si>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</si>
  <si>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</si>
  <si>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</si>
  <si>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</si>
  <si>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</si>
  <si>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</si>
  <si>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</si>
  <si>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</si>
  <si>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</si>
  <si>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</si>
  <si>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</si>
  <si>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</si>
  <si>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</si>
  <si>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</si>
  <si>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</si>
  <si>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</si>
  <si>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</si>
  <si>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</si>
  <si>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</si>
  <si>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</si>
  <si>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</si>
  <si>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</si>
  <si>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</si>
  <si>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</si>
  <si>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</si>
  <si>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</si>
  <si>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</si>
  <si>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</si>
  <si>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</si>
  <si>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</si>
  <si>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</si>
  <si>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</si>
  <si>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</si>
  <si>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</si>
  <si>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</si>
  <si>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</si>
  <si>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</si>
  <si>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</si>
  <si>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</si>
  <si>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</si>
  <si>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</si>
  <si>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</si>
  <si>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</si>
  <si>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</si>
  <si>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</si>
  <si>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</si>
  <si>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</si>
  <si>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</si>
  <si>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</si>
  <si>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</si>
  <si>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</si>
  <si>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</si>
  <si>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</si>
  <si>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</si>
  <si>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</si>
  <si>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</si>
  <si>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</si>
  <si>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</si>
  <si>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</si>
  <si>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</si>
  <si>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</si>
  <si>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</si>
  <si>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</si>
  <si>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</si>
  <si>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</si>
  <si>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</si>
  <si>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</si>
  <si>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</si>
  <si>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</si>
  <si>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</si>
  <si>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</si>
  <si>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</si>
  <si>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</si>
  <si>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</si>
  <si>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</si>
  <si>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</si>
  <si>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</si>
  <si>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</si>
  <si>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</si>
  <si>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</si>
  <si>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</si>
  <si>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</si>
  <si>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</si>
  <si>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</si>
  <si>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</si>
  <si>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</si>
  <si>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</si>
  <si>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</si>
  <si>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</si>
  <si>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</si>
  <si>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</si>
  <si>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</si>
  <si>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</si>
  <si>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</si>
  <si>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</si>
  <si>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</si>
  <si>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</si>
  <si>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</si>
  <si>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</si>
  <si>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</si>
  <si>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</si>
  <si>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</si>
  <si>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</si>
  <si>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</si>
  <si>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</si>
  <si>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</si>
  <si>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</si>
  <si>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</si>
  <si>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</si>
  <si>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</si>
  <si>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</si>
  <si>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</si>
  <si>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</si>
  <si>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</si>
  <si>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</si>
  <si>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</si>
  <si>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</si>
  <si>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</si>
  <si>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</si>
  <si>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</si>
  <si>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</si>
  <si>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</si>
  <si>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</si>
  <si>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</si>
  <si>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</si>
  <si>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</si>
  <si>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</si>
  <si>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</si>
  <si>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</si>
  <si>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</si>
  <si>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</si>
  <si>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</si>
  <si>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</si>
  <si>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</si>
  <si>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</si>
  <si>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</si>
  <si>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</si>
  <si>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</si>
  <si>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</si>
  <si>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</si>
  <si>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</si>
  <si>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</si>
  <si>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</si>
  <si>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</si>
  <si>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</si>
  <si>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</si>
  <si>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</si>
  <si>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</si>
  <si>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</si>
  <si>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</si>
  <si>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</si>
  <si>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</si>
  <si>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</si>
  <si>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</si>
  <si>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</si>
  <si>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</si>
  <si>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</si>
  <si>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</si>
  <si>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</si>
  <si>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</si>
  <si>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</si>
  <si>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</si>
  <si>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</si>
  <si>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</si>
  <si>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</si>
  <si>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</si>
  <si>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</si>
  <si>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</si>
  <si>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</si>
  <si>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</si>
  <si>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</si>
  <si>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</si>
  <si>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</si>
  <si>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</si>
  <si>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</si>
  <si>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</si>
  <si>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</si>
  <si>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</si>
  <si>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</si>
  <si>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</si>
  <si>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</si>
  <si>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</si>
  <si>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</si>
  <si>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</si>
  <si>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</si>
  <si>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</si>
  <si>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</si>
  <si>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</si>
  <si>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</si>
  <si>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</si>
  <si>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</si>
  <si>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</si>
  <si>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</si>
  <si>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</si>
  <si>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</si>
  <si>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</si>
  <si>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</si>
  <si>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</si>
  <si>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</si>
  <si>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</si>
  <si>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</si>
  <si>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</si>
  <si>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</si>
  <si>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</si>
  <si>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</si>
  <si>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</si>
  <si>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</si>
  <si>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</si>
  <si>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</si>
  <si>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</si>
  <si>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</si>
  <si>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</si>
  <si>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</si>
  <si>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</si>
  <si>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</si>
  <si>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</si>
  <si>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</si>
  <si>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</si>
  <si>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</si>
  <si>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</si>
  <si>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</si>
  <si>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</si>
  <si>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</si>
  <si>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</si>
  <si>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</si>
  <si>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</si>
  <si>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</si>
  <si>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</si>
  <si>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</si>
  <si>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</si>
  <si>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</si>
  <si>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</si>
  <si>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</si>
  <si>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</si>
  <si>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</si>
  <si>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</si>
  <si>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</si>
  <si>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</si>
  <si>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</si>
  <si>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</si>
  <si>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</si>
  <si>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</si>
  <si>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</si>
  <si>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</si>
  <si>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</si>
  <si>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</si>
  <si>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</si>
  <si>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</si>
  <si>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</si>
  <si>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</si>
  <si>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</si>
  <si>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</si>
  <si>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</si>
  <si>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</si>
  <si>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</si>
  <si>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</si>
  <si>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</si>
  <si>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</si>
  <si>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</si>
  <si>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</si>
  <si>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</si>
  <si>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</si>
  <si>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</si>
  <si>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</si>
  <si>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</si>
  <si>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</si>
  <si>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</si>
  <si>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</si>
  <si>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</si>
  <si>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</si>
  <si>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</si>
  <si>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</si>
  <si>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</si>
  <si>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</si>
  <si>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</si>
  <si>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</si>
  <si>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</si>
  <si>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</si>
  <si>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</si>
  <si>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</si>
  <si>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</si>
  <si>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</si>
  <si>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</si>
  <si>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</si>
  <si>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</si>
  <si>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</si>
  <si>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</si>
  <si>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</si>
  <si>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</si>
  <si>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</si>
  <si>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</si>
  <si>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</si>
  <si>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</si>
  <si>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</si>
  <si>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</si>
  <si>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</si>
  <si>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</si>
  <si>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</si>
  <si>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</si>
  <si>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</si>
  <si>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</si>
  <si>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</si>
  <si>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</si>
  <si>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</si>
  <si>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</si>
  <si>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</si>
  <si>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</si>
  <si>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</si>
  <si>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</si>
  <si>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</si>
  <si>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</si>
  <si>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</si>
  <si>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</si>
  <si>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</si>
  <si>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</si>
  <si>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</si>
  <si>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</si>
  <si>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</si>
  <si>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</si>
  <si>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</si>
  <si>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</si>
  <si>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</si>
  <si>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</si>
  <si>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</si>
  <si>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</si>
  <si>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</si>
  <si>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</si>
  <si>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</si>
  <si>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</si>
  <si>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</si>
  <si>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</si>
  <si>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</si>
  <si>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</si>
  <si>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</si>
  <si>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</si>
  <si>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</si>
  <si>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</si>
  <si>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</si>
  <si>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</si>
  <si>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</si>
  <si>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</si>
  <si>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</si>
  <si>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</si>
  <si>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</si>
  <si>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</si>
  <si>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</si>
  <si>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</si>
  <si>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</si>
  <si>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</si>
  <si>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</si>
  <si>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</si>
  <si>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</si>
  <si>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</si>
  <si>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</si>
  <si>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</si>
  <si>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</si>
  <si>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</si>
  <si>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</si>
  <si>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</si>
  <si>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</si>
  <si>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</si>
  <si>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</si>
  <si>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</si>
  <si>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</si>
  <si>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</si>
  <si>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</si>
  <si>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</si>
  <si>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</si>
  <si>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</si>
  <si>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</si>
  <si>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</si>
  <si>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</si>
  <si>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</si>
  <si>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</si>
  <si>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</si>
  <si>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</si>
  <si>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</si>
  <si>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</si>
  <si>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</si>
  <si>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</si>
  <si>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</si>
  <si>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</si>
  <si>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</si>
  <si>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</si>
  <si>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</si>
  <si>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</si>
  <si>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</si>
  <si>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</si>
  <si>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</si>
  <si>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</si>
  <si>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</si>
  <si>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</si>
  <si>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</si>
  <si>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</si>
  <si>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</si>
  <si>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</si>
  <si>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</si>
  <si>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</si>
  <si>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</si>
  <si>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</si>
  <si>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</si>
  <si>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</si>
  <si>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</si>
  <si>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</si>
  <si>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</si>
  <si>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</si>
  <si>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</si>
  <si>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</si>
  <si>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</si>
  <si>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</si>
  <si>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</si>
  <si>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</si>
  <si>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</si>
  <si>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</si>
  <si>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</si>
  <si>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</si>
  <si>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</si>
  <si>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</si>
  <si>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</si>
  <si>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</si>
  <si>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</si>
  <si>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</si>
  <si>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</si>
  <si>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</si>
  <si>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</si>
  <si>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</si>
  <si>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</si>
  <si>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</si>
  <si>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</si>
  <si>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</si>
  <si>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</si>
  <si>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</si>
  <si>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</si>
  <si>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</si>
  <si>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</si>
  <si>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</si>
  <si>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</si>
  <si>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</si>
  <si>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</si>
  <si>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</si>
  <si>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</si>
  <si>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</si>
  <si>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</si>
  <si>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</si>
  <si>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</si>
  <si>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</si>
  <si>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</si>
  <si>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</si>
  <si>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</si>
  <si>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</si>
  <si>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</si>
  <si>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</si>
  <si>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</si>
  <si>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</si>
  <si>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</si>
  <si>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</si>
  <si>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</si>
  <si>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</si>
  <si>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</si>
  <si>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</si>
  <si>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</si>
  <si>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</si>
  <si>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</si>
  <si>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</si>
  <si>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</si>
  <si>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</si>
  <si>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</si>
  <si>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</si>
  <si>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</si>
  <si>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</si>
  <si>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</si>
  <si>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</si>
  <si>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</si>
  <si>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</si>
  <si>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</si>
  <si>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</si>
  <si>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</si>
  <si>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</si>
  <si>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</si>
  <si>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</si>
  <si>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</si>
  <si>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</si>
  <si>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</si>
  <si>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</si>
  <si>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</si>
  <si>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</si>
  <si>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</si>
  <si>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</si>
  <si>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</si>
  <si>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</si>
  <si>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</si>
  <si>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</si>
  <si>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</si>
  <si>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</si>
  <si>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</si>
  <si>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</si>
  <si>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</si>
  <si>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</si>
  <si>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</si>
  <si>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</si>
  <si>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</si>
  <si>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</si>
  <si>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</si>
  <si>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</si>
  <si>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</si>
  <si>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</si>
  <si>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</si>
  <si>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</si>
  <si>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</si>
  <si>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</si>
  <si>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</si>
  <si>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</si>
  <si>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</si>
  <si>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</si>
  <si>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</si>
  <si>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</si>
  <si>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</si>
  <si>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</si>
  <si>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</si>
  <si>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</si>
  <si>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</si>
  <si>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</si>
  <si>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</si>
  <si>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</si>
  <si>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</si>
  <si>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</si>
  <si>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</si>
  <si>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</si>
  <si>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</si>
  <si>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</si>
  <si>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</si>
  <si>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</si>
  <si>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</si>
  <si>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</si>
  <si>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</si>
  <si>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</si>
  <si>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</si>
  <si>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</si>
  <si>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</si>
  <si>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</si>
  <si>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</si>
  <si>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</si>
  <si>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</si>
  <si>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</si>
  <si>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</si>
  <si>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</si>
  <si>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</si>
  <si>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</si>
  <si>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</si>
  <si>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</si>
  <si>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</si>
  <si>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</si>
  <si>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</si>
  <si>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</si>
  <si>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</si>
  <si>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</si>
  <si>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</si>
  <si>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</si>
  <si>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</si>
  <si>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</si>
  <si>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</si>
  <si>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</si>
  <si>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</si>
  <si>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</si>
  <si>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</si>
  <si>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</si>
  <si>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</si>
  <si>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</si>
  <si>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</si>
  <si>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</si>
  <si>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</si>
  <si>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</si>
  <si>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</si>
  <si>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</si>
  <si>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</si>
  <si>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</si>
  <si>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</si>
  <si>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</si>
  <si>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</si>
  <si>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</si>
  <si>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</si>
  <si>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</si>
  <si>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</si>
  <si>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</si>
  <si>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</si>
  <si>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</si>
  <si>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</si>
  <si>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</si>
  <si>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</si>
  <si>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</si>
  <si>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</si>
  <si>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</si>
  <si>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</si>
  <si>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</si>
  <si>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</si>
  <si>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</si>
  <si>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</si>
  <si>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</si>
  <si>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</si>
  <si>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</si>
  <si>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</si>
  <si>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</si>
  <si>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</si>
  <si>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</si>
  <si>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</si>
  <si>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</si>
  <si>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</si>
  <si>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</si>
  <si>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</si>
  <si>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</si>
  <si>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</si>
  <si>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</si>
  <si>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</si>
  <si>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</si>
  <si>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</si>
  <si>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</si>
  <si>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</si>
  <si>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</si>
  <si>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</si>
  <si>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</si>
  <si>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</si>
  <si>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</si>
  <si>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</si>
  <si>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</si>
  <si>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</si>
  <si>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</si>
  <si>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</si>
  <si>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</si>
  <si>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</si>
  <si>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</si>
  <si>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</si>
  <si>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</si>
  <si>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</si>
  <si>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</si>
  <si>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</si>
  <si>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</si>
  <si>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</si>
  <si>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</si>
  <si>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</si>
  <si>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</si>
  <si>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</si>
  <si>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</si>
  <si>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</si>
  <si>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</si>
  <si>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</si>
  <si>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</si>
  <si>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</si>
  <si>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</si>
  <si>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</si>
  <si>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</si>
  <si>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</si>
  <si>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</si>
  <si>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</si>
  <si>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</si>
  <si>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</si>
  <si>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</si>
  <si>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</si>
  <si>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</si>
  <si>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</si>
  <si>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</si>
  <si>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</si>
  <si>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</si>
  <si>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</si>
  <si>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</si>
  <si>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</si>
  <si>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</si>
  <si>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</si>
  <si>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</si>
  <si>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</si>
  <si>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</si>
  <si>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</si>
  <si>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</si>
  <si>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</si>
  <si>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</si>
  <si>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</si>
  <si>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</si>
  <si>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</si>
  <si>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</si>
  <si>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</si>
  <si>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</si>
  <si>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</si>
  <si>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</si>
  <si>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</si>
  <si>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</si>
  <si>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</si>
  <si>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</si>
  <si>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</si>
  <si>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</si>
  <si>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</si>
  <si>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</si>
  <si>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</si>
  <si>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</si>
  <si>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</si>
  <si>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</si>
  <si>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</si>
  <si>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</si>
  <si>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</si>
  <si>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</si>
  <si>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</si>
  <si>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</si>
  <si>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</si>
  <si>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</si>
  <si>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</si>
  <si>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</si>
  <si>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</si>
  <si>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</si>
  <si>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</si>
  <si>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</si>
  <si>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</si>
  <si>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</si>
  <si>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</si>
  <si>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</si>
  <si>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</si>
  <si>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</si>
  <si>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</si>
  <si>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</si>
  <si>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</si>
  <si>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</si>
  <si>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</si>
  <si>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</si>
  <si>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</si>
  <si>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</si>
  <si>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</si>
  <si>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</si>
  <si>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</si>
  <si>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</si>
  <si>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</si>
  <si>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</si>
  <si>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</si>
  <si>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</si>
  <si>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</si>
  <si>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</si>
  <si>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</si>
  <si>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</si>
  <si>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</si>
  <si>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</si>
  <si>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</si>
  <si>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</si>
  <si>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</si>
  <si>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</si>
  <si>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</si>
  <si>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</si>
  <si>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</si>
  <si>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</si>
  <si>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</si>
  <si>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</si>
  <si>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</si>
  <si>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</si>
  <si>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</si>
  <si>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</si>
  <si>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</si>
  <si>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</si>
  <si>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</si>
  <si>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</si>
  <si>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</si>
  <si>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</si>
  <si>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</si>
  <si>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</si>
  <si>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</si>
  <si>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</si>
  <si>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</si>
  <si>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</si>
  <si>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</si>
  <si>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</si>
  <si>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</si>
  <si>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</si>
  <si>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</si>
  <si>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</si>
  <si>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</si>
  <si>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</si>
  <si>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</si>
  <si>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</si>
  <si>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</si>
  <si>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</si>
  <si>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</si>
  <si>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</si>
  <si>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</si>
  <si>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</si>
  <si>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</si>
  <si>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</si>
  <si>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</si>
  <si>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</si>
  <si>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</si>
  <si>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</si>
  <si>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</si>
  <si>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</si>
  <si>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</si>
  <si>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</si>
  <si>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</si>
  <si>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</si>
  <si>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</si>
  <si>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</si>
  <si>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</si>
  <si>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</si>
  <si>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</si>
  <si>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</si>
  <si>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</si>
  <si>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</si>
  <si>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</si>
  <si>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</si>
  <si>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</si>
  <si>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</si>
  <si>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</si>
  <si>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</si>
  <si>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</si>
  <si>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</si>
  <si>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</si>
  <si>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</si>
  <si>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</si>
  <si>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</si>
  <si>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</si>
  <si>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</si>
  <si>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</si>
  <si>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</si>
  <si>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</si>
  <si>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</si>
  <si>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</si>
  <si>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</si>
  <si>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</si>
  <si>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</si>
  <si>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</si>
  <si>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</si>
  <si>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</si>
  <si>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</si>
  <si>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</si>
  <si>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</si>
  <si>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</si>
  <si>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</si>
  <si>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</si>
  <si>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</si>
  <si>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</si>
  <si>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</si>
  <si>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</si>
  <si>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</si>
  <si>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</si>
  <si>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</si>
  <si>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</si>
  <si>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</si>
  <si>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</si>
  <si>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</si>
  <si>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</si>
  <si>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</si>
  <si>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</si>
  <si>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</si>
  <si>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</si>
  <si>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</si>
  <si>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</si>
  <si>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</si>
  <si>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</si>
  <si>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</si>
  <si>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</si>
  <si>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</si>
  <si>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</si>
  <si>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</si>
  <si>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</si>
  <si>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</si>
  <si>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</si>
  <si>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</si>
  <si>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</si>
  <si>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</si>
  <si>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</si>
  <si>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</si>
  <si>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</si>
  <si>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</si>
  <si>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</si>
  <si>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</si>
  <si>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</si>
  <si>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</si>
  <si>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</si>
  <si>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</si>
  <si>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</si>
  <si>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</si>
  <si>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</si>
  <si>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</si>
  <si>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</si>
  <si>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</si>
  <si>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</si>
  <si>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</si>
  <si>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</si>
  <si>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</si>
  <si>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</si>
  <si>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</si>
  <si>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</si>
  <si>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</si>
  <si>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</si>
  <si>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</si>
  <si>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</si>
  <si>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</si>
  <si>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</si>
  <si>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</si>
  <si>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</si>
  <si>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</si>
  <si>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</si>
  <si>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</si>
  <si>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</si>
  <si>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</si>
  <si>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</si>
  <si>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</si>
  <si>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</si>
  <si>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</si>
  <si>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</si>
  <si>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</si>
  <si>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</si>
  <si>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</si>
  <si>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</si>
  <si>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</si>
  <si>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</si>
  <si>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</si>
  <si>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</si>
  <si>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</si>
  <si>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</si>
  <si>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</si>
  <si>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</si>
  <si>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</si>
  <si>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</si>
  <si>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</si>
  <si>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</si>
  <si>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</si>
  <si>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</si>
  <si>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</si>
  <si>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</si>
  <si>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</si>
  <si>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</si>
  <si>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</si>
  <si>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</si>
  <si>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</si>
  <si>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</si>
  <si>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</si>
  <si>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</si>
  <si>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</si>
  <si>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</si>
  <si>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</si>
  <si>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</si>
  <si>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</si>
  <si>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</si>
  <si>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</si>
  <si>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</si>
  <si>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</si>
  <si>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</si>
  <si>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</si>
  <si>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</si>
  <si>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</si>
  <si>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</si>
  <si>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</si>
  <si>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</si>
  <si>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</si>
  <si>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</si>
  <si>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</si>
  <si>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</si>
  <si>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</si>
  <si>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</si>
  <si>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</si>
  <si>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</si>
  <si>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</si>
  <si>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</si>
  <si>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</si>
  <si>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</si>
  <si>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</si>
  <si>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</si>
  <si>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</si>
  <si>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</si>
  <si>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</si>
  <si>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</si>
  <si>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</si>
  <si>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</si>
  <si>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</si>
  <si>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</si>
  <si>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</si>
  <si>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</si>
  <si>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</si>
  <si>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</si>
  <si>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</si>
  <si>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</si>
  <si>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</si>
  <si>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</si>
  <si>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</si>
  <si>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</si>
  <si>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</si>
  <si>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</si>
  <si>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</si>
  <si>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</si>
  <si>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</si>
  <si>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</si>
  <si>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</si>
  <si>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</si>
  <si>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</si>
  <si>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</si>
  <si>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</si>
  <si>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</si>
  <si>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</si>
  <si>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</si>
  <si>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</si>
  <si>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</si>
  <si>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</si>
  <si>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</si>
  <si>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</si>
  <si>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</si>
  <si>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</si>
  <si>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</si>
  <si>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</si>
  <si>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</si>
  <si>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</si>
  <si>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</si>
  <si>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</si>
  <si>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</si>
  <si>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</si>
  <si>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</si>
  <si>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</si>
  <si>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</si>
  <si>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</si>
  <si>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</si>
  <si>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</si>
  <si>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</si>
  <si>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</si>
  <si>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</si>
  <si>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</si>
  <si>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</si>
  <si>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</si>
  <si>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</si>
  <si>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</si>
  <si>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</si>
  <si>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</si>
  <si>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</si>
  <si>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</si>
  <si>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</si>
  <si>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</si>
  <si>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</si>
  <si>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</si>
  <si>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</si>
  <si>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</si>
  <si>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</si>
  <si>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</si>
  <si>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</si>
  <si>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</si>
  <si>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</si>
  <si>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</si>
  <si>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</si>
  <si>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</si>
  <si>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</si>
  <si>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</si>
  <si>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</si>
  <si>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</si>
  <si>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</si>
  <si>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</si>
  <si>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</si>
  <si>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</si>
  <si>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</si>
  <si>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</si>
  <si>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</si>
  <si>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</si>
  <si>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</si>
  <si>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</si>
  <si>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</si>
  <si>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</si>
  <si>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</si>
  <si>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</si>
  <si>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</si>
  <si>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</si>
  <si>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</si>
  <si>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</si>
  <si>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</si>
  <si>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</si>
  <si>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</si>
  <si>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CH4c</t>
  </si>
  <si>
    <t>N2Oc</t>
  </si>
  <si>
    <t>HFCs</t>
  </si>
  <si>
    <t>PFCs</t>
  </si>
  <si>
    <t>Total Gross Emissions (Sources)</t>
  </si>
  <si>
    <t>LULUCF Emissionsa</t>
  </si>
  <si>
    <t xml:space="preserve">CH4 </t>
  </si>
  <si>
    <t xml:space="preserve">N2O </t>
  </si>
  <si>
    <t>LULUCF Carbon Stock Changeb</t>
  </si>
  <si>
    <t>LULUCF Sector Net Totalc</t>
  </si>
  <si>
    <t>Net Emissions (Sources and Sinks)</t>
  </si>
  <si>
    <t>+ Does not exceed 0.05 MMT CO2 Eq.</t>
  </si>
  <si>
    <t>a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</si>
  <si>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b LULUCF Carbon Stock Change is the net C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</si>
  <si>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c The LULUCF Sector Net Total is the net sum of all LULUCF CH4 and N2O emissions to the atmosphere plus LULUCF net C stock changes.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</si>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</sst>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4" fontId="0" fillId="0" borderId="0" xfId="0" applyNumberFormat="1"/>
    <xf numFmtId="4" fontId="0" fillId="20" borderId="0" xfId="0" applyNumberFormat="1" applyFill="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B87" dT="2021-05-24T22:05:02.77" personId="{811026A2-74EF-4287-974D-D90683F22217}" id="{C12E46EA-3F96-434D-AD07-C9DAE30A70F4}">
    <text>Several Vensim variables are grouped under the same policy lever in the web app for this policy.</text>
  </threadedComment>
  <threadedComment ref="B93" dT="2021-05-24T22:19:40.61" personId="{811026A2-74EF-4287-974D-D90683F22217}" id="{A29A373E-8B2B-4B45-BF1E-AC6A2B5F3C17}">
    <text>Several Vensim variables are grouped under the same policy lever in the web app for this policy.</text>
  </threadedComment>
  <threadedComment ref="D98" dT="2020-08-19T00:06:43.00" personId="{811026A2-74EF-4287-974D-D90683F22217}" id="{4879F214-E99D-4D42-8C39-70789BBBC99D}">
    <text>Leave this cell blank.</text>
  </threadedComment>
  <threadedComment ref="D99" dT="2020-08-19T00:06:43.00" personId="{811026A2-74EF-4287-974D-D90683F22217}" id="{29C92E86-4989-4367-A9C0-46D156A7CEBB}">
    <text>Leave this cell blank.</text>
  </threadedComment>
  <threadedComment ref="D100" dT="2020-08-19T00:06:43.00" personId="{811026A2-74EF-4287-974D-D90683F22217}" id="{8C94AB36-0C9D-4D5F-A64A-5E1836200BD4}">
    <text>Leave this cell blank.</text>
  </threadedComment>
  <threadedComment ref="D102" dT="2020-08-19T00:06:43.00" personId="{811026A2-74EF-4287-974D-D90683F22217}" id="{0785BC27-69F5-4B43-8886-6AB6B3A1C38C}">
    <text>Leave this cell blank.</text>
  </threadedComment>
  <threadedComment ref="D103" dT="2020-08-19T00:06:43.00" personId="{811026A2-74EF-4287-974D-D90683F22217}" id="{4E6A3C34-D015-4798-8B15-C2C63B01F6C3}">
    <text>Leave this cell blank.</text>
  </threadedComment>
  <threadedComment ref="D104" dT="2020-08-19T00:06:43.00" personId="{811026A2-74EF-4287-974D-D90683F22217}" id="{7355F6F6-D3AD-4011-944E-FCE1A44D743D}">
    <text>Leave this cell blank.</text>
  </threadedComment>
  <threadedComment ref="D105" dT="2020-08-19T00:06:43.00" personId="{811026A2-74EF-4287-974D-D90683F22217}" id="{52DDC055-DFE6-4C4D-97FC-B38B71C63DF3}">
    <text>Leave this cell blank.</text>
  </threadedComment>
  <threadedComment ref="D107" dT="2020-08-19T00:06:43.00" personId="{811026A2-74EF-4287-974D-D90683F22217}" id="{0EFD8687-3DDE-4CBD-AEA3-EE622A1F5ED4}">
    <text>Leave this cell blank.</text>
  </threadedComment>
  <threadedComment ref="D108" dT="2020-08-19T00:06:43.00" personId="{811026A2-74EF-4287-974D-D90683F22217}" id="{4F677542-9574-41F5-9B11-3E8FA1978897}">
    <text>Leave this cell blank.</text>
  </threadedComment>
  <threadedComment ref="D109" dT="2020-08-19T00:06:43.00" personId="{811026A2-74EF-4287-974D-D90683F22217}" id="{C6EC601F-FF77-423D-9BE3-C8F28EB3F9D6}">
    <text>Leave this cell blank.</text>
  </threadedComment>
  <threadedComment ref="D110" dT="2020-08-19T00:06:43.00" personId="{811026A2-74EF-4287-974D-D90683F22217}" id="{A5E5F926-8C26-4331-A7DC-EFA14653951A}">
    <text>Leave this cell blank.</text>
  </threadedComment>
  <threadedComment ref="E110" dT="2020-08-19T00:06:43.00" personId="{811026A2-74EF-4287-974D-D90683F22217}" id="{FBB6CCFB-0F4E-489C-9FA4-2FCAFFEE5EFA}">
    <text>Leave this cell blank.</text>
  </threadedComment>
  <threadedComment ref="D111" dT="2020-08-19T00:06:43.00" personId="{811026A2-74EF-4287-974D-D90683F22217}" id="{F601AB12-684E-4E95-8C1E-B144486F847D}">
    <text>Leave this cell blank.</text>
  </threadedComment>
  <threadedComment ref="E111" dT="2020-08-19T00:06:43.00" personId="{811026A2-74EF-4287-974D-D90683F22217}" id="{A645F5AA-7A90-4A35-968A-CE10D0FAB4B0}">
    <text>Leave this cell blank.</text>
  </threadedComment>
  <threadedComment ref="D112" dT="2020-08-19T00:06:43.00" personId="{811026A2-74EF-4287-974D-D90683F22217}" id="{746FF03D-5804-4E4E-B458-37BB59B9E142}">
    <text>Leave this cell blank.</text>
  </threadedComment>
  <threadedComment ref="E112" dT="2020-08-19T00:06:43.00" personId="{811026A2-74EF-4287-974D-D90683F22217}" id="{9EC6115E-EDF0-4A53-BA39-6E38927B0C70}">
    <text>Leave this cell blank.</text>
  </threadedComment>
  <threadedComment ref="D113" dT="2020-08-19T00:06:43.00" personId="{811026A2-74EF-4287-974D-D90683F22217}" id="{AB2AEDA0-791A-4901-BF44-CCC69230B04C}">
    <text>Leave this cell blank.</text>
  </threadedComment>
  <threadedComment ref="E113" dT="2020-08-19T00:06:43.00" personId="{811026A2-74EF-4287-974D-D90683F22217}" id="{C2983161-1E33-4DB9-8522-CBCD17E9BF4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election activeCell="D17" sqref="D17"/>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2312</v>
      </c>
    </row>
    <row r="18" spans="1:3">
      <c r="A18" t="s">
        <v>2853</v>
      </c>
      <c r="B18" s="20" t="str" cm="1">
        <f t="array" ref="B18">IF(MIN(IF(COUNTIF(PolicyLevers!$H$2:$H$1565,PolicyLevers!$H$2:$H$1565)&gt;1,PolicyLevers!$H$2:$H$1565, ""))=0,"No duplicate ID numbers",MIN(IF(COUNTIF(PolicyLevers!$H$2:$H$1565,PolicyLevers!$H$2:$H$1565)&gt;1,PolicyLevers!$H$2:$H$1565, "")))</f>
        <v>No duplicate ID numbers</v>
      </c>
    </row>
    <row r="19" spans="1:3" ht="30">
      <c r="A19" s="1" t="s">
        <v>2979</v>
      </c>
      <c r="B19" s="20" t="str" cm="1">
        <f t="array" ref="B19">IF(MIN(IF((NOT(ISNUMBER(PolicyLevers!$H$2:$H$1565)))*(ISTEXT(PolicyLevers!$I$2:$I$1565)),ROW(PolicyLevers!$H$2:$H$1565)))=0,"No missing ID numbers",MIN(IF((NOT(ISNUMBER(PolicyLevers!$H$2:$H$1565)))*(ISTEXT(PolicyLevers!$I$2:$I$1565)),ROW(PolicyLevers!$H$2:$H$1565))))</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3"/>
  <sheetViews>
    <sheetView topLeftCell="C1" zoomScale="90" zoomScaleNormal="90" workbookViewId="0">
      <pane ySplit="3" topLeftCell="A40" activePane="bottomLeft" state="frozen"/>
      <selection pane="bottomLeft" activeCell="J74" sqref="J74"/>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3462</v>
      </c>
      <c r="K4" s="387" t="s">
        <v>2387</v>
      </c>
      <c r="L4" s="317" t="s">
        <v>2386</v>
      </c>
    </row>
    <row r="5" spans="1:14">
      <c r="A5" s="317" t="s">
        <v>4</v>
      </c>
      <c r="B5" s="317" t="s">
        <v>2453</v>
      </c>
      <c r="C5" t="s">
        <v>3471</v>
      </c>
      <c r="D5" s="317" t="s">
        <v>2454</v>
      </c>
      <c r="E5" s="317" t="s">
        <v>2455</v>
      </c>
      <c r="F5" s="389">
        <v>0</v>
      </c>
      <c r="G5" s="390">
        <v>3</v>
      </c>
      <c r="H5" s="390">
        <v>0.1</v>
      </c>
      <c r="I5" s="317" t="s">
        <v>3473</v>
      </c>
      <c r="J5" s="314" t="s">
        <v>3701</v>
      </c>
      <c r="K5" s="317"/>
      <c r="L5" s="317" t="s">
        <v>2697</v>
      </c>
      <c r="M5" s="388" t="s">
        <v>3210</v>
      </c>
    </row>
    <row r="6" spans="1:14">
      <c r="A6" s="317" t="s">
        <v>4</v>
      </c>
      <c r="B6" s="317" t="s">
        <v>3468</v>
      </c>
      <c r="C6" t="s">
        <v>3469</v>
      </c>
      <c r="D6" s="317" t="s">
        <v>2457</v>
      </c>
      <c r="E6" t="s">
        <v>3472</v>
      </c>
      <c r="F6" s="391">
        <v>0</v>
      </c>
      <c r="G6" s="391">
        <v>1</v>
      </c>
      <c r="H6" s="391">
        <v>0.02</v>
      </c>
      <c r="I6" s="370" t="s">
        <v>2452</v>
      </c>
      <c r="J6" s="370" t="s">
        <v>3470</v>
      </c>
      <c r="K6" s="387"/>
      <c r="L6" s="387" t="s">
        <v>2698</v>
      </c>
      <c r="M6" s="392" t="s">
        <v>2456</v>
      </c>
    </row>
    <row r="7" spans="1:14">
      <c r="A7" s="317" t="s">
        <v>4</v>
      </c>
      <c r="B7" s="317" t="s">
        <v>3445</v>
      </c>
      <c r="C7" t="s">
        <v>3447</v>
      </c>
      <c r="D7" s="317" t="s">
        <v>3449</v>
      </c>
      <c r="E7" t="s">
        <v>3450</v>
      </c>
      <c r="F7" s="393">
        <v>0</v>
      </c>
      <c r="G7" s="393">
        <v>50000</v>
      </c>
      <c r="H7" s="393">
        <v>100</v>
      </c>
      <c r="I7" s="393" t="s">
        <v>3452</v>
      </c>
      <c r="J7" s="394" t="s">
        <v>3702</v>
      </c>
      <c r="K7" s="387" t="s">
        <v>460</v>
      </c>
      <c r="L7" s="387" t="s">
        <v>461</v>
      </c>
      <c r="M7" s="392" t="s">
        <v>462</v>
      </c>
    </row>
    <row r="8" spans="1:14">
      <c r="A8" s="317" t="s">
        <v>4</v>
      </c>
      <c r="B8" s="317" t="s">
        <v>3446</v>
      </c>
      <c r="C8" t="s">
        <v>3448</v>
      </c>
      <c r="D8" s="317" t="s">
        <v>3449</v>
      </c>
      <c r="E8" t="s">
        <v>3451</v>
      </c>
      <c r="F8" s="393">
        <v>0</v>
      </c>
      <c r="G8" s="393">
        <v>50000</v>
      </c>
      <c r="H8" s="393">
        <v>100</v>
      </c>
      <c r="I8" s="393" t="s">
        <v>3452</v>
      </c>
      <c r="J8" s="394" t="s">
        <v>3703</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3463</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3704</v>
      </c>
      <c r="K11" s="370" t="s">
        <v>468</v>
      </c>
      <c r="L11" s="314" t="s">
        <v>469</v>
      </c>
      <c r="M11" s="397" t="s">
        <v>470</v>
      </c>
    </row>
    <row r="12" spans="1:14">
      <c r="A12" s="317" t="s">
        <v>4</v>
      </c>
      <c r="B12" s="317" t="s">
        <v>3688</v>
      </c>
      <c r="C12" t="s">
        <v>3689</v>
      </c>
      <c r="D12" s="317" t="s">
        <v>465</v>
      </c>
      <c r="E12" t="s">
        <v>3690</v>
      </c>
      <c r="F12" s="398">
        <v>0</v>
      </c>
      <c r="G12" s="398">
        <v>1</v>
      </c>
      <c r="H12" s="398">
        <v>1</v>
      </c>
      <c r="I12" s="370" t="s">
        <v>29</v>
      </c>
      <c r="J12" s="370" t="s">
        <v>3691</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3459</v>
      </c>
      <c r="K13" s="370" t="s">
        <v>195</v>
      </c>
      <c r="L13" s="314" t="s">
        <v>196</v>
      </c>
      <c r="M13" s="399" t="s">
        <v>3209</v>
      </c>
    </row>
    <row r="14" spans="1:14" ht="195">
      <c r="A14" s="317" t="s">
        <v>4</v>
      </c>
      <c r="B14" s="317" t="s">
        <v>3436</v>
      </c>
      <c r="C14" t="s">
        <v>3437</v>
      </c>
      <c r="D14" s="317" t="s">
        <v>3438</v>
      </c>
      <c r="E14" t="s">
        <v>3439</v>
      </c>
      <c r="F14" s="395">
        <v>0</v>
      </c>
      <c r="G14" s="395">
        <v>1</v>
      </c>
      <c r="H14" s="395">
        <v>0.01</v>
      </c>
      <c r="I14" s="370" t="s">
        <v>3700</v>
      </c>
      <c r="J14" s="45" t="s">
        <v>3705</v>
      </c>
      <c r="K14" s="387" t="s">
        <v>463</v>
      </c>
      <c r="L14" s="387" t="s">
        <v>464</v>
      </c>
      <c r="M14" s="388" t="s">
        <v>3193</v>
      </c>
    </row>
    <row r="15" spans="1:14">
      <c r="A15" s="317" t="s">
        <v>4</v>
      </c>
      <c r="B15" s="317" t="s">
        <v>3442</v>
      </c>
      <c r="C15" t="s">
        <v>3443</v>
      </c>
      <c r="D15" s="317" t="s">
        <v>3438</v>
      </c>
      <c r="E15" t="s">
        <v>3440</v>
      </c>
      <c r="F15" s="398">
        <v>0</v>
      </c>
      <c r="G15" s="398">
        <v>1</v>
      </c>
      <c r="H15" s="398">
        <v>1</v>
      </c>
      <c r="I15" s="370" t="s">
        <v>29</v>
      </c>
      <c r="J15" s="370" t="s">
        <v>3441</v>
      </c>
      <c r="K15" s="387"/>
      <c r="L15" s="387"/>
    </row>
    <row r="16" spans="1:14">
      <c r="A16" s="317" t="s">
        <v>4</v>
      </c>
      <c r="B16" s="317" t="s">
        <v>3637</v>
      </c>
      <c r="C16" t="s">
        <v>3638</v>
      </c>
      <c r="D16" s="317" t="s">
        <v>3639</v>
      </c>
      <c r="E16" t="s">
        <v>3640</v>
      </c>
      <c r="F16" s="398">
        <v>0</v>
      </c>
      <c r="G16" s="398">
        <v>50</v>
      </c>
      <c r="H16" s="398">
        <v>1</v>
      </c>
      <c r="I16" s="370" t="s">
        <v>3696</v>
      </c>
      <c r="J16" s="370" t="s">
        <v>3641</v>
      </c>
      <c r="K16" s="387"/>
      <c r="L16" s="387"/>
    </row>
    <row r="17" spans="1:14">
      <c r="A17" t="s">
        <v>71</v>
      </c>
      <c r="B17" t="s">
        <v>15</v>
      </c>
      <c r="C17" t="s">
        <v>2488</v>
      </c>
      <c r="D17" t="s">
        <v>15</v>
      </c>
      <c r="E17" t="s">
        <v>2487</v>
      </c>
      <c r="F17" s="395">
        <v>0</v>
      </c>
      <c r="G17" s="395">
        <v>1</v>
      </c>
      <c r="H17" s="395">
        <v>0.01</v>
      </c>
      <c r="I17" s="370" t="s">
        <v>114</v>
      </c>
      <c r="J17" s="370" t="s">
        <v>3739</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3466</v>
      </c>
      <c r="D21" s="20" t="s">
        <v>346</v>
      </c>
      <c r="E21" t="s">
        <v>2294</v>
      </c>
      <c r="F21">
        <v>0</v>
      </c>
      <c r="G21" s="395">
        <v>0.5</v>
      </c>
      <c r="H21" s="13">
        <v>0.01</v>
      </c>
      <c r="I21" s="370" t="s">
        <v>267</v>
      </c>
      <c r="J21" s="370" t="s">
        <v>3467</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3706</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3742</v>
      </c>
      <c r="K26" s="370" t="s">
        <v>2449</v>
      </c>
      <c r="L26" s="314" t="s">
        <v>2450</v>
      </c>
      <c r="M26" s="397" t="s">
        <v>150</v>
      </c>
    </row>
    <row r="27" spans="1:14">
      <c r="A27" t="s">
        <v>8</v>
      </c>
      <c r="B27" s="370" t="s">
        <v>3552</v>
      </c>
      <c r="C27" t="s">
        <v>3553</v>
      </c>
      <c r="D27" s="184"/>
      <c r="E27" s="184"/>
      <c r="F27" s="317">
        <v>0</v>
      </c>
      <c r="G27" s="317">
        <v>1</v>
      </c>
      <c r="H27" s="317">
        <v>1</v>
      </c>
      <c r="I27" s="314" t="s">
        <v>29</v>
      </c>
      <c r="J27" s="370" t="s">
        <v>3554</v>
      </c>
      <c r="K27" s="370"/>
      <c r="L27" s="314"/>
      <c r="M27" s="397"/>
    </row>
    <row r="28" spans="1:14">
      <c r="A28" t="s">
        <v>8</v>
      </c>
      <c r="B28" s="370" t="s">
        <v>3697</v>
      </c>
      <c r="C28" t="s">
        <v>3698</v>
      </c>
      <c r="D28" s="184"/>
      <c r="E28" s="184"/>
      <c r="F28" s="317">
        <v>0</v>
      </c>
      <c r="G28" s="317">
        <v>1000</v>
      </c>
      <c r="H28" s="317">
        <v>20</v>
      </c>
      <c r="I28" s="317" t="str">
        <f>UnitControlCenter!B43</f>
        <v>2023 dollars / megawatt-hour (MWh)</v>
      </c>
      <c r="J28" s="370" t="s">
        <v>3699</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3489</v>
      </c>
      <c r="C32" t="s">
        <v>3490</v>
      </c>
      <c r="D32" t="s">
        <v>3491</v>
      </c>
      <c r="E32" t="s">
        <v>3657</v>
      </c>
      <c r="F32" s="317">
        <v>0</v>
      </c>
      <c r="G32" s="317">
        <v>100</v>
      </c>
      <c r="H32" s="317">
        <v>1</v>
      </c>
      <c r="I32" s="317" t="s">
        <v>3492</v>
      </c>
      <c r="J32" s="370" t="s">
        <v>3493</v>
      </c>
      <c r="K32" s="370"/>
      <c r="L32" s="314"/>
      <c r="M32" s="41" t="s">
        <v>3494</v>
      </c>
    </row>
    <row r="33" spans="1:14">
      <c r="A33" t="s">
        <v>8</v>
      </c>
      <c r="B33" t="s">
        <v>17</v>
      </c>
      <c r="C33" t="s">
        <v>27</v>
      </c>
      <c r="D33" t="s">
        <v>17</v>
      </c>
      <c r="E33" t="s">
        <v>2286</v>
      </c>
      <c r="F33" s="395">
        <v>0</v>
      </c>
      <c r="G33" s="13">
        <v>1</v>
      </c>
      <c r="H33" s="13">
        <v>0.01</v>
      </c>
      <c r="I33" s="370" t="s">
        <v>33</v>
      </c>
      <c r="J33" s="370" t="s">
        <v>3707</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3740</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3758</v>
      </c>
    </row>
    <row r="37" spans="1:14">
      <c r="A37" t="s">
        <v>8</v>
      </c>
      <c r="B37" t="s">
        <v>3755</v>
      </c>
      <c r="C37" t="s">
        <v>3756</v>
      </c>
      <c r="D37" t="s">
        <v>3755</v>
      </c>
      <c r="E37" s="184"/>
      <c r="F37">
        <v>0</v>
      </c>
      <c r="G37">
        <v>1</v>
      </c>
      <c r="H37">
        <v>1</v>
      </c>
      <c r="I37" s="370" t="s">
        <v>29</v>
      </c>
      <c r="J37" s="394" t="s">
        <v>3757</v>
      </c>
    </row>
    <row r="38" spans="1:14">
      <c r="A38" t="s">
        <v>8</v>
      </c>
      <c r="B38" t="s">
        <v>358</v>
      </c>
      <c r="C38" t="s">
        <v>359</v>
      </c>
      <c r="D38" t="s">
        <v>358</v>
      </c>
      <c r="E38" t="s">
        <v>2284</v>
      </c>
      <c r="F38">
        <v>0</v>
      </c>
      <c r="G38">
        <v>1</v>
      </c>
      <c r="H38">
        <v>1</v>
      </c>
      <c r="I38" s="370" t="s">
        <v>29</v>
      </c>
      <c r="J38" s="370"/>
    </row>
    <row r="39" spans="1:14">
      <c r="A39" s="317" t="s">
        <v>8</v>
      </c>
      <c r="B39" s="317" t="s">
        <v>255</v>
      </c>
      <c r="C39" t="s">
        <v>256</v>
      </c>
      <c r="D39" s="317" t="s">
        <v>255</v>
      </c>
      <c r="E39" t="s">
        <v>2283</v>
      </c>
      <c r="F39" s="386">
        <v>0</v>
      </c>
      <c r="G39" s="386">
        <v>0.6</v>
      </c>
      <c r="H39" s="386">
        <v>0.01</v>
      </c>
      <c r="I39" s="314" t="s">
        <v>257</v>
      </c>
      <c r="J39" s="370" t="s">
        <v>3508</v>
      </c>
      <c r="K39" s="314" t="s">
        <v>2244</v>
      </c>
      <c r="L39" s="314" t="s">
        <v>258</v>
      </c>
      <c r="M39" s="396" t="s">
        <v>3208</v>
      </c>
    </row>
    <row r="40" spans="1:14">
      <c r="A40" s="317" t="s">
        <v>8</v>
      </c>
      <c r="B40" s="319" t="s">
        <v>2323</v>
      </c>
      <c r="C40" t="s">
        <v>2324</v>
      </c>
      <c r="D40" s="319" t="s">
        <v>2323</v>
      </c>
      <c r="E40" s="317" t="s">
        <v>2325</v>
      </c>
      <c r="F40" s="386">
        <v>0</v>
      </c>
      <c r="G40" s="386">
        <v>0.9</v>
      </c>
      <c r="H40" s="386">
        <v>0.01</v>
      </c>
      <c r="I40" s="314" t="s">
        <v>2326</v>
      </c>
      <c r="J40" s="370" t="s">
        <v>3201</v>
      </c>
      <c r="K40" s="314" t="s">
        <v>2379</v>
      </c>
      <c r="L40" s="314" t="s">
        <v>2378</v>
      </c>
    </row>
    <row r="41" spans="1:14">
      <c r="A41" s="317" t="s">
        <v>8</v>
      </c>
      <c r="B41" s="317" t="s">
        <v>252</v>
      </c>
      <c r="C41" t="s">
        <v>282</v>
      </c>
      <c r="D41" s="317" t="s">
        <v>348</v>
      </c>
      <c r="E41" t="s">
        <v>2282</v>
      </c>
      <c r="F41" s="386">
        <v>0</v>
      </c>
      <c r="G41" s="386">
        <v>0.4</v>
      </c>
      <c r="H41" s="386">
        <v>0.01</v>
      </c>
      <c r="I41" s="314" t="s">
        <v>253</v>
      </c>
      <c r="J41" s="370" t="s">
        <v>2302</v>
      </c>
      <c r="K41" s="314" t="s">
        <v>2245</v>
      </c>
      <c r="L41" s="314" t="s">
        <v>254</v>
      </c>
      <c r="M41" s="397" t="s">
        <v>308</v>
      </c>
    </row>
    <row r="42" spans="1:14">
      <c r="A42" s="317" t="s">
        <v>8</v>
      </c>
      <c r="B42" t="s">
        <v>2789</v>
      </c>
      <c r="C42" t="s">
        <v>2791</v>
      </c>
      <c r="D42" t="s">
        <v>2789</v>
      </c>
      <c r="E42" t="s">
        <v>2792</v>
      </c>
      <c r="F42" s="386">
        <v>0</v>
      </c>
      <c r="G42" s="386">
        <v>0.95</v>
      </c>
      <c r="H42" s="386">
        <v>0.01</v>
      </c>
      <c r="I42" s="314" t="s">
        <v>2793</v>
      </c>
      <c r="J42" s="370" t="s">
        <v>3743</v>
      </c>
      <c r="K42" s="370" t="s">
        <v>213</v>
      </c>
      <c r="L42" s="314"/>
      <c r="M42" s="396" t="s">
        <v>3207</v>
      </c>
    </row>
    <row r="43" spans="1:14">
      <c r="A43" t="s">
        <v>8</v>
      </c>
      <c r="B43" t="s">
        <v>18</v>
      </c>
      <c r="C43" t="s">
        <v>131</v>
      </c>
      <c r="D43" t="s">
        <v>18</v>
      </c>
      <c r="E43" t="s">
        <v>2790</v>
      </c>
      <c r="F43" s="317">
        <v>0</v>
      </c>
      <c r="G43" s="317">
        <v>60</v>
      </c>
      <c r="H43" s="317">
        <v>1</v>
      </c>
      <c r="I43" s="317" t="str">
        <f>UnitControlCenter!$B$51</f>
        <v>$/MWh</v>
      </c>
      <c r="J43" s="370" t="s">
        <v>3744</v>
      </c>
      <c r="K43" s="370" t="s">
        <v>213</v>
      </c>
      <c r="L43" s="314" t="s">
        <v>214</v>
      </c>
      <c r="M43" s="396" t="s">
        <v>151</v>
      </c>
    </row>
    <row r="44" spans="1:14">
      <c r="A44" t="s">
        <v>8</v>
      </c>
      <c r="B44" t="s">
        <v>3582</v>
      </c>
      <c r="C44" t="s">
        <v>3583</v>
      </c>
      <c r="D44" t="s">
        <v>3584</v>
      </c>
      <c r="E44" t="s">
        <v>3585</v>
      </c>
      <c r="F44" s="395">
        <v>0</v>
      </c>
      <c r="G44" s="13">
        <v>1</v>
      </c>
      <c r="H44" s="13">
        <v>0.01</v>
      </c>
      <c r="I44" s="317" t="s">
        <v>3586</v>
      </c>
      <c r="J44" s="370" t="s">
        <v>3587</v>
      </c>
      <c r="K44" s="370"/>
      <c r="L44" s="314"/>
      <c r="M44" s="396"/>
    </row>
    <row r="45" spans="1:14">
      <c r="A45" t="s">
        <v>8</v>
      </c>
      <c r="B45" t="s">
        <v>3644</v>
      </c>
      <c r="C45" t="s">
        <v>3642</v>
      </c>
      <c r="D45" t="s">
        <v>3643</v>
      </c>
      <c r="E45" t="s">
        <v>3647</v>
      </c>
      <c r="F45" s="402">
        <v>0</v>
      </c>
      <c r="G45">
        <v>100</v>
      </c>
      <c r="H45">
        <v>5</v>
      </c>
      <c r="I45" s="317" t="s">
        <v>3651</v>
      </c>
      <c r="J45" s="370" t="s">
        <v>3649</v>
      </c>
      <c r="K45" s="370"/>
      <c r="L45" s="314"/>
      <c r="M45" s="396"/>
    </row>
    <row r="46" spans="1:14">
      <c r="A46" t="s">
        <v>8</v>
      </c>
      <c r="B46" t="s">
        <v>3645</v>
      </c>
      <c r="C46" t="s">
        <v>3646</v>
      </c>
      <c r="D46" t="s">
        <v>3643</v>
      </c>
      <c r="E46" t="s">
        <v>3648</v>
      </c>
      <c r="F46" s="395">
        <v>0</v>
      </c>
      <c r="G46" s="13">
        <v>1</v>
      </c>
      <c r="H46" s="13">
        <v>0.01</v>
      </c>
      <c r="I46" s="317" t="s">
        <v>3650</v>
      </c>
      <c r="J46" s="370" t="s">
        <v>3730</v>
      </c>
      <c r="K46" s="370"/>
      <c r="L46" s="314"/>
      <c r="M46" s="396"/>
    </row>
    <row r="47" spans="1:14">
      <c r="A47" t="s">
        <v>8</v>
      </c>
      <c r="B47" t="s">
        <v>3652</v>
      </c>
      <c r="C47" t="s">
        <v>3653</v>
      </c>
      <c r="D47" t="s">
        <v>3652</v>
      </c>
      <c r="E47" t="s">
        <v>3654</v>
      </c>
      <c r="F47" s="402">
        <v>0</v>
      </c>
      <c r="G47">
        <v>100</v>
      </c>
      <c r="H47">
        <v>5</v>
      </c>
      <c r="I47" s="317" t="s">
        <v>3655</v>
      </c>
      <c r="J47" s="370" t="s">
        <v>3656</v>
      </c>
      <c r="K47" s="370"/>
      <c r="L47" s="314"/>
      <c r="M47" s="396"/>
    </row>
    <row r="48" spans="1:14">
      <c r="A48" t="s">
        <v>9</v>
      </c>
      <c r="B48" t="s">
        <v>3228</v>
      </c>
      <c r="C48" t="s">
        <v>3189</v>
      </c>
      <c r="D48" t="s">
        <v>3228</v>
      </c>
      <c r="E48" t="s">
        <v>3190</v>
      </c>
      <c r="F48" s="386">
        <v>0</v>
      </c>
      <c r="G48" s="386">
        <v>0.5</v>
      </c>
      <c r="H48" s="386">
        <v>0.01</v>
      </c>
      <c r="I48" s="314" t="s">
        <v>3188</v>
      </c>
      <c r="J48" s="370" t="s">
        <v>3229</v>
      </c>
    </row>
    <row r="49" spans="1:14">
      <c r="A49" t="s">
        <v>9</v>
      </c>
      <c r="B49" t="s">
        <v>26</v>
      </c>
      <c r="C49" t="s">
        <v>3025</v>
      </c>
      <c r="D49" t="s">
        <v>3026</v>
      </c>
      <c r="E49" t="s">
        <v>3024</v>
      </c>
      <c r="F49" s="395">
        <v>0</v>
      </c>
      <c r="G49" s="13">
        <v>1</v>
      </c>
      <c r="H49" s="13">
        <v>0.01</v>
      </c>
      <c r="I49" s="370" t="s">
        <v>2816</v>
      </c>
      <c r="J49" s="370" t="s">
        <v>3027</v>
      </c>
      <c r="K49" s="370" t="s">
        <v>240</v>
      </c>
      <c r="L49" s="314" t="s">
        <v>241</v>
      </c>
    </row>
    <row r="50" spans="1:14">
      <c r="A50" t="s">
        <v>9</v>
      </c>
      <c r="B50" t="s">
        <v>20</v>
      </c>
      <c r="C50" t="s">
        <v>2771</v>
      </c>
      <c r="D50" t="s">
        <v>20</v>
      </c>
      <c r="E50" t="s">
        <v>2772</v>
      </c>
      <c r="F50" s="395">
        <v>0</v>
      </c>
      <c r="G50" s="13">
        <v>1</v>
      </c>
      <c r="H50" s="13">
        <v>0.01</v>
      </c>
      <c r="I50" s="370" t="s">
        <v>33</v>
      </c>
      <c r="J50" s="370" t="s">
        <v>2391</v>
      </c>
      <c r="K50" s="370" t="s">
        <v>215</v>
      </c>
      <c r="L50" s="314" t="s">
        <v>216</v>
      </c>
      <c r="M50" s="396" t="s">
        <v>2392</v>
      </c>
    </row>
    <row r="51" spans="1:14">
      <c r="A51" t="s">
        <v>9</v>
      </c>
      <c r="B51" t="s">
        <v>24</v>
      </c>
      <c r="C51" t="s">
        <v>283</v>
      </c>
      <c r="D51" t="s">
        <v>24</v>
      </c>
      <c r="E51" t="s">
        <v>2280</v>
      </c>
      <c r="F51" s="395">
        <v>0</v>
      </c>
      <c r="G51" s="13">
        <v>1</v>
      </c>
      <c r="H51" s="13">
        <v>0.01</v>
      </c>
      <c r="I51" s="370" t="s">
        <v>33</v>
      </c>
      <c r="J51" s="370" t="s">
        <v>2303</v>
      </c>
      <c r="K51" s="370" t="s">
        <v>217</v>
      </c>
      <c r="L51" s="314" t="s">
        <v>218</v>
      </c>
      <c r="M51" s="396" t="s">
        <v>152</v>
      </c>
    </row>
    <row r="52" spans="1:14">
      <c r="A52" t="s">
        <v>9</v>
      </c>
      <c r="B52" t="s">
        <v>22</v>
      </c>
      <c r="C52" t="s">
        <v>58</v>
      </c>
      <c r="D52" t="s">
        <v>22</v>
      </c>
      <c r="E52" t="s">
        <v>2279</v>
      </c>
      <c r="F52" s="395">
        <v>0</v>
      </c>
      <c r="G52" s="13">
        <v>1</v>
      </c>
      <c r="H52" s="13">
        <v>0.01</v>
      </c>
      <c r="I52" s="370" t="s">
        <v>33</v>
      </c>
      <c r="J52" s="370" t="s">
        <v>2304</v>
      </c>
      <c r="K52" s="370" t="s">
        <v>219</v>
      </c>
      <c r="L52" s="314" t="s">
        <v>220</v>
      </c>
      <c r="M52" s="396" t="s">
        <v>152</v>
      </c>
    </row>
    <row r="53" spans="1:14">
      <c r="A53" t="s">
        <v>9</v>
      </c>
      <c r="B53" t="s">
        <v>101</v>
      </c>
      <c r="C53" t="s">
        <v>284</v>
      </c>
      <c r="D53" t="s">
        <v>101</v>
      </c>
      <c r="E53" t="s">
        <v>2278</v>
      </c>
      <c r="F53" s="13">
        <v>0</v>
      </c>
      <c r="G53" s="13">
        <v>0.25</v>
      </c>
      <c r="H53" s="13">
        <v>0.01</v>
      </c>
      <c r="I53" s="370" t="s">
        <v>30</v>
      </c>
      <c r="J53" s="370" t="s">
        <v>3031</v>
      </c>
      <c r="K53" s="370" t="s">
        <v>221</v>
      </c>
      <c r="L53" s="314" t="s">
        <v>222</v>
      </c>
      <c r="M53" s="397" t="s">
        <v>2257</v>
      </c>
      <c r="N53" s="314" t="s">
        <v>2257</v>
      </c>
    </row>
    <row r="54" spans="1:14">
      <c r="A54" t="s">
        <v>9</v>
      </c>
      <c r="B54" t="s">
        <v>23</v>
      </c>
      <c r="C54" t="s">
        <v>285</v>
      </c>
      <c r="D54" t="s">
        <v>23</v>
      </c>
      <c r="E54" t="s">
        <v>2277</v>
      </c>
      <c r="F54" s="395">
        <v>0</v>
      </c>
      <c r="G54" s="13">
        <v>1</v>
      </c>
      <c r="H54" s="13">
        <v>0.01</v>
      </c>
      <c r="I54" s="370" t="s">
        <v>33</v>
      </c>
      <c r="J54" s="370" t="s">
        <v>2305</v>
      </c>
      <c r="K54" s="370" t="s">
        <v>223</v>
      </c>
      <c r="L54" s="314" t="s">
        <v>224</v>
      </c>
      <c r="M54" s="396" t="s">
        <v>152</v>
      </c>
    </row>
    <row r="55" spans="1:14">
      <c r="A55" t="s">
        <v>9</v>
      </c>
      <c r="B55" t="s">
        <v>3544</v>
      </c>
      <c r="C55" t="s">
        <v>3546</v>
      </c>
      <c r="D55" t="s">
        <v>3544</v>
      </c>
      <c r="E55" t="s">
        <v>3548</v>
      </c>
      <c r="F55" s="395">
        <v>0</v>
      </c>
      <c r="G55" s="395">
        <v>1</v>
      </c>
      <c r="H55" s="13">
        <v>0.01</v>
      </c>
      <c r="I55" s="370" t="s">
        <v>2412</v>
      </c>
      <c r="J55" s="370" t="s">
        <v>3551</v>
      </c>
      <c r="K55" s="370" t="s">
        <v>225</v>
      </c>
      <c r="L55" s="314" t="s">
        <v>2704</v>
      </c>
      <c r="M55" s="396"/>
    </row>
    <row r="56" spans="1:14">
      <c r="A56" s="317" t="s">
        <v>9</v>
      </c>
      <c r="B56" s="317" t="s">
        <v>2776</v>
      </c>
      <c r="C56" t="s">
        <v>2779</v>
      </c>
      <c r="D56" s="317" t="s">
        <v>2783</v>
      </c>
      <c r="E56" s="317" t="s">
        <v>2784</v>
      </c>
      <c r="F56" s="391">
        <v>0</v>
      </c>
      <c r="G56" s="386">
        <v>1</v>
      </c>
      <c r="H56" s="386">
        <v>0.01</v>
      </c>
      <c r="I56" s="314" t="s">
        <v>33</v>
      </c>
      <c r="J56" s="314" t="s">
        <v>3734</v>
      </c>
      <c r="K56" s="314" t="s">
        <v>2259</v>
      </c>
      <c r="L56" s="314" t="s">
        <v>2260</v>
      </c>
      <c r="M56" s="397" t="s">
        <v>152</v>
      </c>
    </row>
    <row r="57" spans="1:14">
      <c r="A57" s="317" t="s">
        <v>9</v>
      </c>
      <c r="B57" s="317" t="s">
        <v>2777</v>
      </c>
      <c r="C57" t="s">
        <v>2780</v>
      </c>
      <c r="D57" s="317" t="s">
        <v>2783</v>
      </c>
      <c r="E57" s="317" t="s">
        <v>2785</v>
      </c>
      <c r="F57" s="391">
        <v>0</v>
      </c>
      <c r="G57" s="386">
        <v>1</v>
      </c>
      <c r="H57" s="386">
        <v>0.01</v>
      </c>
      <c r="I57" s="314" t="s">
        <v>33</v>
      </c>
      <c r="J57" s="314" t="s">
        <v>3735</v>
      </c>
      <c r="K57" s="314" t="s">
        <v>2259</v>
      </c>
      <c r="L57" s="314" t="s">
        <v>2260</v>
      </c>
      <c r="M57" s="397"/>
    </row>
    <row r="58" spans="1:14">
      <c r="A58" s="317" t="s">
        <v>9</v>
      </c>
      <c r="B58" s="317" t="s">
        <v>2778</v>
      </c>
      <c r="C58" t="s">
        <v>2781</v>
      </c>
      <c r="D58" s="317" t="s">
        <v>2783</v>
      </c>
      <c r="E58" s="317" t="s">
        <v>2786</v>
      </c>
      <c r="F58" s="391">
        <v>0</v>
      </c>
      <c r="G58" s="386">
        <v>1</v>
      </c>
      <c r="H58" s="386">
        <v>0.01</v>
      </c>
      <c r="I58" s="314" t="s">
        <v>33</v>
      </c>
      <c r="J58" s="314" t="s">
        <v>3736</v>
      </c>
      <c r="K58" s="314" t="s">
        <v>2259</v>
      </c>
      <c r="L58" s="314" t="s">
        <v>2260</v>
      </c>
      <c r="M58" s="397"/>
    </row>
    <row r="59" spans="1:14">
      <c r="A59" s="317" t="s">
        <v>9</v>
      </c>
      <c r="B59" s="317" t="s">
        <v>2788</v>
      </c>
      <c r="C59" t="s">
        <v>2782</v>
      </c>
      <c r="D59" s="317" t="s">
        <v>2783</v>
      </c>
      <c r="E59" s="317" t="s">
        <v>2787</v>
      </c>
      <c r="F59" s="391">
        <v>0</v>
      </c>
      <c r="G59" s="386">
        <v>1</v>
      </c>
      <c r="H59" s="386">
        <v>0.01</v>
      </c>
      <c r="I59" s="314" t="s">
        <v>33</v>
      </c>
      <c r="J59" s="314" t="s">
        <v>3737</v>
      </c>
      <c r="K59" s="314" t="s">
        <v>2259</v>
      </c>
      <c r="L59" s="314" t="s">
        <v>2260</v>
      </c>
      <c r="M59" s="397"/>
    </row>
    <row r="60" spans="1:14">
      <c r="A60" t="s">
        <v>9</v>
      </c>
      <c r="B60" t="s">
        <v>3545</v>
      </c>
      <c r="C60" t="s">
        <v>3547</v>
      </c>
      <c r="D60" t="s">
        <v>3545</v>
      </c>
      <c r="E60" t="s">
        <v>3549</v>
      </c>
      <c r="F60" s="395">
        <v>0</v>
      </c>
      <c r="G60" s="395">
        <v>1</v>
      </c>
      <c r="H60" s="13">
        <v>0.01</v>
      </c>
      <c r="I60" s="370" t="s">
        <v>2412</v>
      </c>
      <c r="J60" s="370" t="s">
        <v>3550</v>
      </c>
      <c r="K60" s="370" t="s">
        <v>225</v>
      </c>
      <c r="L60" s="314" t="s">
        <v>2704</v>
      </c>
      <c r="M60" s="396"/>
    </row>
    <row r="61" spans="1:14">
      <c r="A61" t="s">
        <v>9</v>
      </c>
      <c r="B61" t="s">
        <v>2437</v>
      </c>
      <c r="C61" t="s">
        <v>2436</v>
      </c>
      <c r="D61" t="s">
        <v>2437</v>
      </c>
      <c r="E61" t="s">
        <v>2439</v>
      </c>
      <c r="F61" s="395">
        <v>0</v>
      </c>
      <c r="G61" s="13">
        <v>1</v>
      </c>
      <c r="H61" s="13">
        <v>0.01</v>
      </c>
      <c r="I61" s="370" t="s">
        <v>2440</v>
      </c>
      <c r="J61" s="370" t="s">
        <v>3202</v>
      </c>
      <c r="K61" s="370"/>
      <c r="L61" s="314" t="s">
        <v>2699</v>
      </c>
      <c r="M61" s="396" t="s">
        <v>3206</v>
      </c>
    </row>
    <row r="62" spans="1:14">
      <c r="A62" t="s">
        <v>9</v>
      </c>
      <c r="B62" t="s">
        <v>21</v>
      </c>
      <c r="C62" t="s">
        <v>286</v>
      </c>
      <c r="D62" s="20" t="s">
        <v>349</v>
      </c>
      <c r="E62" t="s">
        <v>2276</v>
      </c>
      <c r="F62" s="395">
        <v>0</v>
      </c>
      <c r="G62" s="13">
        <v>1</v>
      </c>
      <c r="H62" s="13">
        <v>0.01</v>
      </c>
      <c r="I62" s="370" t="s">
        <v>33</v>
      </c>
      <c r="J62" s="370" t="s">
        <v>3732</v>
      </c>
      <c r="K62" s="370" t="s">
        <v>226</v>
      </c>
      <c r="L62" s="314" t="s">
        <v>227</v>
      </c>
      <c r="M62" s="396"/>
    </row>
    <row r="63" spans="1:14">
      <c r="A63" t="s">
        <v>9</v>
      </c>
      <c r="B63" t="s">
        <v>19</v>
      </c>
      <c r="C63" t="s">
        <v>287</v>
      </c>
      <c r="D63" s="20" t="s">
        <v>349</v>
      </c>
      <c r="E63" t="s">
        <v>2275</v>
      </c>
      <c r="F63" s="395">
        <v>0</v>
      </c>
      <c r="G63" s="13">
        <v>1</v>
      </c>
      <c r="H63" s="13">
        <v>0.01</v>
      </c>
      <c r="I63" s="370" t="s">
        <v>33</v>
      </c>
      <c r="J63" s="370" t="s">
        <v>3733</v>
      </c>
      <c r="K63" s="370" t="s">
        <v>228</v>
      </c>
      <c r="L63" s="314" t="s">
        <v>229</v>
      </c>
      <c r="M63" s="396"/>
    </row>
    <row r="64" spans="1:14">
      <c r="A64" t="s">
        <v>9</v>
      </c>
      <c r="B64" t="s">
        <v>3236</v>
      </c>
      <c r="C64" t="s">
        <v>3237</v>
      </c>
      <c r="D64" t="s">
        <v>3236</v>
      </c>
      <c r="E64" t="s">
        <v>3238</v>
      </c>
      <c r="F64" s="395">
        <v>0</v>
      </c>
      <c r="G64" s="13">
        <v>1</v>
      </c>
      <c r="H64" s="13">
        <v>0.01</v>
      </c>
      <c r="I64" s="370" t="s">
        <v>33</v>
      </c>
      <c r="J64" s="370" t="s">
        <v>3738</v>
      </c>
      <c r="K64" s="370"/>
      <c r="L64" s="314"/>
      <c r="M64" s="396"/>
    </row>
    <row r="65" spans="1:14">
      <c r="A65" t="s">
        <v>9</v>
      </c>
      <c r="B65" t="s">
        <v>2492</v>
      </c>
      <c r="C65" t="s">
        <v>2493</v>
      </c>
      <c r="D65" t="s">
        <v>2493</v>
      </c>
      <c r="E65" t="s">
        <v>2494</v>
      </c>
      <c r="F65" s="395">
        <v>0</v>
      </c>
      <c r="G65" s="13">
        <v>1</v>
      </c>
      <c r="H65" s="13">
        <v>0.01</v>
      </c>
      <c r="I65" s="370" t="s">
        <v>2495</v>
      </c>
      <c r="J65" s="370" t="s">
        <v>3741</v>
      </c>
      <c r="K65" s="370"/>
      <c r="L65" s="314" t="s">
        <v>2700</v>
      </c>
      <c r="M65" s="396" t="s">
        <v>152</v>
      </c>
    </row>
    <row r="66" spans="1:14">
      <c r="A66" t="s">
        <v>133</v>
      </c>
      <c r="B66" t="s">
        <v>135</v>
      </c>
      <c r="C66" t="s">
        <v>431</v>
      </c>
      <c r="D66" t="s">
        <v>135</v>
      </c>
      <c r="E66" t="s">
        <v>2274</v>
      </c>
      <c r="F66" s="395">
        <v>0</v>
      </c>
      <c r="G66" s="13">
        <v>1</v>
      </c>
      <c r="H66" s="13">
        <v>0.01</v>
      </c>
      <c r="I66" s="370" t="s">
        <v>33</v>
      </c>
      <c r="J66" s="370" t="s">
        <v>3780</v>
      </c>
      <c r="K66" s="370" t="s">
        <v>230</v>
      </c>
      <c r="L66" s="314" t="s">
        <v>231</v>
      </c>
      <c r="M66" s="396" t="s">
        <v>152</v>
      </c>
      <c r="N66" s="370" t="s">
        <v>185</v>
      </c>
    </row>
    <row r="67" spans="1:14">
      <c r="A67" t="s">
        <v>133</v>
      </c>
      <c r="B67" t="s">
        <v>259</v>
      </c>
      <c r="C67" t="s">
        <v>438</v>
      </c>
      <c r="D67" t="s">
        <v>259</v>
      </c>
      <c r="E67" t="s">
        <v>2273</v>
      </c>
      <c r="F67" s="395">
        <v>0</v>
      </c>
      <c r="G67" s="13">
        <v>1</v>
      </c>
      <c r="H67" s="13">
        <v>0.01</v>
      </c>
      <c r="I67" s="370" t="s">
        <v>33</v>
      </c>
      <c r="J67" s="370" t="s">
        <v>3301</v>
      </c>
      <c r="K67" s="370" t="s">
        <v>313</v>
      </c>
      <c r="L67" s="314" t="s">
        <v>314</v>
      </c>
      <c r="M67" s="396"/>
      <c r="N67" s="370"/>
    </row>
    <row r="68" spans="1:14">
      <c r="A68" t="s">
        <v>133</v>
      </c>
      <c r="B68" t="s">
        <v>3422</v>
      </c>
      <c r="C68" t="s">
        <v>435</v>
      </c>
      <c r="D68" t="s">
        <v>3422</v>
      </c>
      <c r="E68" t="s">
        <v>2272</v>
      </c>
      <c r="F68" s="395">
        <v>0</v>
      </c>
      <c r="G68" s="13">
        <v>1</v>
      </c>
      <c r="H68" s="13">
        <v>0.01</v>
      </c>
      <c r="I68" s="370" t="s">
        <v>33</v>
      </c>
      <c r="J68" s="370" t="s">
        <v>3423</v>
      </c>
      <c r="K68" s="370"/>
      <c r="L68" s="314" t="s">
        <v>2705</v>
      </c>
      <c r="M68" s="396" t="s">
        <v>3424</v>
      </c>
      <c r="N68" s="370"/>
    </row>
    <row r="69" spans="1:14">
      <c r="A69" t="s">
        <v>133</v>
      </c>
      <c r="B69" t="s">
        <v>186</v>
      </c>
      <c r="C69" t="s">
        <v>432</v>
      </c>
      <c r="D69" t="s">
        <v>186</v>
      </c>
      <c r="E69" t="s">
        <v>2271</v>
      </c>
      <c r="F69" s="395">
        <v>0</v>
      </c>
      <c r="G69" s="13">
        <v>1</v>
      </c>
      <c r="H69" s="13">
        <v>0.01</v>
      </c>
      <c r="I69" s="370" t="s">
        <v>33</v>
      </c>
      <c r="J69" s="370" t="s">
        <v>2306</v>
      </c>
      <c r="K69" s="370" t="s">
        <v>232</v>
      </c>
      <c r="L69" s="314" t="s">
        <v>233</v>
      </c>
      <c r="M69" s="396" t="s">
        <v>152</v>
      </c>
      <c r="N69" s="370"/>
    </row>
    <row r="70" spans="1:14">
      <c r="A70" t="s">
        <v>133</v>
      </c>
      <c r="B70" t="s">
        <v>2773</v>
      </c>
      <c r="C70" t="s">
        <v>2774</v>
      </c>
      <c r="D70" t="s">
        <v>2773</v>
      </c>
      <c r="E70" t="s">
        <v>2775</v>
      </c>
      <c r="F70" s="395">
        <v>0</v>
      </c>
      <c r="G70" s="13">
        <v>1</v>
      </c>
      <c r="H70" s="13">
        <v>0.01</v>
      </c>
      <c r="I70" s="370" t="s">
        <v>33</v>
      </c>
      <c r="J70" s="370" t="s">
        <v>3782</v>
      </c>
      <c r="K70" s="370" t="s">
        <v>234</v>
      </c>
      <c r="L70" s="314" t="s">
        <v>235</v>
      </c>
      <c r="M70" s="396" t="s">
        <v>152</v>
      </c>
      <c r="N70" s="370"/>
    </row>
    <row r="71" spans="1:14">
      <c r="A71" t="s">
        <v>133</v>
      </c>
      <c r="B71" t="s">
        <v>3425</v>
      </c>
      <c r="C71" t="s">
        <v>3347</v>
      </c>
      <c r="D71" t="s">
        <v>3425</v>
      </c>
      <c r="E71" t="s">
        <v>3348</v>
      </c>
      <c r="F71" s="395">
        <v>0</v>
      </c>
      <c r="G71" s="13">
        <v>1</v>
      </c>
      <c r="H71" s="13">
        <v>0.01</v>
      </c>
      <c r="I71" s="370" t="s">
        <v>33</v>
      </c>
      <c r="J71" s="370" t="s">
        <v>3426</v>
      </c>
      <c r="K71" s="370"/>
      <c r="L71" s="314"/>
      <c r="M71" s="396"/>
      <c r="N71" s="370"/>
    </row>
    <row r="72" spans="1:14">
      <c r="A72" t="s">
        <v>133</v>
      </c>
      <c r="B72" t="s">
        <v>136</v>
      </c>
      <c r="C72" t="s">
        <v>433</v>
      </c>
      <c r="D72" t="s">
        <v>136</v>
      </c>
      <c r="E72" t="s">
        <v>2270</v>
      </c>
      <c r="F72" s="395">
        <v>0</v>
      </c>
      <c r="G72" s="13">
        <v>1</v>
      </c>
      <c r="H72" s="13">
        <v>0.01</v>
      </c>
      <c r="I72" s="370" t="s">
        <v>33</v>
      </c>
      <c r="J72" s="370" t="s">
        <v>3781</v>
      </c>
      <c r="K72" s="370" t="s">
        <v>236</v>
      </c>
      <c r="L72" s="314" t="s">
        <v>237</v>
      </c>
      <c r="M72" s="396" t="s">
        <v>152</v>
      </c>
      <c r="N72" s="370"/>
    </row>
    <row r="73" spans="1:14">
      <c r="A73" t="s">
        <v>133</v>
      </c>
      <c r="B73" t="s">
        <v>134</v>
      </c>
      <c r="C73" t="s">
        <v>2806</v>
      </c>
      <c r="D73" t="s">
        <v>134</v>
      </c>
      <c r="E73" t="s">
        <v>2269</v>
      </c>
      <c r="F73" s="395">
        <v>0</v>
      </c>
      <c r="G73" s="13">
        <v>1</v>
      </c>
      <c r="H73" s="13">
        <v>0.01</v>
      </c>
      <c r="I73" s="370" t="s">
        <v>33</v>
      </c>
      <c r="J73" s="370" t="s">
        <v>3783</v>
      </c>
      <c r="K73" s="370" t="s">
        <v>238</v>
      </c>
      <c r="L73" s="314" t="s">
        <v>239</v>
      </c>
      <c r="M73" s="396" t="s">
        <v>152</v>
      </c>
      <c r="N73" s="370"/>
    </row>
    <row r="74" spans="1:14">
      <c r="A74" t="s">
        <v>133</v>
      </c>
      <c r="B74" t="s">
        <v>3419</v>
      </c>
      <c r="C74" t="s">
        <v>434</v>
      </c>
      <c r="D74" t="s">
        <v>3419</v>
      </c>
      <c r="E74" t="s">
        <v>2268</v>
      </c>
      <c r="F74" s="395">
        <v>0</v>
      </c>
      <c r="G74" s="13">
        <v>1</v>
      </c>
      <c r="H74" s="13">
        <v>0.01</v>
      </c>
      <c r="I74" s="370" t="s">
        <v>33</v>
      </c>
      <c r="J74" s="370" t="s">
        <v>3420</v>
      </c>
      <c r="K74" s="370"/>
      <c r="L74" s="314" t="s">
        <v>2706</v>
      </c>
      <c r="M74" s="396" t="s">
        <v>3421</v>
      </c>
      <c r="N74" s="370"/>
    </row>
    <row r="75" spans="1:14">
      <c r="A75" t="s">
        <v>133</v>
      </c>
      <c r="B75" t="s">
        <v>2441</v>
      </c>
      <c r="C75" t="s">
        <v>2442</v>
      </c>
      <c r="D75" t="s">
        <v>2441</v>
      </c>
      <c r="E75" t="s">
        <v>2443</v>
      </c>
      <c r="F75" s="395">
        <v>0</v>
      </c>
      <c r="G75" s="13">
        <v>1</v>
      </c>
      <c r="H75" s="13">
        <v>0.01</v>
      </c>
      <c r="I75" s="370" t="s">
        <v>2444</v>
      </c>
      <c r="J75" s="370" t="s">
        <v>3239</v>
      </c>
      <c r="K75" s="370"/>
      <c r="L75" s="314" t="s">
        <v>2701</v>
      </c>
      <c r="M75" s="388" t="s">
        <v>2445</v>
      </c>
      <c r="N75" s="370"/>
    </row>
    <row r="76" spans="1:14">
      <c r="A76" s="317" t="s">
        <v>2478</v>
      </c>
      <c r="B76" s="317" t="s">
        <v>2482</v>
      </c>
      <c r="C76" t="s">
        <v>288</v>
      </c>
      <c r="D76" s="317" t="s">
        <v>2481</v>
      </c>
      <c r="E76" t="s">
        <v>2267</v>
      </c>
      <c r="F76" s="386">
        <v>0</v>
      </c>
      <c r="G76" s="386">
        <v>1</v>
      </c>
      <c r="H76" s="386">
        <v>0.01</v>
      </c>
      <c r="I76" s="314" t="s">
        <v>57</v>
      </c>
      <c r="J76" s="314" t="s">
        <v>2307</v>
      </c>
      <c r="K76" s="314" t="s">
        <v>244</v>
      </c>
      <c r="L76" s="314" t="s">
        <v>245</v>
      </c>
      <c r="M76" s="396" t="s">
        <v>152</v>
      </c>
      <c r="N76" s="314"/>
    </row>
    <row r="77" spans="1:14">
      <c r="A77" s="317" t="s">
        <v>2478</v>
      </c>
      <c r="B77" s="317" t="s">
        <v>2742</v>
      </c>
      <c r="C77" t="s">
        <v>2741</v>
      </c>
      <c r="D77" s="317" t="s">
        <v>350</v>
      </c>
      <c r="E77" t="s">
        <v>2739</v>
      </c>
      <c r="F77" s="386">
        <v>0</v>
      </c>
      <c r="G77" s="386">
        <v>1</v>
      </c>
      <c r="H77" s="386">
        <v>0.01</v>
      </c>
      <c r="I77" s="370" t="s">
        <v>2740</v>
      </c>
      <c r="J77" s="314" t="s">
        <v>3745</v>
      </c>
      <c r="K77" s="314" t="s">
        <v>343</v>
      </c>
      <c r="L77" s="314" t="s">
        <v>2702</v>
      </c>
      <c r="M77" s="396" t="s">
        <v>152</v>
      </c>
      <c r="N77" s="314"/>
    </row>
    <row r="78" spans="1:14">
      <c r="A78" s="317" t="s">
        <v>2478</v>
      </c>
      <c r="B78" s="317" t="s">
        <v>2479</v>
      </c>
      <c r="C78" t="s">
        <v>2480</v>
      </c>
      <c r="D78" s="317" t="s">
        <v>2483</v>
      </c>
      <c r="E78" t="s">
        <v>2484</v>
      </c>
      <c r="F78" s="386">
        <v>0</v>
      </c>
      <c r="G78" s="386">
        <v>1</v>
      </c>
      <c r="H78" s="386">
        <v>0.01</v>
      </c>
      <c r="I78" s="370" t="s">
        <v>2485</v>
      </c>
      <c r="J78" s="314" t="s">
        <v>2486</v>
      </c>
      <c r="K78" s="314"/>
      <c r="L78" s="314" t="s">
        <v>2703</v>
      </c>
      <c r="M78" s="396"/>
      <c r="N78" s="314"/>
    </row>
    <row r="79" spans="1:14">
      <c r="A79" t="s">
        <v>10</v>
      </c>
      <c r="B79" t="s">
        <v>3128</v>
      </c>
      <c r="C79" t="s">
        <v>2413</v>
      </c>
      <c r="D79" t="s">
        <v>3128</v>
      </c>
      <c r="E79" t="s">
        <v>2266</v>
      </c>
      <c r="F79">
        <v>0</v>
      </c>
      <c r="G79">
        <v>300</v>
      </c>
      <c r="H79">
        <v>5</v>
      </c>
      <c r="I79" s="184" t="str">
        <f>UnitControlCenter!$B$50</f>
        <v>$/metric ton CO2e</v>
      </c>
      <c r="J79" s="370" t="s">
        <v>3731</v>
      </c>
      <c r="K79" s="370" t="s">
        <v>242</v>
      </c>
      <c r="L79" s="314" t="s">
        <v>243</v>
      </c>
      <c r="M79" s="397" t="s">
        <v>2389</v>
      </c>
      <c r="N79" s="314" t="s">
        <v>398</v>
      </c>
    </row>
    <row r="80" spans="1:14">
      <c r="A80" t="s">
        <v>10</v>
      </c>
      <c r="B80" t="s">
        <v>25</v>
      </c>
      <c r="C80" t="s">
        <v>140</v>
      </c>
      <c r="D80" t="s">
        <v>25</v>
      </c>
      <c r="E80" t="s">
        <v>2265</v>
      </c>
      <c r="F80" s="386">
        <v>0</v>
      </c>
      <c r="G80" s="386">
        <v>1</v>
      </c>
      <c r="H80" s="386">
        <v>0.01</v>
      </c>
      <c r="I80" s="370" t="s">
        <v>142</v>
      </c>
      <c r="J80" s="370" t="s">
        <v>3203</v>
      </c>
      <c r="K80" s="314" t="s">
        <v>246</v>
      </c>
      <c r="L80" s="314" t="s">
        <v>247</v>
      </c>
      <c r="M80" s="396" t="s">
        <v>152</v>
      </c>
    </row>
    <row r="81" spans="1:13">
      <c r="A81" s="317" t="s">
        <v>10</v>
      </c>
      <c r="B81" s="317" t="s">
        <v>2446</v>
      </c>
      <c r="C81" t="s">
        <v>2447</v>
      </c>
      <c r="D81" s="184"/>
      <c r="E81" s="317" t="s">
        <v>2448</v>
      </c>
      <c r="F81">
        <v>0</v>
      </c>
      <c r="G81">
        <v>1</v>
      </c>
      <c r="H81">
        <v>1</v>
      </c>
      <c r="I81" s="370" t="s">
        <v>29</v>
      </c>
      <c r="J81" s="370" t="s">
        <v>3331</v>
      </c>
      <c r="K81" s="370" t="s">
        <v>242</v>
      </c>
      <c r="L81" s="314" t="s">
        <v>243</v>
      </c>
    </row>
    <row r="82" spans="1:13">
      <c r="A82" s="317" t="s">
        <v>10</v>
      </c>
      <c r="B82" s="317" t="s">
        <v>2978</v>
      </c>
      <c r="C82" t="s">
        <v>3374</v>
      </c>
      <c r="D82" s="184"/>
      <c r="E82" s="317" t="s">
        <v>3376</v>
      </c>
      <c r="F82">
        <v>0</v>
      </c>
      <c r="G82">
        <v>1</v>
      </c>
      <c r="H82">
        <v>1</v>
      </c>
      <c r="I82" s="370" t="s">
        <v>29</v>
      </c>
      <c r="J82" s="370" t="s">
        <v>3373</v>
      </c>
      <c r="K82" s="370" t="s">
        <v>242</v>
      </c>
      <c r="L82" s="314" t="s">
        <v>243</v>
      </c>
    </row>
    <row r="83" spans="1:13">
      <c r="A83" s="317" t="s">
        <v>10</v>
      </c>
      <c r="B83" t="s">
        <v>3330</v>
      </c>
      <c r="C83" t="s">
        <v>3375</v>
      </c>
      <c r="D83" s="184"/>
      <c r="E83" s="184"/>
      <c r="F83">
        <v>0</v>
      </c>
      <c r="G83">
        <v>1</v>
      </c>
      <c r="H83">
        <v>1</v>
      </c>
      <c r="I83" s="370" t="s">
        <v>29</v>
      </c>
      <c r="J83" t="s">
        <v>3429</v>
      </c>
      <c r="K83" s="370" t="s">
        <v>242</v>
      </c>
      <c r="L83" s="314" t="s">
        <v>243</v>
      </c>
    </row>
    <row r="84" spans="1:13">
      <c r="A84" s="317" t="s">
        <v>10</v>
      </c>
      <c r="B84" s="317" t="s">
        <v>2716</v>
      </c>
      <c r="C84" t="s">
        <v>2715</v>
      </c>
      <c r="D84" s="317" t="s">
        <v>2716</v>
      </c>
      <c r="E84" t="s">
        <v>2717</v>
      </c>
      <c r="F84">
        <v>0</v>
      </c>
      <c r="G84">
        <v>1</v>
      </c>
      <c r="H84">
        <v>1</v>
      </c>
      <c r="I84" s="370" t="s">
        <v>29</v>
      </c>
      <c r="J84" s="314"/>
    </row>
    <row r="85" spans="1:13">
      <c r="A85" s="317" t="s">
        <v>10</v>
      </c>
      <c r="B85" s="317" t="s">
        <v>2759</v>
      </c>
      <c r="C85" t="s">
        <v>2759</v>
      </c>
      <c r="D85" s="317" t="s">
        <v>2759</v>
      </c>
      <c r="E85" s="317" t="s">
        <v>2760</v>
      </c>
      <c r="F85" s="386">
        <v>0</v>
      </c>
      <c r="G85" s="386">
        <v>1</v>
      </c>
      <c r="H85" s="386">
        <v>0.01</v>
      </c>
      <c r="I85" s="370" t="s">
        <v>2761</v>
      </c>
      <c r="J85" s="370" t="s">
        <v>3204</v>
      </c>
      <c r="K85" s="314" t="s">
        <v>2913</v>
      </c>
    </row>
    <row r="86" spans="1:13">
      <c r="A86" t="s">
        <v>10</v>
      </c>
      <c r="B86" t="s">
        <v>3277</v>
      </c>
      <c r="C86" t="s">
        <v>3276</v>
      </c>
      <c r="D86" t="s">
        <v>3277</v>
      </c>
      <c r="E86" t="s">
        <v>2264</v>
      </c>
      <c r="F86" s="395">
        <v>-0.5</v>
      </c>
      <c r="G86" s="395">
        <v>0.5</v>
      </c>
      <c r="H86" s="386">
        <v>0.01</v>
      </c>
      <c r="I86" s="370" t="s">
        <v>143</v>
      </c>
      <c r="J86" s="370" t="s">
        <v>3278</v>
      </c>
      <c r="K86" s="314" t="s">
        <v>248</v>
      </c>
      <c r="L86" s="314" t="s">
        <v>249</v>
      </c>
      <c r="M86" s="397" t="s">
        <v>153</v>
      </c>
    </row>
    <row r="87" spans="1:13">
      <c r="A87" t="s">
        <v>2661</v>
      </c>
      <c r="B87" s="184" t="s">
        <v>315</v>
      </c>
      <c r="C87" t="s">
        <v>289</v>
      </c>
      <c r="D87" t="s">
        <v>351</v>
      </c>
      <c r="E87" t="s">
        <v>2263</v>
      </c>
      <c r="F87" s="13">
        <v>0</v>
      </c>
      <c r="G87" s="13">
        <v>0.4</v>
      </c>
      <c r="H87" s="395">
        <v>0.01</v>
      </c>
      <c r="I87" s="370" t="s">
        <v>31</v>
      </c>
      <c r="J87" s="370" t="s">
        <v>3205</v>
      </c>
      <c r="K87" s="370" t="s">
        <v>250</v>
      </c>
      <c r="L87" s="314" t="s">
        <v>251</v>
      </c>
      <c r="M87" s="396"/>
    </row>
    <row r="88" spans="1:13">
      <c r="A88" s="254" t="str">
        <f>A$87</f>
        <v>Research and Development</v>
      </c>
      <c r="B88" s="254" t="str">
        <f t="shared" ref="B88:B91" si="0">B$87</f>
        <v>Capital Cost Reduction</v>
      </c>
      <c r="C88" t="s">
        <v>290</v>
      </c>
      <c r="D88" s="254" t="str">
        <f t="shared" ref="D88:L91" si="1">D$87</f>
        <v>R&amp;D Capital Cost Reductions</v>
      </c>
      <c r="E88" t="s">
        <v>3220</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ref="A89:A91" si="2">A$87</f>
        <v>Research and Development</v>
      </c>
      <c r="B89" s="254" t="str">
        <f t="shared" si="0"/>
        <v>Capital Cost Reduction</v>
      </c>
      <c r="C89" t="s">
        <v>291</v>
      </c>
      <c r="D89" s="254" t="str">
        <f t="shared" si="1"/>
        <v>R&amp;D Capital Cost Reductions</v>
      </c>
      <c r="E89" t="s">
        <v>3221</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t="s">
        <v>292</v>
      </c>
      <c r="D90" s="254" t="str">
        <f t="shared" si="1"/>
        <v>R&amp;D Capital Cost Reductions</v>
      </c>
      <c r="E90" t="s">
        <v>3222</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254" t="str">
        <f t="shared" si="2"/>
        <v>Research and Development</v>
      </c>
      <c r="B91" s="254" t="str">
        <f t="shared" si="0"/>
        <v>Capital Cost Reduction</v>
      </c>
      <c r="C91" s="317" t="s">
        <v>293</v>
      </c>
      <c r="D91" s="254" t="str">
        <f t="shared" si="1"/>
        <v>R&amp;D Capital Cost Reductions</v>
      </c>
      <c r="E91" t="s">
        <v>3223</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317" t="s">
        <v>2661</v>
      </c>
      <c r="B92" s="317" t="s">
        <v>2804</v>
      </c>
      <c r="C92" t="s">
        <v>2805</v>
      </c>
      <c r="D92" s="317" t="s">
        <v>2804</v>
      </c>
      <c r="E92" s="391" t="s">
        <v>2807</v>
      </c>
      <c r="F92" s="13">
        <v>0</v>
      </c>
      <c r="G92" s="13">
        <v>1</v>
      </c>
      <c r="H92" s="395">
        <v>0.01</v>
      </c>
      <c r="I92" s="370" t="s">
        <v>33</v>
      </c>
      <c r="J92" s="370" t="s">
        <v>3397</v>
      </c>
      <c r="K92" s="314" t="s">
        <v>2810</v>
      </c>
      <c r="L92" s="314" t="s">
        <v>2809</v>
      </c>
      <c r="M92" s="397" t="s">
        <v>2808</v>
      </c>
    </row>
    <row r="93" spans="1:13">
      <c r="A93" t="s">
        <v>2661</v>
      </c>
      <c r="B93" s="184" t="s">
        <v>328</v>
      </c>
      <c r="C93" t="s">
        <v>294</v>
      </c>
      <c r="D93" t="s">
        <v>352</v>
      </c>
      <c r="E93" t="s">
        <v>2262</v>
      </c>
      <c r="F93" s="13">
        <v>0</v>
      </c>
      <c r="G93" s="13">
        <v>0.4</v>
      </c>
      <c r="H93" s="395">
        <v>0.01</v>
      </c>
      <c r="I93" s="370" t="s">
        <v>32</v>
      </c>
      <c r="J93" s="370" t="s">
        <v>3211</v>
      </c>
      <c r="K93" s="370" t="s">
        <v>250</v>
      </c>
      <c r="L93" s="314" t="s">
        <v>251</v>
      </c>
    </row>
    <row r="94" spans="1:13">
      <c r="A94" s="254" t="str">
        <f>A$93</f>
        <v>Research and Development</v>
      </c>
      <c r="B94" s="254" t="str">
        <f>B$93</f>
        <v>Fuel Use Reduction</v>
      </c>
      <c r="C94" t="s">
        <v>295</v>
      </c>
      <c r="D94" s="254" t="str">
        <f t="shared" ref="D94:L97" si="3">D$93</f>
        <v>R&amp;D Fuel Use Reductions</v>
      </c>
      <c r="E94" t="s">
        <v>3224</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ref="A95:B97" si="4">A$93</f>
        <v>Research and Development</v>
      </c>
      <c r="B95" s="254" t="str">
        <f t="shared" si="4"/>
        <v>Fuel Use Reduction</v>
      </c>
      <c r="C95" t="s">
        <v>296</v>
      </c>
      <c r="D95" s="254" t="str">
        <f t="shared" si="3"/>
        <v>R&amp;D Fuel Use Reductions</v>
      </c>
      <c r="E95" t="s">
        <v>3225</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297</v>
      </c>
      <c r="D96" s="254" t="str">
        <f t="shared" si="3"/>
        <v>R&amp;D Fuel Use Reductions</v>
      </c>
      <c r="E96" t="s">
        <v>3226</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s="254" t="str">
        <f t="shared" si="4"/>
        <v>Research and Development</v>
      </c>
      <c r="B97" s="254" t="str">
        <f t="shared" si="4"/>
        <v>Fuel Use Reduction</v>
      </c>
      <c r="C97" t="s">
        <v>298</v>
      </c>
      <c r="D97" s="254" t="str">
        <f t="shared" si="3"/>
        <v>R&amp;D Fuel Use Reductions</v>
      </c>
      <c r="E97" t="s">
        <v>3227</v>
      </c>
      <c r="F97" s="261">
        <f t="shared" si="3"/>
        <v>0</v>
      </c>
      <c r="G97" s="261">
        <f t="shared" si="3"/>
        <v>0.4</v>
      </c>
      <c r="H97" s="261">
        <f t="shared" si="3"/>
        <v>0.01</v>
      </c>
      <c r="I97" s="254" t="str">
        <f t="shared" si="3"/>
        <v>% reduction in fuel use</v>
      </c>
      <c r="J97"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254" t="str">
        <f t="shared" si="3"/>
        <v>architectural-design.html#rnd</v>
      </c>
      <c r="L97" s="254" t="str">
        <f t="shared" si="3"/>
        <v>research-and-development.html</v>
      </c>
    </row>
    <row r="98" spans="1:13">
      <c r="A98" t="s">
        <v>2948</v>
      </c>
      <c r="B98" t="s">
        <v>2949</v>
      </c>
      <c r="C98" t="s">
        <v>2956</v>
      </c>
      <c r="D98" s="184"/>
      <c r="E98" t="s">
        <v>2981</v>
      </c>
      <c r="F98">
        <v>0</v>
      </c>
      <c r="G98">
        <v>10</v>
      </c>
      <c r="H98">
        <v>1</v>
      </c>
      <c r="I98" t="s">
        <v>2926</v>
      </c>
      <c r="J98" t="s">
        <v>3212</v>
      </c>
      <c r="K98" t="s">
        <v>2927</v>
      </c>
    </row>
    <row r="99" spans="1:13">
      <c r="A99" t="s">
        <v>2948</v>
      </c>
      <c r="B99" t="s">
        <v>2950</v>
      </c>
      <c r="C99" t="s">
        <v>2957</v>
      </c>
      <c r="D99" s="184"/>
      <c r="E99" t="s">
        <v>2982</v>
      </c>
      <c r="F99">
        <v>0</v>
      </c>
      <c r="G99">
        <v>10</v>
      </c>
      <c r="H99">
        <v>1</v>
      </c>
      <c r="I99" t="s">
        <v>2926</v>
      </c>
      <c r="J99" s="254" t="str">
        <f>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ref="K99:K108" si="5">K$98</f>
        <v>io-model.html</v>
      </c>
    </row>
    <row r="100" spans="1:13">
      <c r="A100" t="s">
        <v>2948</v>
      </c>
      <c r="B100" t="s">
        <v>3449</v>
      </c>
      <c r="C100" t="s">
        <v>3630</v>
      </c>
      <c r="D100" s="184"/>
      <c r="E100" t="s">
        <v>2983</v>
      </c>
      <c r="F100">
        <v>0</v>
      </c>
      <c r="G100">
        <v>10</v>
      </c>
      <c r="H100">
        <v>1</v>
      </c>
      <c r="I100" t="s">
        <v>2926</v>
      </c>
      <c r="J100" s="254" t="str">
        <f t="shared" ref="J100:J108" si="6">J$98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3631</v>
      </c>
      <c r="C101" t="s">
        <v>3632</v>
      </c>
      <c r="D101" s="184"/>
      <c r="E101" t="s">
        <v>3633</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2951</v>
      </c>
      <c r="C102" t="s">
        <v>2958</v>
      </c>
      <c r="D102" s="184"/>
      <c r="E102" t="s">
        <v>2984</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2952</v>
      </c>
      <c r="C103" t="s">
        <v>2959</v>
      </c>
      <c r="D103" s="184"/>
      <c r="E103" t="s">
        <v>2985</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264</v>
      </c>
      <c r="C104" t="s">
        <v>2960</v>
      </c>
      <c r="D104" s="184"/>
      <c r="E104" t="s">
        <v>2986</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2953</v>
      </c>
      <c r="C105" t="s">
        <v>2961</v>
      </c>
      <c r="D105" s="184"/>
      <c r="E105" t="s">
        <v>2987</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3634</v>
      </c>
      <c r="C106" t="s">
        <v>3635</v>
      </c>
      <c r="D106" s="184"/>
      <c r="E106" t="s">
        <v>3636</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2954</v>
      </c>
      <c r="C107" t="s">
        <v>2962</v>
      </c>
      <c r="D107" s="184"/>
      <c r="E107" t="s">
        <v>2988</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2948</v>
      </c>
      <c r="B108" t="s">
        <v>2955</v>
      </c>
      <c r="C108" t="s">
        <v>2963</v>
      </c>
      <c r="D108" s="184"/>
      <c r="E108" t="s">
        <v>2989</v>
      </c>
      <c r="F108">
        <v>0</v>
      </c>
      <c r="G108">
        <v>10</v>
      </c>
      <c r="H108">
        <v>1</v>
      </c>
      <c r="I108" t="s">
        <v>2926</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3">
      <c r="A109" t="s">
        <v>2825</v>
      </c>
      <c r="B109" t="s">
        <v>2826</v>
      </c>
      <c r="C109" t="s">
        <v>3427</v>
      </c>
      <c r="D109" s="184"/>
      <c r="E109" t="s">
        <v>2827</v>
      </c>
      <c r="F109">
        <v>0</v>
      </c>
      <c r="G109">
        <v>1</v>
      </c>
      <c r="H109">
        <v>1</v>
      </c>
      <c r="I109" s="370" t="s">
        <v>29</v>
      </c>
      <c r="J109" t="s">
        <v>3428</v>
      </c>
      <c r="M109" s="404"/>
    </row>
    <row r="110" spans="1:13">
      <c r="A110" t="s">
        <v>2825</v>
      </c>
      <c r="B110" t="s">
        <v>3290</v>
      </c>
      <c r="C110" t="s">
        <v>3288</v>
      </c>
      <c r="D110" s="184"/>
      <c r="E110" s="184"/>
      <c r="F110">
        <v>0</v>
      </c>
      <c r="G110">
        <v>1</v>
      </c>
      <c r="H110">
        <v>1</v>
      </c>
      <c r="I110" s="370" t="s">
        <v>29</v>
      </c>
      <c r="J110" t="s">
        <v>3289</v>
      </c>
    </row>
    <row r="111" spans="1:13">
      <c r="A111" t="s">
        <v>10</v>
      </c>
      <c r="B111" t="s">
        <v>3746</v>
      </c>
      <c r="C111" t="s">
        <v>3749</v>
      </c>
      <c r="D111" s="184"/>
      <c r="E111" s="184"/>
      <c r="F111">
        <v>0</v>
      </c>
      <c r="G111">
        <v>1</v>
      </c>
      <c r="H111">
        <v>1</v>
      </c>
      <c r="I111" s="370" t="s">
        <v>29</v>
      </c>
      <c r="J111" t="s">
        <v>3752</v>
      </c>
    </row>
    <row r="112" spans="1:13">
      <c r="A112" t="s">
        <v>10</v>
      </c>
      <c r="B112" t="s">
        <v>3747</v>
      </c>
      <c r="C112" t="s">
        <v>3750</v>
      </c>
      <c r="D112" s="184"/>
      <c r="E112" s="184"/>
      <c r="F112">
        <v>0</v>
      </c>
      <c r="G112">
        <v>1</v>
      </c>
      <c r="H112">
        <v>1</v>
      </c>
      <c r="I112" s="370" t="s">
        <v>29</v>
      </c>
      <c r="J112" t="s">
        <v>3753</v>
      </c>
    </row>
    <row r="113" spans="1:10">
      <c r="A113" t="s">
        <v>10</v>
      </c>
      <c r="B113" t="s">
        <v>3748</v>
      </c>
      <c r="C113" t="s">
        <v>3751</v>
      </c>
      <c r="D113" s="184"/>
      <c r="E113" s="184"/>
      <c r="F113">
        <v>0</v>
      </c>
      <c r="G113">
        <v>1</v>
      </c>
      <c r="H113">
        <v>1</v>
      </c>
      <c r="I113" s="370" t="s">
        <v>29</v>
      </c>
      <c r="J113" t="s">
        <v>3754</v>
      </c>
    </row>
  </sheetData>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68"/>
  <sheetViews>
    <sheetView zoomScaleNormal="100" workbookViewId="0">
      <pane ySplit="1" topLeftCell="A1254" activePane="bottomLeft" state="frozen"/>
      <selection pane="bottomLeft" activeCell="I1272" sqref="I1272"/>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3464</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3464</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3464</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3464</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3464</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3464</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3464</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3464</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3464</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3464</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3460</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3460</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3460</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3460</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3460</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3460</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3460</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3460</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3460</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3460</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3471</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3447</v>
      </c>
      <c r="D63" s="45" t="s">
        <v>37</v>
      </c>
      <c r="E63" s="45" t="s">
        <v>2246</v>
      </c>
      <c r="F63" s="2" t="s">
        <v>3300</v>
      </c>
      <c r="G63" s="45" t="s">
        <v>3453</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3454</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3455</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3456</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3457</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3458</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3453</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3454</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3455</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3456</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3457</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3458</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3453</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3454</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3455</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3456</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3457</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3458</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3453</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3454</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3455</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3456</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3457</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3458</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3453</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3454</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3455</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3456</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3457</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3458</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3453</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3454</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3455</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3456</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3457</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3458</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3448</v>
      </c>
      <c r="D105" s="45" t="s">
        <v>37</v>
      </c>
      <c r="E105" s="45" t="s">
        <v>2246</v>
      </c>
      <c r="F105" s="2" t="s">
        <v>3465</v>
      </c>
      <c r="G105" s="45" t="s">
        <v>3453</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3465</v>
      </c>
      <c r="G106" s="2" t="s">
        <v>3454</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3465</v>
      </c>
      <c r="G107" s="2" t="s">
        <v>3455</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3465</v>
      </c>
      <c r="G108" s="2" t="s">
        <v>3456</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3465</v>
      </c>
      <c r="G109" s="2" t="s">
        <v>3457</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3465</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3465</v>
      </c>
      <c r="G111" s="2" t="s">
        <v>3458</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3461</v>
      </c>
      <c r="G112" s="45" t="s">
        <v>3453</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3461</v>
      </c>
      <c r="G113" s="2" t="s">
        <v>3454</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3461</v>
      </c>
      <c r="G114" s="2" t="s">
        <v>3455</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3461</v>
      </c>
      <c r="G115" s="2" t="s">
        <v>3456</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3461</v>
      </c>
      <c r="G116" s="2" t="s">
        <v>3457</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3461</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3461</v>
      </c>
      <c r="G118" s="2" t="s">
        <v>3458</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3453</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3454</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3455</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3456</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3457</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3458</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3453</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3454</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3455</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3456</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3457</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3458</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3453</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3454</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3455</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3456</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3457</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3458</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3453</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3454</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3455</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3456</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3457</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3458</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3465</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3461</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3689</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3465</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3461</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3437</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3465</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3461</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3443</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3638</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3466</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3496</v>
      </c>
      <c r="E237" s="45"/>
      <c r="F237" s="6" t="s">
        <v>3432</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3497</v>
      </c>
      <c r="E238" s="45"/>
      <c r="F238" s="6" t="s">
        <v>3433</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3507</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3495</v>
      </c>
      <c r="E253" s="45"/>
      <c r="F253" s="6" t="s">
        <v>3502</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3498</v>
      </c>
      <c r="E254" s="45"/>
      <c r="F254" s="6" t="s">
        <v>3503</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3499</v>
      </c>
      <c r="E255" s="45"/>
      <c r="F255" s="6" t="s">
        <v>3504</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3500</v>
      </c>
      <c r="E256" s="45"/>
      <c r="F256" s="6" t="s">
        <v>3505</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3501</v>
      </c>
      <c r="E257" s="45"/>
      <c r="F257" s="6" t="s">
        <v>3506</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3590</v>
      </c>
      <c r="E258" s="45"/>
      <c r="F258" s="6" t="s">
        <v>3588</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3591</v>
      </c>
      <c r="E259" s="45"/>
      <c r="F259" s="6" t="s">
        <v>3589</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3553</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3698</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3496</v>
      </c>
      <c r="E265" s="45"/>
      <c r="F265" s="6" t="s">
        <v>3432</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3497</v>
      </c>
      <c r="E266" s="45"/>
      <c r="F266" s="6" t="s">
        <v>3433</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3507</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3495</v>
      </c>
      <c r="E281" s="45"/>
      <c r="F281" s="6" t="s">
        <v>3502</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3498</v>
      </c>
      <c r="E282" s="45"/>
      <c r="F282" s="6" t="s">
        <v>3503</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3499</v>
      </c>
      <c r="E283" s="45"/>
      <c r="F283" s="6" t="s">
        <v>3504</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3500</v>
      </c>
      <c r="E284" s="45"/>
      <c r="F284" s="6" t="s">
        <v>3505</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3501</v>
      </c>
      <c r="E285" s="45"/>
      <c r="F285" s="6" t="s">
        <v>3506</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3590</v>
      </c>
      <c r="E286" s="45"/>
      <c r="F286" s="6" t="s">
        <v>3588</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3591</v>
      </c>
      <c r="E287" s="45"/>
      <c r="F287" s="6" t="s">
        <v>3589</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3490</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3496</v>
      </c>
      <c r="E290" s="45"/>
      <c r="F290" s="6" t="s">
        <v>3432</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3497</v>
      </c>
      <c r="E291" s="45"/>
      <c r="F291" s="6" t="s">
        <v>3433</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3507</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3495</v>
      </c>
      <c r="E306" s="45"/>
      <c r="F306" s="6" t="s">
        <v>3502</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3498</v>
      </c>
      <c r="E307" s="45"/>
      <c r="F307" s="6" t="s">
        <v>3503</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3499</v>
      </c>
      <c r="E308" s="45"/>
      <c r="F308" s="6" t="s">
        <v>3504</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3500</v>
      </c>
      <c r="E309" s="45"/>
      <c r="F309" s="6" t="s">
        <v>3505</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3501</v>
      </c>
      <c r="E310" s="45"/>
      <c r="F310" s="6" t="s">
        <v>3506</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3590</v>
      </c>
      <c r="E311" s="45"/>
      <c r="F311" s="6" t="s">
        <v>3588</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3591</v>
      </c>
      <c r="E312" s="45"/>
      <c r="F312" s="6" t="s">
        <v>3589</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3496</v>
      </c>
      <c r="E315" s="45"/>
      <c r="F315" s="6" t="s">
        <v>3432</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3497</v>
      </c>
      <c r="E316" s="45"/>
      <c r="F316" s="6" t="s">
        <v>3433</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3507</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3495</v>
      </c>
      <c r="E331" s="45"/>
      <c r="F331" s="6" t="s">
        <v>3502</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3498</v>
      </c>
      <c r="E332" s="45"/>
      <c r="F332" s="6" t="s">
        <v>3503</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3499</v>
      </c>
      <c r="E333" s="45"/>
      <c r="F333" s="6" t="s">
        <v>3504</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3500</v>
      </c>
      <c r="E334" s="45"/>
      <c r="F334" s="6" t="s">
        <v>3505</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3501</v>
      </c>
      <c r="E335" s="45"/>
      <c r="F335" s="6" t="s">
        <v>3506</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3590</v>
      </c>
      <c r="E336" s="45"/>
      <c r="F336" s="6" t="s">
        <v>3588</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3591</v>
      </c>
      <c r="E337" s="45"/>
      <c r="F337" s="6" t="s">
        <v>3589</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3496</v>
      </c>
      <c r="E339" s="45"/>
      <c r="F339" s="6" t="s">
        <v>3432</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3497</v>
      </c>
      <c r="E340" s="45"/>
      <c r="F340" s="6" t="s">
        <v>3433</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3507</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3495</v>
      </c>
      <c r="E355" s="45"/>
      <c r="F355" s="6" t="s">
        <v>3502</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3498</v>
      </c>
      <c r="E356" s="45"/>
      <c r="F356" s="6" t="s">
        <v>3503</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3499</v>
      </c>
      <c r="E357" s="45"/>
      <c r="F357" s="6" t="s">
        <v>3504</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3500</v>
      </c>
      <c r="E358" s="45"/>
      <c r="F358" s="6" t="s">
        <v>3505</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3501</v>
      </c>
      <c r="E359" s="45"/>
      <c r="F359" s="6" t="s">
        <v>3506</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3590</v>
      </c>
      <c r="E360" s="45"/>
      <c r="F360" s="6" t="s">
        <v>3588</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3591</v>
      </c>
      <c r="E361" s="45"/>
      <c r="F361" s="6" t="s">
        <v>3589</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3496</v>
      </c>
      <c r="E363" s="45"/>
      <c r="F363" s="6" t="s">
        <v>3432</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3497</v>
      </c>
      <c r="E364" s="45"/>
      <c r="F364" s="6" t="s">
        <v>3433</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3507</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3495</v>
      </c>
      <c r="E379" s="45"/>
      <c r="F379" s="6" t="s">
        <v>3502</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3498</v>
      </c>
      <c r="E380" s="45"/>
      <c r="F380" s="6" t="s">
        <v>3503</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3499</v>
      </c>
      <c r="E381" s="45"/>
      <c r="F381" s="6" t="s">
        <v>3504</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3500</v>
      </c>
      <c r="E382" s="45"/>
      <c r="F382" s="6" t="s">
        <v>3505</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3501</v>
      </c>
      <c r="E383" s="45"/>
      <c r="F383" s="6" t="s">
        <v>3506</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3590</v>
      </c>
      <c r="E384" s="45"/>
      <c r="F384" s="6" t="s">
        <v>3588</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3591</v>
      </c>
      <c r="E385" s="45"/>
      <c r="F385" s="6" t="s">
        <v>3589</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3756</v>
      </c>
      <c r="D386" s="45" t="s">
        <v>448</v>
      </c>
      <c r="E386" s="45"/>
      <c r="F386" s="45" t="s">
        <v>447</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3496</v>
      </c>
      <c r="E387" s="45"/>
      <c r="F387" s="6" t="s">
        <v>3432</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3497</v>
      </c>
      <c r="E388" s="45"/>
      <c r="F388" s="6" t="s">
        <v>3433</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3507</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449</v>
      </c>
      <c r="E391" s="45"/>
      <c r="F391" s="6" t="s">
        <v>452</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2426</v>
      </c>
      <c r="E395" s="45"/>
      <c r="F395" s="6" t="s">
        <v>437</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309</v>
      </c>
      <c r="E396" s="45"/>
      <c r="F396" s="6" t="s">
        <v>311</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310</v>
      </c>
      <c r="E397" s="45"/>
      <c r="F397" s="6" t="s">
        <v>312</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445</v>
      </c>
      <c r="E398" s="45"/>
      <c r="F398" s="6" t="s">
        <v>444</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454</v>
      </c>
      <c r="E399" s="45"/>
      <c r="F399" s="6" t="s">
        <v>455</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2751</v>
      </c>
      <c r="E400" s="45"/>
      <c r="F400" s="6" t="s">
        <v>2470</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2752</v>
      </c>
      <c r="E401" s="45"/>
      <c r="F401" s="6" t="s">
        <v>2594</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2753</v>
      </c>
      <c r="E402" s="45"/>
      <c r="F402" s="6" t="s">
        <v>2472</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3495</v>
      </c>
      <c r="E403" s="45"/>
      <c r="F403" s="6" t="s">
        <v>3502</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3498</v>
      </c>
      <c r="E404" s="45"/>
      <c r="F404" s="6" t="s">
        <v>3503</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3499</v>
      </c>
      <c r="E405" s="45"/>
      <c r="F405" s="6" t="s">
        <v>3504</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3500</v>
      </c>
      <c r="E406" s="45"/>
      <c r="F406" s="6" t="s">
        <v>3505</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3501</v>
      </c>
      <c r="E407" s="45"/>
      <c r="F407" s="6" t="s">
        <v>3506</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3590</v>
      </c>
      <c r="E408" s="45"/>
      <c r="F408" s="6" t="s">
        <v>3588</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3591</v>
      </c>
      <c r="E409" s="45"/>
      <c r="F409" s="6" t="s">
        <v>3589</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256</v>
      </c>
      <c r="D410" s="45" t="s">
        <v>448</v>
      </c>
      <c r="E410" s="45"/>
      <c r="F410" s="45" t="s">
        <v>447</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3496</v>
      </c>
      <c r="E411" s="45"/>
      <c r="F411" s="6" t="s">
        <v>3432</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3497</v>
      </c>
      <c r="E412" s="45"/>
      <c r="F412" s="6" t="s">
        <v>3433</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3507</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449</v>
      </c>
      <c r="E415" s="45"/>
      <c r="F415" s="6" t="s">
        <v>452</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2426</v>
      </c>
      <c r="E419" s="45"/>
      <c r="F419" s="6" t="s">
        <v>437</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309</v>
      </c>
      <c r="E420" s="45"/>
      <c r="F420" s="6" t="s">
        <v>311</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310</v>
      </c>
      <c r="E421" s="45"/>
      <c r="F421" s="6" t="s">
        <v>312</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445</v>
      </c>
      <c r="E422" s="45"/>
      <c r="F422" s="6" t="s">
        <v>444</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454</v>
      </c>
      <c r="E423" s="45"/>
      <c r="F423" s="6" t="s">
        <v>455</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2751</v>
      </c>
      <c r="E424" s="45"/>
      <c r="F424" s="6" t="s">
        <v>2470</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2752</v>
      </c>
      <c r="E425" s="45"/>
      <c r="F425" s="6" t="s">
        <v>2594</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2753</v>
      </c>
      <c r="E426" s="45"/>
      <c r="F426" s="6" t="s">
        <v>2472</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3495</v>
      </c>
      <c r="E427" s="45"/>
      <c r="F427" s="6" t="s">
        <v>3502</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3498</v>
      </c>
      <c r="E428" s="45"/>
      <c r="F428" s="6" t="s">
        <v>3503</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3499</v>
      </c>
      <c r="E429" s="45"/>
      <c r="F429" s="6" t="s">
        <v>3504</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3500</v>
      </c>
      <c r="E430" s="45"/>
      <c r="F430" s="6" t="s">
        <v>3505</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3501</v>
      </c>
      <c r="E431" s="45"/>
      <c r="F431" s="6" t="s">
        <v>3506</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3590</v>
      </c>
      <c r="E432" s="45"/>
      <c r="F432" s="6" t="s">
        <v>3588</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3591</v>
      </c>
      <c r="E433" s="45"/>
      <c r="F433" s="6" t="s">
        <v>3589</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2324</v>
      </c>
      <c r="D434" s="6" t="s">
        <v>449</v>
      </c>
      <c r="E434" s="6"/>
      <c r="F434" s="6" t="s">
        <v>452</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454</v>
      </c>
      <c r="E436" s="6"/>
      <c r="F436" s="6" t="s">
        <v>455</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282</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2791</v>
      </c>
      <c r="D438" s="45" t="s">
        <v>448</v>
      </c>
      <c r="E438" s="45"/>
      <c r="F438" s="45" t="s">
        <v>447</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3496</v>
      </c>
      <c r="E439" s="45"/>
      <c r="F439" s="6" t="s">
        <v>3432</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3497</v>
      </c>
      <c r="E440" s="45"/>
      <c r="F440" s="6" t="s">
        <v>3433</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3507</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449</v>
      </c>
      <c r="E443" s="45"/>
      <c r="F443" s="6" t="s">
        <v>452</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2426</v>
      </c>
      <c r="E447" s="45"/>
      <c r="F447" s="6" t="s">
        <v>437</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309</v>
      </c>
      <c r="E448" s="45"/>
      <c r="F448" s="6" t="s">
        <v>311</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310</v>
      </c>
      <c r="E449" s="45"/>
      <c r="F449" s="6" t="s">
        <v>312</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445</v>
      </c>
      <c r="E450" s="45"/>
      <c r="F450" s="6" t="s">
        <v>444</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454</v>
      </c>
      <c r="E451" s="45"/>
      <c r="F451" s="6" t="s">
        <v>455</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2751</v>
      </c>
      <c r="E452" s="45"/>
      <c r="F452" s="6" t="s">
        <v>2470</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2752</v>
      </c>
      <c r="E453" s="45"/>
      <c r="F453" s="6" t="s">
        <v>2594</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2753</v>
      </c>
      <c r="E454" s="45"/>
      <c r="F454" s="6" t="s">
        <v>2472</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3495</v>
      </c>
      <c r="E455" s="45"/>
      <c r="F455" s="6" t="s">
        <v>3502</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3498</v>
      </c>
      <c r="E456" s="45"/>
      <c r="F456" s="6" t="s">
        <v>3503</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3499</v>
      </c>
      <c r="E457" s="45"/>
      <c r="F457" s="6" t="s">
        <v>3504</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3500</v>
      </c>
      <c r="E458" s="45"/>
      <c r="F458" s="6" t="s">
        <v>3505</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3501</v>
      </c>
      <c r="E459" s="45"/>
      <c r="F459" s="6" t="s">
        <v>3506</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3590</v>
      </c>
      <c r="E460" s="45"/>
      <c r="F460" s="6" t="s">
        <v>3588</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3591</v>
      </c>
      <c r="E461" s="45"/>
      <c r="F461" s="6" t="s">
        <v>3589</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448</v>
      </c>
      <c r="E462" s="45"/>
      <c r="F462" s="45" t="s">
        <v>447</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3496</v>
      </c>
      <c r="E463" s="45"/>
      <c r="F463" s="6" t="s">
        <v>3432</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3497</v>
      </c>
      <c r="E464" s="45"/>
      <c r="F464" s="6" t="s">
        <v>3433</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3507</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449</v>
      </c>
      <c r="E467" s="45"/>
      <c r="F467" s="6" t="s">
        <v>452</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2426</v>
      </c>
      <c r="E471" s="45"/>
      <c r="F471" s="6" t="s">
        <v>437</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309</v>
      </c>
      <c r="E472" s="45"/>
      <c r="F472" s="6" t="s">
        <v>311</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310</v>
      </c>
      <c r="E473" s="45"/>
      <c r="F473" s="6" t="s">
        <v>312</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445</v>
      </c>
      <c r="E474" s="45"/>
      <c r="F474" s="6" t="s">
        <v>444</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454</v>
      </c>
      <c r="E475" s="45"/>
      <c r="F475" s="6" t="s">
        <v>455</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2751</v>
      </c>
      <c r="E476" s="45"/>
      <c r="F476" s="6" t="s">
        <v>2470</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2752</v>
      </c>
      <c r="E477" s="45"/>
      <c r="F477" s="6" t="s">
        <v>2594</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2753</v>
      </c>
      <c r="E478" s="45"/>
      <c r="F478" s="6" t="s">
        <v>2472</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3495</v>
      </c>
      <c r="E479" s="45"/>
      <c r="F479" s="6" t="s">
        <v>3502</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3498</v>
      </c>
      <c r="E480" s="45"/>
      <c r="F480" s="6" t="s">
        <v>3503</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3499</v>
      </c>
      <c r="E481" s="45"/>
      <c r="F481" s="6" t="s">
        <v>3504</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3500</v>
      </c>
      <c r="E482" s="45"/>
      <c r="F482" s="6" t="s">
        <v>3505</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3501</v>
      </c>
      <c r="E483" s="45"/>
      <c r="F483" s="6" t="s">
        <v>3506</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3590</v>
      </c>
      <c r="E484" s="45"/>
      <c r="F484" s="6" t="s">
        <v>3588</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3591</v>
      </c>
      <c r="E485" s="45"/>
      <c r="F485" s="6" t="s">
        <v>3589</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3583</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3642</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3646</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3653</v>
      </c>
      <c r="D489" s="45" t="s">
        <v>448</v>
      </c>
      <c r="F489" s="45" t="s">
        <v>447</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3496</v>
      </c>
      <c r="F490" s="6" t="s">
        <v>3432</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3497</v>
      </c>
      <c r="F491" s="6" t="s">
        <v>3433</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3507</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449</v>
      </c>
      <c r="F494" s="6" t="s">
        <v>452</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2426</v>
      </c>
      <c r="F498" s="6" t="s">
        <v>437</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309</v>
      </c>
      <c r="F499" s="6" t="s">
        <v>311</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310</v>
      </c>
      <c r="F500" s="6" t="s">
        <v>312</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445</v>
      </c>
      <c r="F501" s="6" t="s">
        <v>444</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454</v>
      </c>
      <c r="F502" s="6" t="s">
        <v>455</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2751</v>
      </c>
      <c r="F503" s="6" t="s">
        <v>2470</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2752</v>
      </c>
      <c r="F504" s="6" t="s">
        <v>2594</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2753</v>
      </c>
      <c r="F505" s="6" t="s">
        <v>2472</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3495</v>
      </c>
      <c r="F506" s="6" t="s">
        <v>3502</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3498</v>
      </c>
      <c r="F507" s="6" t="s">
        <v>3503</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3499</v>
      </c>
      <c r="F508" s="6" t="s">
        <v>3504</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3500</v>
      </c>
      <c r="F509" s="6" t="s">
        <v>3505</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3501</v>
      </c>
      <c r="F510" s="6" t="s">
        <v>3506</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3590</v>
      </c>
      <c r="F511" s="6" t="s">
        <v>3588</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3591</v>
      </c>
      <c r="F512" s="6" t="s">
        <v>3589</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3189</v>
      </c>
      <c r="D513" s="45" t="s">
        <v>3066</v>
      </c>
      <c r="E513" s="6"/>
      <c r="F513" t="s">
        <v>3091</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3067</v>
      </c>
      <c r="E514" s="6"/>
      <c r="F514" t="s">
        <v>2762</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3068</v>
      </c>
      <c r="E515" s="6"/>
      <c r="F515" t="s">
        <v>3032</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3069</v>
      </c>
      <c r="E516" s="6"/>
      <c r="F516" t="s">
        <v>3033</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3070</v>
      </c>
      <c r="E517" s="6"/>
      <c r="F517" t="s">
        <v>3034</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3071</v>
      </c>
      <c r="E518" s="6"/>
      <c r="F518" t="s">
        <v>3035</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3072</v>
      </c>
      <c r="E519" s="6"/>
      <c r="F519" t="s">
        <v>3036</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3073</v>
      </c>
      <c r="E520" s="6"/>
      <c r="F520" t="s">
        <v>3037</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3074</v>
      </c>
      <c r="E521" s="6"/>
      <c r="F521" t="s">
        <v>3038</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3075</v>
      </c>
      <c r="E522" s="6"/>
      <c r="F522" t="s">
        <v>2581</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3076</v>
      </c>
      <c r="E523" s="6"/>
      <c r="F523" t="s">
        <v>3039</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3077</v>
      </c>
      <c r="E524" s="6"/>
      <c r="F524" t="s">
        <v>3040</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3078</v>
      </c>
      <c r="E525" s="6"/>
      <c r="F525" t="s">
        <v>3041</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3079</v>
      </c>
      <c r="E526" s="6"/>
      <c r="F526" t="s">
        <v>2582</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3080</v>
      </c>
      <c r="E527" s="6"/>
      <c r="F527" t="s">
        <v>3042</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3081</v>
      </c>
      <c r="E528" s="6"/>
      <c r="F528" t="s">
        <v>3043</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3082</v>
      </c>
      <c r="E529" s="6"/>
      <c r="F529" t="s">
        <v>3044</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3083</v>
      </c>
      <c r="E530" s="6"/>
      <c r="F530" t="s">
        <v>3045</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3084</v>
      </c>
      <c r="E531" s="6"/>
      <c r="F531" t="s">
        <v>3046</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3085</v>
      </c>
      <c r="E532" s="6"/>
      <c r="F532" t="s">
        <v>3047</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3086</v>
      </c>
      <c r="E533" s="6"/>
      <c r="F533" t="s">
        <v>3048</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3087</v>
      </c>
      <c r="E534" s="6"/>
      <c r="F534" t="s">
        <v>3049</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3088</v>
      </c>
      <c r="E535" s="6"/>
      <c r="F535" t="s">
        <v>3050</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3089</v>
      </c>
      <c r="E536" s="6"/>
      <c r="F536" t="s">
        <v>3092</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3090</v>
      </c>
      <c r="E537" s="6"/>
      <c r="F537" t="s">
        <v>3051</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3025</v>
      </c>
      <c r="D538" s="45" t="s">
        <v>3066</v>
      </c>
      <c r="E538" s="6" t="s">
        <v>3028</v>
      </c>
      <c r="F538" t="s">
        <v>3091</v>
      </c>
      <c r="G538" s="45" t="s">
        <v>3029</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3066</v>
      </c>
      <c r="E539" s="6" t="s">
        <v>2534</v>
      </c>
      <c r="F539" t="s">
        <v>3091</v>
      </c>
      <c r="G539" s="45" t="s">
        <v>3030</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3067</v>
      </c>
      <c r="E540" s="6" t="s">
        <v>3028</v>
      </c>
      <c r="F540" t="s">
        <v>2762</v>
      </c>
      <c r="G540" s="45" t="s">
        <v>3029</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3067</v>
      </c>
      <c r="E541" s="6" t="s">
        <v>2534</v>
      </c>
      <c r="F541" t="s">
        <v>2762</v>
      </c>
      <c r="G541" s="45" t="s">
        <v>3030</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3068</v>
      </c>
      <c r="E542" s="6" t="s">
        <v>3028</v>
      </c>
      <c r="F542" t="s">
        <v>3032</v>
      </c>
      <c r="G542" s="45" t="s">
        <v>3029</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3068</v>
      </c>
      <c r="E543" s="6" t="s">
        <v>2534</v>
      </c>
      <c r="F543" t="s">
        <v>3032</v>
      </c>
      <c r="G543" s="45" t="s">
        <v>3030</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3069</v>
      </c>
      <c r="E544" s="6" t="s">
        <v>3028</v>
      </c>
      <c r="F544" t="s">
        <v>3033</v>
      </c>
      <c r="G544" s="45" t="s">
        <v>3029</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3069</v>
      </c>
      <c r="E545" s="6" t="s">
        <v>2534</v>
      </c>
      <c r="F545" t="s">
        <v>3033</v>
      </c>
      <c r="G545" s="45" t="s">
        <v>3030</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3070</v>
      </c>
      <c r="E546" s="6" t="s">
        <v>3028</v>
      </c>
      <c r="F546" t="s">
        <v>3034</v>
      </c>
      <c r="G546" s="45" t="s">
        <v>3029</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3070</v>
      </c>
      <c r="E547" s="6" t="s">
        <v>2534</v>
      </c>
      <c r="F547" t="s">
        <v>3034</v>
      </c>
      <c r="G547" s="45" t="s">
        <v>3030</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3071</v>
      </c>
      <c r="E548" s="6" t="s">
        <v>3028</v>
      </c>
      <c r="F548" t="s">
        <v>3035</v>
      </c>
      <c r="G548" s="45" t="s">
        <v>3029</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3071</v>
      </c>
      <c r="E549" s="6" t="s">
        <v>2534</v>
      </c>
      <c r="F549" t="s">
        <v>3035</v>
      </c>
      <c r="G549" s="45" t="s">
        <v>3030</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3072</v>
      </c>
      <c r="E550" s="6" t="s">
        <v>3028</v>
      </c>
      <c r="F550" t="s">
        <v>3036</v>
      </c>
      <c r="G550" s="45" t="s">
        <v>3029</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3072</v>
      </c>
      <c r="E551" s="6" t="s">
        <v>2534</v>
      </c>
      <c r="F551" t="s">
        <v>3036</v>
      </c>
      <c r="G551" s="45" t="s">
        <v>3030</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3073</v>
      </c>
      <c r="E552" s="6" t="s">
        <v>3028</v>
      </c>
      <c r="F552" t="s">
        <v>3037</v>
      </c>
      <c r="G552" s="45" t="s">
        <v>3029</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3073</v>
      </c>
      <c r="E553" s="6" t="s">
        <v>2534</v>
      </c>
      <c r="F553" t="s">
        <v>3037</v>
      </c>
      <c r="G553" s="45" t="s">
        <v>3030</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3074</v>
      </c>
      <c r="E554" s="6" t="s">
        <v>3028</v>
      </c>
      <c r="F554" t="s">
        <v>3038</v>
      </c>
      <c r="G554" s="45" t="s">
        <v>3029</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3074</v>
      </c>
      <c r="E555" s="6" t="s">
        <v>2534</v>
      </c>
      <c r="F555" t="s">
        <v>3038</v>
      </c>
      <c r="G555" s="45" t="s">
        <v>3030</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3075</v>
      </c>
      <c r="E556" s="6" t="s">
        <v>3028</v>
      </c>
      <c r="F556" t="s">
        <v>2581</v>
      </c>
      <c r="G556" s="45" t="s">
        <v>3029</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3075</v>
      </c>
      <c r="E557" s="6" t="s">
        <v>2534</v>
      </c>
      <c r="F557" t="s">
        <v>2581</v>
      </c>
      <c r="G557" s="45" t="s">
        <v>3030</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3076</v>
      </c>
      <c r="E558" s="6" t="s">
        <v>3028</v>
      </c>
      <c r="F558" t="s">
        <v>3039</v>
      </c>
      <c r="G558" s="45" t="s">
        <v>3029</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3076</v>
      </c>
      <c r="E559" s="6" t="s">
        <v>2534</v>
      </c>
      <c r="F559" t="s">
        <v>3039</v>
      </c>
      <c r="G559" s="45" t="s">
        <v>3030</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3077</v>
      </c>
      <c r="E560" s="6" t="s">
        <v>3028</v>
      </c>
      <c r="F560" t="s">
        <v>3040</v>
      </c>
      <c r="G560" s="45" t="s">
        <v>3029</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3077</v>
      </c>
      <c r="E561" s="6" t="s">
        <v>2534</v>
      </c>
      <c r="F561" t="s">
        <v>3040</v>
      </c>
      <c r="G561" s="45" t="s">
        <v>3030</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3078</v>
      </c>
      <c r="E562" s="6" t="s">
        <v>3028</v>
      </c>
      <c r="F562" t="s">
        <v>3041</v>
      </c>
      <c r="G562" s="45" t="s">
        <v>3029</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3078</v>
      </c>
      <c r="E563" s="6" t="s">
        <v>2534</v>
      </c>
      <c r="F563" t="s">
        <v>3041</v>
      </c>
      <c r="G563" s="45" t="s">
        <v>3030</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3079</v>
      </c>
      <c r="E564" s="6" t="s">
        <v>3028</v>
      </c>
      <c r="F564" t="s">
        <v>2582</v>
      </c>
      <c r="G564" s="45" t="s">
        <v>3029</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3079</v>
      </c>
      <c r="E565" s="6" t="s">
        <v>2534</v>
      </c>
      <c r="F565" t="s">
        <v>2582</v>
      </c>
      <c r="G565" s="45" t="s">
        <v>3030</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3080</v>
      </c>
      <c r="E566" s="6" t="s">
        <v>3028</v>
      </c>
      <c r="F566" t="s">
        <v>3042</v>
      </c>
      <c r="G566" s="45" t="s">
        <v>3029</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3080</v>
      </c>
      <c r="E567" s="6" t="s">
        <v>2534</v>
      </c>
      <c r="F567" t="s">
        <v>3042</v>
      </c>
      <c r="G567" s="45" t="s">
        <v>3030</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3081</v>
      </c>
      <c r="E568" s="6" t="s">
        <v>3028</v>
      </c>
      <c r="F568" t="s">
        <v>3043</v>
      </c>
      <c r="G568" s="45" t="s">
        <v>3029</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3081</v>
      </c>
      <c r="E569" s="6" t="s">
        <v>2534</v>
      </c>
      <c r="F569" t="s">
        <v>3043</v>
      </c>
      <c r="G569" s="45" t="s">
        <v>3030</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3082</v>
      </c>
      <c r="E570" s="6" t="s">
        <v>3028</v>
      </c>
      <c r="F570" t="s">
        <v>3044</v>
      </c>
      <c r="G570" s="45" t="s">
        <v>3029</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3082</v>
      </c>
      <c r="E571" s="6" t="s">
        <v>2534</v>
      </c>
      <c r="F571" t="s">
        <v>3044</v>
      </c>
      <c r="G571" s="45" t="s">
        <v>3030</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3083</v>
      </c>
      <c r="E572" s="6" t="s">
        <v>3028</v>
      </c>
      <c r="F572" t="s">
        <v>3045</v>
      </c>
      <c r="G572" s="45" t="s">
        <v>3029</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3083</v>
      </c>
      <c r="E573" s="6" t="s">
        <v>2534</v>
      </c>
      <c r="F573" t="s">
        <v>3045</v>
      </c>
      <c r="G573" s="45" t="s">
        <v>3030</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3084</v>
      </c>
      <c r="E574" s="6" t="s">
        <v>3028</v>
      </c>
      <c r="F574" t="s">
        <v>3046</v>
      </c>
      <c r="G574" s="45" t="s">
        <v>3029</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3084</v>
      </c>
      <c r="E575" s="6" t="s">
        <v>2534</v>
      </c>
      <c r="F575" t="s">
        <v>3046</v>
      </c>
      <c r="G575" s="45" t="s">
        <v>3030</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3085</v>
      </c>
      <c r="E576" s="6" t="s">
        <v>3028</v>
      </c>
      <c r="F576" t="s">
        <v>3047</v>
      </c>
      <c r="G576" s="45" t="s">
        <v>3029</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3085</v>
      </c>
      <c r="E577" s="6" t="s">
        <v>2534</v>
      </c>
      <c r="F577" t="s">
        <v>3047</v>
      </c>
      <c r="G577" s="45" t="s">
        <v>3030</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3086</v>
      </c>
      <c r="E578" s="6" t="s">
        <v>3028</v>
      </c>
      <c r="F578" t="s">
        <v>3048</v>
      </c>
      <c r="G578" s="45" t="s">
        <v>3029</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3086</v>
      </c>
      <c r="E579" s="6" t="s">
        <v>2534</v>
      </c>
      <c r="F579" t="s">
        <v>3048</v>
      </c>
      <c r="G579" s="45" t="s">
        <v>3030</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3087</v>
      </c>
      <c r="E580" s="6" t="s">
        <v>3028</v>
      </c>
      <c r="F580" t="s">
        <v>3049</v>
      </c>
      <c r="G580" s="45" t="s">
        <v>3029</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3087</v>
      </c>
      <c r="E581" s="6" t="s">
        <v>2534</v>
      </c>
      <c r="F581" t="s">
        <v>3049</v>
      </c>
      <c r="G581" s="45" t="s">
        <v>3030</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3088</v>
      </c>
      <c r="E582" s="6" t="s">
        <v>3028</v>
      </c>
      <c r="F582" t="s">
        <v>3050</v>
      </c>
      <c r="G582" s="45" t="s">
        <v>3029</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3088</v>
      </c>
      <c r="E583" s="6" t="s">
        <v>2534</v>
      </c>
      <c r="F583" t="s">
        <v>3050</v>
      </c>
      <c r="G583" s="45" t="s">
        <v>3030</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3089</v>
      </c>
      <c r="E584" s="6" t="s">
        <v>3028</v>
      </c>
      <c r="F584" t="s">
        <v>3092</v>
      </c>
      <c r="G584" s="45" t="s">
        <v>3029</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3089</v>
      </c>
      <c r="E585" s="6" t="s">
        <v>2534</v>
      </c>
      <c r="F585" t="s">
        <v>3092</v>
      </c>
      <c r="G585" s="45" t="s">
        <v>3030</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3090</v>
      </c>
      <c r="E586" s="6" t="s">
        <v>3028</v>
      </c>
      <c r="F586" t="s">
        <v>3051</v>
      </c>
      <c r="G586" s="45" t="s">
        <v>3029</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3090</v>
      </c>
      <c r="E587" s="6" t="s">
        <v>2534</v>
      </c>
      <c r="F587" t="s">
        <v>3051</v>
      </c>
      <c r="G587" s="45" t="s">
        <v>3030</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2771</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283</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3546</v>
      </c>
      <c r="D591" s="45" t="s">
        <v>3066</v>
      </c>
      <c r="E591" s="1" t="s">
        <v>3523</v>
      </c>
      <c r="F591" t="s">
        <v>3091</v>
      </c>
      <c r="G591" s="45" t="s">
        <v>3530</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3066</v>
      </c>
      <c r="E592" s="1" t="s">
        <v>3524</v>
      </c>
      <c r="F592" t="s">
        <v>3091</v>
      </c>
      <c r="G592" s="45" t="s">
        <v>3531</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3066</v>
      </c>
      <c r="E593" s="1" t="s">
        <v>3525</v>
      </c>
      <c r="F593" t="s">
        <v>3091</v>
      </c>
      <c r="G593" s="45" t="s">
        <v>3532</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3066</v>
      </c>
      <c r="E594" s="1" t="s">
        <v>3526</v>
      </c>
      <c r="F594" t="s">
        <v>3091</v>
      </c>
      <c r="G594" s="45" t="s">
        <v>3533</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3066</v>
      </c>
      <c r="E595" s="1" t="s">
        <v>3527</v>
      </c>
      <c r="F595" t="s">
        <v>3091</v>
      </c>
      <c r="G595" s="45" t="s">
        <v>3534</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3066</v>
      </c>
      <c r="E596" s="1" t="s">
        <v>3528</v>
      </c>
      <c r="F596" t="s">
        <v>3091</v>
      </c>
      <c r="G596" s="45" t="s">
        <v>3535</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3066</v>
      </c>
      <c r="E597" s="1" t="s">
        <v>3529</v>
      </c>
      <c r="F597" t="s">
        <v>3091</v>
      </c>
      <c r="G597" s="45" t="s">
        <v>3536</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3066</v>
      </c>
      <c r="E598" s="1" t="s">
        <v>3687</v>
      </c>
      <c r="F598" t="s">
        <v>3091</v>
      </c>
      <c r="G598" s="45" t="s">
        <v>3687</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3067</v>
      </c>
      <c r="E599" s="1" t="s">
        <v>3523</v>
      </c>
      <c r="F599" t="s">
        <v>2762</v>
      </c>
      <c r="G599" s="45" t="s">
        <v>3530</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3067</v>
      </c>
      <c r="E600" s="1" t="s">
        <v>3524</v>
      </c>
      <c r="F600" t="s">
        <v>2762</v>
      </c>
      <c r="G600" s="45" t="s">
        <v>3531</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3067</v>
      </c>
      <c r="E601" s="1" t="s">
        <v>3525</v>
      </c>
      <c r="F601" t="s">
        <v>2762</v>
      </c>
      <c r="G601" s="45" t="s">
        <v>3532</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3067</v>
      </c>
      <c r="E602" s="1" t="s">
        <v>3526</v>
      </c>
      <c r="F602" t="s">
        <v>2762</v>
      </c>
      <c r="G602" s="45" t="s">
        <v>3533</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3067</v>
      </c>
      <c r="E603" s="1" t="s">
        <v>3527</v>
      </c>
      <c r="F603" t="s">
        <v>2762</v>
      </c>
      <c r="G603" s="45" t="s">
        <v>3534</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3067</v>
      </c>
      <c r="E604" s="1" t="s">
        <v>3528</v>
      </c>
      <c r="F604" t="s">
        <v>2762</v>
      </c>
      <c r="G604" s="45" t="s">
        <v>3535</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3067</v>
      </c>
      <c r="E605" s="1" t="s">
        <v>3529</v>
      </c>
      <c r="F605" t="s">
        <v>2762</v>
      </c>
      <c r="G605" s="45" t="s">
        <v>3536</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3067</v>
      </c>
      <c r="E606" s="1" t="s">
        <v>3687</v>
      </c>
      <c r="F606" t="s">
        <v>2762</v>
      </c>
      <c r="G606" s="45" t="s">
        <v>3687</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3068</v>
      </c>
      <c r="E607" s="1" t="s">
        <v>3523</v>
      </c>
      <c r="F607" t="s">
        <v>3032</v>
      </c>
      <c r="G607" s="45" t="s">
        <v>3530</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3068</v>
      </c>
      <c r="E608" s="1" t="s">
        <v>3524</v>
      </c>
      <c r="F608" t="s">
        <v>3032</v>
      </c>
      <c r="G608" s="45" t="s">
        <v>3531</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3068</v>
      </c>
      <c r="E609" s="1" t="s">
        <v>3525</v>
      </c>
      <c r="F609" t="s">
        <v>3032</v>
      </c>
      <c r="G609" s="45" t="s">
        <v>3532</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3068</v>
      </c>
      <c r="E610" s="1" t="s">
        <v>3526</v>
      </c>
      <c r="F610" t="s">
        <v>3032</v>
      </c>
      <c r="G610" s="45" t="s">
        <v>3533</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3068</v>
      </c>
      <c r="E611" s="1" t="s">
        <v>3527</v>
      </c>
      <c r="F611" t="s">
        <v>3032</v>
      </c>
      <c r="G611" s="45" t="s">
        <v>3534</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3068</v>
      </c>
      <c r="E612" s="1" t="s">
        <v>3528</v>
      </c>
      <c r="F612" t="s">
        <v>3032</v>
      </c>
      <c r="G612" s="45" t="s">
        <v>3535</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3068</v>
      </c>
      <c r="E613" s="1" t="s">
        <v>3529</v>
      </c>
      <c r="F613" t="s">
        <v>3032</v>
      </c>
      <c r="G613" s="45" t="s">
        <v>3536</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3068</v>
      </c>
      <c r="E614" s="1" t="s">
        <v>3687</v>
      </c>
      <c r="F614" t="s">
        <v>3032</v>
      </c>
      <c r="G614" s="45" t="s">
        <v>3687</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3069</v>
      </c>
      <c r="E615" s="1" t="s">
        <v>3523</v>
      </c>
      <c r="F615" t="s">
        <v>3033</v>
      </c>
      <c r="G615" s="45" t="s">
        <v>3530</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3069</v>
      </c>
      <c r="E616" s="1" t="s">
        <v>3524</v>
      </c>
      <c r="F616" t="s">
        <v>3033</v>
      </c>
      <c r="G616" s="45" t="s">
        <v>3531</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3069</v>
      </c>
      <c r="E617" s="1" t="s">
        <v>3525</v>
      </c>
      <c r="F617" t="s">
        <v>3033</v>
      </c>
      <c r="G617" s="45" t="s">
        <v>3532</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3069</v>
      </c>
      <c r="E618" s="1" t="s">
        <v>3526</v>
      </c>
      <c r="F618" t="s">
        <v>3033</v>
      </c>
      <c r="G618" s="45" t="s">
        <v>3533</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3069</v>
      </c>
      <c r="E619" s="1" t="s">
        <v>3527</v>
      </c>
      <c r="F619" t="s">
        <v>3033</v>
      </c>
      <c r="G619" s="45" t="s">
        <v>3534</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3069</v>
      </c>
      <c r="E620" s="1" t="s">
        <v>3528</v>
      </c>
      <c r="F620" t="s">
        <v>3033</v>
      </c>
      <c r="G620" s="45" t="s">
        <v>3535</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3069</v>
      </c>
      <c r="E621" s="1" t="s">
        <v>3529</v>
      </c>
      <c r="F621" t="s">
        <v>3033</v>
      </c>
      <c r="G621" s="45" t="s">
        <v>3536</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3069</v>
      </c>
      <c r="E622" s="1" t="s">
        <v>3687</v>
      </c>
      <c r="F622" t="s">
        <v>3033</v>
      </c>
      <c r="G622" s="45" t="s">
        <v>3687</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3070</v>
      </c>
      <c r="E623" s="1" t="s">
        <v>3523</v>
      </c>
      <c r="F623" t="s">
        <v>3034</v>
      </c>
      <c r="G623" s="45" t="s">
        <v>3530</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3070</v>
      </c>
      <c r="E624" s="1" t="s">
        <v>3524</v>
      </c>
      <c r="F624" t="s">
        <v>3034</v>
      </c>
      <c r="G624" s="45" t="s">
        <v>3531</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3070</v>
      </c>
      <c r="E625" s="1" t="s">
        <v>3525</v>
      </c>
      <c r="F625" t="s">
        <v>3034</v>
      </c>
      <c r="G625" s="45" t="s">
        <v>3532</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3070</v>
      </c>
      <c r="E626" s="1" t="s">
        <v>3526</v>
      </c>
      <c r="F626" t="s">
        <v>3034</v>
      </c>
      <c r="G626" s="45" t="s">
        <v>3533</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3070</v>
      </c>
      <c r="E627" s="1" t="s">
        <v>3527</v>
      </c>
      <c r="F627" t="s">
        <v>3034</v>
      </c>
      <c r="G627" s="45" t="s">
        <v>3534</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3070</v>
      </c>
      <c r="E628" s="1" t="s">
        <v>3528</v>
      </c>
      <c r="F628" t="s">
        <v>3034</v>
      </c>
      <c r="G628" s="45" t="s">
        <v>3535</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3070</v>
      </c>
      <c r="E629" s="1" t="s">
        <v>3529</v>
      </c>
      <c r="F629" t="s">
        <v>3034</v>
      </c>
      <c r="G629" s="45" t="s">
        <v>3536</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3070</v>
      </c>
      <c r="E630" s="1" t="s">
        <v>3687</v>
      </c>
      <c r="F630" t="s">
        <v>3034</v>
      </c>
      <c r="G630" s="45" t="s">
        <v>3687</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3071</v>
      </c>
      <c r="E631" s="1" t="s">
        <v>3523</v>
      </c>
      <c r="F631" t="s">
        <v>3035</v>
      </c>
      <c r="G631" s="45" t="s">
        <v>3530</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3071</v>
      </c>
      <c r="E632" s="1" t="s">
        <v>3524</v>
      </c>
      <c r="F632" t="s">
        <v>3035</v>
      </c>
      <c r="G632" s="45" t="s">
        <v>3531</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3071</v>
      </c>
      <c r="E633" s="1" t="s">
        <v>3525</v>
      </c>
      <c r="F633" t="s">
        <v>3035</v>
      </c>
      <c r="G633" s="45" t="s">
        <v>3532</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3071</v>
      </c>
      <c r="E634" s="1" t="s">
        <v>3526</v>
      </c>
      <c r="F634" t="s">
        <v>3035</v>
      </c>
      <c r="G634" s="45" t="s">
        <v>3533</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3071</v>
      </c>
      <c r="E635" s="1" t="s">
        <v>3527</v>
      </c>
      <c r="F635" t="s">
        <v>3035</v>
      </c>
      <c r="G635" s="45" t="s">
        <v>3534</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3071</v>
      </c>
      <c r="E636" s="1" t="s">
        <v>3528</v>
      </c>
      <c r="F636" t="s">
        <v>3035</v>
      </c>
      <c r="G636" s="45" t="s">
        <v>3535</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3071</v>
      </c>
      <c r="E637" s="1" t="s">
        <v>3529</v>
      </c>
      <c r="F637" t="s">
        <v>3035</v>
      </c>
      <c r="G637" s="45" t="s">
        <v>3536</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3071</v>
      </c>
      <c r="E638" s="1" t="s">
        <v>3687</v>
      </c>
      <c r="F638" t="s">
        <v>3035</v>
      </c>
      <c r="G638" s="45" t="s">
        <v>3687</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3072</v>
      </c>
      <c r="E639" s="1" t="s">
        <v>3523</v>
      </c>
      <c r="F639" t="s">
        <v>3036</v>
      </c>
      <c r="G639" s="45" t="s">
        <v>3530</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3072</v>
      </c>
      <c r="E640" s="1" t="s">
        <v>3524</v>
      </c>
      <c r="F640" t="s">
        <v>3036</v>
      </c>
      <c r="G640" s="45" t="s">
        <v>3531</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3072</v>
      </c>
      <c r="E641" s="1" t="s">
        <v>3525</v>
      </c>
      <c r="F641" t="s">
        <v>3036</v>
      </c>
      <c r="G641" s="45" t="s">
        <v>3532</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3072</v>
      </c>
      <c r="E642" s="1" t="s">
        <v>3526</v>
      </c>
      <c r="F642" t="s">
        <v>3036</v>
      </c>
      <c r="G642" s="45" t="s">
        <v>3533</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3072</v>
      </c>
      <c r="E643" s="1" t="s">
        <v>3527</v>
      </c>
      <c r="F643" t="s">
        <v>3036</v>
      </c>
      <c r="G643" s="45" t="s">
        <v>3534</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3072</v>
      </c>
      <c r="E644" s="1" t="s">
        <v>3528</v>
      </c>
      <c r="F644" t="s">
        <v>3036</v>
      </c>
      <c r="G644" s="45" t="s">
        <v>3535</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3072</v>
      </c>
      <c r="E645" s="1" t="s">
        <v>3529</v>
      </c>
      <c r="F645" t="s">
        <v>3036</v>
      </c>
      <c r="G645" s="45" t="s">
        <v>3536</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3072</v>
      </c>
      <c r="E646" s="1" t="s">
        <v>3687</v>
      </c>
      <c r="F646" t="s">
        <v>3036</v>
      </c>
      <c r="G646" s="45" t="s">
        <v>3687</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3073</v>
      </c>
      <c r="E647" s="1" t="s">
        <v>3523</v>
      </c>
      <c r="F647" t="s">
        <v>3037</v>
      </c>
      <c r="G647" s="45" t="s">
        <v>3530</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3073</v>
      </c>
      <c r="E648" s="1" t="s">
        <v>3524</v>
      </c>
      <c r="F648" t="s">
        <v>3037</v>
      </c>
      <c r="G648" s="45" t="s">
        <v>3531</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3073</v>
      </c>
      <c r="E649" s="1" t="s">
        <v>3525</v>
      </c>
      <c r="F649" t="s">
        <v>3037</v>
      </c>
      <c r="G649" s="45" t="s">
        <v>3532</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3073</v>
      </c>
      <c r="E650" s="1" t="s">
        <v>3526</v>
      </c>
      <c r="F650" t="s">
        <v>3037</v>
      </c>
      <c r="G650" s="45" t="s">
        <v>3533</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3073</v>
      </c>
      <c r="E651" s="1" t="s">
        <v>3527</v>
      </c>
      <c r="F651" t="s">
        <v>3037</v>
      </c>
      <c r="G651" s="45" t="s">
        <v>3534</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3073</v>
      </c>
      <c r="E652" s="1" t="s">
        <v>3528</v>
      </c>
      <c r="F652" t="s">
        <v>3037</v>
      </c>
      <c r="G652" s="45" t="s">
        <v>3535</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3073</v>
      </c>
      <c r="E653" s="1" t="s">
        <v>3529</v>
      </c>
      <c r="F653" t="s">
        <v>3037</v>
      </c>
      <c r="G653" s="45" t="s">
        <v>3536</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3073</v>
      </c>
      <c r="E654" s="1" t="s">
        <v>3687</v>
      </c>
      <c r="F654" t="s">
        <v>3037</v>
      </c>
      <c r="G654" s="45" t="s">
        <v>3687</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3074</v>
      </c>
      <c r="E655" s="1" t="s">
        <v>3523</v>
      </c>
      <c r="F655" t="s">
        <v>3038</v>
      </c>
      <c r="G655" s="45" t="s">
        <v>3530</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3074</v>
      </c>
      <c r="E656" s="1" t="s">
        <v>3524</v>
      </c>
      <c r="F656" t="s">
        <v>3038</v>
      </c>
      <c r="G656" s="45" t="s">
        <v>3531</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3074</v>
      </c>
      <c r="E657" s="1" t="s">
        <v>3525</v>
      </c>
      <c r="F657" t="s">
        <v>3038</v>
      </c>
      <c r="G657" s="45" t="s">
        <v>3532</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3074</v>
      </c>
      <c r="E658" s="1" t="s">
        <v>3526</v>
      </c>
      <c r="F658" t="s">
        <v>3038</v>
      </c>
      <c r="G658" s="45" t="s">
        <v>3533</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3074</v>
      </c>
      <c r="E659" s="1" t="s">
        <v>3527</v>
      </c>
      <c r="F659" t="s">
        <v>3038</v>
      </c>
      <c r="G659" s="45" t="s">
        <v>3534</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3074</v>
      </c>
      <c r="E660" s="1" t="s">
        <v>3528</v>
      </c>
      <c r="F660" t="s">
        <v>3038</v>
      </c>
      <c r="G660" s="45" t="s">
        <v>3535</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3074</v>
      </c>
      <c r="E661" s="1" t="s">
        <v>3529</v>
      </c>
      <c r="F661" t="s">
        <v>3038</v>
      </c>
      <c r="G661" s="45" t="s">
        <v>3536</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3074</v>
      </c>
      <c r="E662" s="1" t="s">
        <v>3687</v>
      </c>
      <c r="F662" t="s">
        <v>3038</v>
      </c>
      <c r="G662" s="45" t="s">
        <v>3687</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3075</v>
      </c>
      <c r="E663" s="1" t="s">
        <v>3523</v>
      </c>
      <c r="F663" t="s">
        <v>2581</v>
      </c>
      <c r="G663" s="45" t="s">
        <v>3530</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3075</v>
      </c>
      <c r="E664" s="1" t="s">
        <v>3524</v>
      </c>
      <c r="F664" t="s">
        <v>2581</v>
      </c>
      <c r="G664" s="45" t="s">
        <v>3531</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3075</v>
      </c>
      <c r="E665" s="1" t="s">
        <v>3525</v>
      </c>
      <c r="F665" t="s">
        <v>2581</v>
      </c>
      <c r="G665" s="45" t="s">
        <v>3532</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3075</v>
      </c>
      <c r="E666" s="1" t="s">
        <v>3526</v>
      </c>
      <c r="F666" t="s">
        <v>2581</v>
      </c>
      <c r="G666" s="45" t="s">
        <v>3533</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3075</v>
      </c>
      <c r="E667" s="1" t="s">
        <v>3527</v>
      </c>
      <c r="F667" t="s">
        <v>2581</v>
      </c>
      <c r="G667" s="45" t="s">
        <v>3534</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3075</v>
      </c>
      <c r="E668" s="1" t="s">
        <v>3528</v>
      </c>
      <c r="F668" t="s">
        <v>2581</v>
      </c>
      <c r="G668" s="45" t="s">
        <v>3535</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3075</v>
      </c>
      <c r="E669" s="1" t="s">
        <v>3529</v>
      </c>
      <c r="F669" t="s">
        <v>2581</v>
      </c>
      <c r="G669" s="45" t="s">
        <v>3536</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3075</v>
      </c>
      <c r="E670" s="1" t="s">
        <v>3687</v>
      </c>
      <c r="F670" t="s">
        <v>2581</v>
      </c>
      <c r="G670" s="45" t="s">
        <v>3687</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3076</v>
      </c>
      <c r="E671" s="1" t="s">
        <v>3523</v>
      </c>
      <c r="F671" t="s">
        <v>3039</v>
      </c>
      <c r="G671" s="45" t="s">
        <v>3530</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3076</v>
      </c>
      <c r="E672" s="1" t="s">
        <v>3524</v>
      </c>
      <c r="F672" t="s">
        <v>3039</v>
      </c>
      <c r="G672" s="45" t="s">
        <v>3531</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3076</v>
      </c>
      <c r="E673" s="1" t="s">
        <v>3525</v>
      </c>
      <c r="F673" t="s">
        <v>3039</v>
      </c>
      <c r="G673" s="45" t="s">
        <v>3532</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3076</v>
      </c>
      <c r="E674" s="1" t="s">
        <v>3526</v>
      </c>
      <c r="F674" t="s">
        <v>3039</v>
      </c>
      <c r="G674" s="45" t="s">
        <v>3533</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3076</v>
      </c>
      <c r="E675" s="1" t="s">
        <v>3527</v>
      </c>
      <c r="F675" t="s">
        <v>3039</v>
      </c>
      <c r="G675" s="45" t="s">
        <v>3534</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3076</v>
      </c>
      <c r="E676" s="1" t="s">
        <v>3528</v>
      </c>
      <c r="F676" t="s">
        <v>3039</v>
      </c>
      <c r="G676" s="45" t="s">
        <v>3535</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3076</v>
      </c>
      <c r="E677" s="1" t="s">
        <v>3529</v>
      </c>
      <c r="F677" t="s">
        <v>3039</v>
      </c>
      <c r="G677" s="45" t="s">
        <v>3536</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3076</v>
      </c>
      <c r="E678" s="1" t="s">
        <v>3687</v>
      </c>
      <c r="F678" t="s">
        <v>3039</v>
      </c>
      <c r="G678" s="45" t="s">
        <v>3687</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3077</v>
      </c>
      <c r="E679" s="1" t="s">
        <v>3523</v>
      </c>
      <c r="F679" t="s">
        <v>3040</v>
      </c>
      <c r="G679" s="45" t="s">
        <v>3530</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3077</v>
      </c>
      <c r="E680" s="1" t="s">
        <v>3524</v>
      </c>
      <c r="F680" t="s">
        <v>3040</v>
      </c>
      <c r="G680" s="45" t="s">
        <v>3531</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3077</v>
      </c>
      <c r="E681" s="1" t="s">
        <v>3525</v>
      </c>
      <c r="F681" t="s">
        <v>3040</v>
      </c>
      <c r="G681" s="45" t="s">
        <v>3532</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3077</v>
      </c>
      <c r="E682" s="1" t="s">
        <v>3526</v>
      </c>
      <c r="F682" t="s">
        <v>3040</v>
      </c>
      <c r="G682" s="45" t="s">
        <v>3533</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3077</v>
      </c>
      <c r="E683" s="1" t="s">
        <v>3527</v>
      </c>
      <c r="F683" t="s">
        <v>3040</v>
      </c>
      <c r="G683" s="45" t="s">
        <v>3534</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3077</v>
      </c>
      <c r="E684" s="1" t="s">
        <v>3528</v>
      </c>
      <c r="F684" t="s">
        <v>3040</v>
      </c>
      <c r="G684" s="45" t="s">
        <v>3535</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3077</v>
      </c>
      <c r="E685" s="1" t="s">
        <v>3529</v>
      </c>
      <c r="F685" t="s">
        <v>3040</v>
      </c>
      <c r="G685" s="45" t="s">
        <v>3536</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3077</v>
      </c>
      <c r="E686" s="1" t="s">
        <v>3687</v>
      </c>
      <c r="F686" t="s">
        <v>3040</v>
      </c>
      <c r="G686" s="45" t="s">
        <v>3687</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3078</v>
      </c>
      <c r="E687" s="1" t="s">
        <v>3523</v>
      </c>
      <c r="F687" t="s">
        <v>3041</v>
      </c>
      <c r="G687" s="45" t="s">
        <v>3530</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3078</v>
      </c>
      <c r="E688" s="1" t="s">
        <v>3524</v>
      </c>
      <c r="F688" t="s">
        <v>3041</v>
      </c>
      <c r="G688" s="45" t="s">
        <v>3531</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3078</v>
      </c>
      <c r="E689" s="1" t="s">
        <v>3525</v>
      </c>
      <c r="F689" t="s">
        <v>3041</v>
      </c>
      <c r="G689" s="45" t="s">
        <v>3532</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3078</v>
      </c>
      <c r="E690" s="1" t="s">
        <v>3526</v>
      </c>
      <c r="F690" t="s">
        <v>3041</v>
      </c>
      <c r="G690" s="45" t="s">
        <v>3533</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3078</v>
      </c>
      <c r="E691" s="1" t="s">
        <v>3527</v>
      </c>
      <c r="F691" t="s">
        <v>3041</v>
      </c>
      <c r="G691" s="45" t="s">
        <v>3534</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3078</v>
      </c>
      <c r="E692" s="1" t="s">
        <v>3528</v>
      </c>
      <c r="F692" t="s">
        <v>3041</v>
      </c>
      <c r="G692" s="45" t="s">
        <v>3535</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3078</v>
      </c>
      <c r="E693" s="1" t="s">
        <v>3529</v>
      </c>
      <c r="F693" t="s">
        <v>3041</v>
      </c>
      <c r="G693" s="45" t="s">
        <v>3536</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3078</v>
      </c>
      <c r="E694" s="1" t="s">
        <v>3687</v>
      </c>
      <c r="F694" t="s">
        <v>3041</v>
      </c>
      <c r="G694" s="45" t="s">
        <v>3687</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3079</v>
      </c>
      <c r="E695" s="1" t="s">
        <v>3523</v>
      </c>
      <c r="F695" t="s">
        <v>2582</v>
      </c>
      <c r="G695" s="45" t="s">
        <v>3530</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3079</v>
      </c>
      <c r="E696" s="1" t="s">
        <v>3524</v>
      </c>
      <c r="F696" t="s">
        <v>2582</v>
      </c>
      <c r="G696" s="45" t="s">
        <v>3531</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3079</v>
      </c>
      <c r="E697" s="1" t="s">
        <v>3525</v>
      </c>
      <c r="F697" t="s">
        <v>2582</v>
      </c>
      <c r="G697" s="45" t="s">
        <v>3532</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3079</v>
      </c>
      <c r="E698" s="1" t="s">
        <v>3526</v>
      </c>
      <c r="F698" t="s">
        <v>2582</v>
      </c>
      <c r="G698" s="45" t="s">
        <v>3533</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3079</v>
      </c>
      <c r="E699" s="1" t="s">
        <v>3527</v>
      </c>
      <c r="F699" t="s">
        <v>2582</v>
      </c>
      <c r="G699" s="45" t="s">
        <v>3534</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3079</v>
      </c>
      <c r="E700" s="1" t="s">
        <v>3528</v>
      </c>
      <c r="F700" t="s">
        <v>2582</v>
      </c>
      <c r="G700" s="45" t="s">
        <v>3535</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3079</v>
      </c>
      <c r="E701" s="1" t="s">
        <v>3529</v>
      </c>
      <c r="F701" t="s">
        <v>2582</v>
      </c>
      <c r="G701" s="45" t="s">
        <v>3536</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3079</v>
      </c>
      <c r="E702" s="1" t="s">
        <v>3687</v>
      </c>
      <c r="F702" t="s">
        <v>2582</v>
      </c>
      <c r="G702" s="45" t="s">
        <v>3687</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3080</v>
      </c>
      <c r="E703" s="1" t="s">
        <v>3523</v>
      </c>
      <c r="F703" t="s">
        <v>3042</v>
      </c>
      <c r="G703" s="45" t="s">
        <v>3530</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3080</v>
      </c>
      <c r="E704" s="1" t="s">
        <v>3524</v>
      </c>
      <c r="F704" t="s">
        <v>3042</v>
      </c>
      <c r="G704" s="45" t="s">
        <v>3531</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3080</v>
      </c>
      <c r="E705" s="1" t="s">
        <v>3525</v>
      </c>
      <c r="F705" t="s">
        <v>3042</v>
      </c>
      <c r="G705" s="45" t="s">
        <v>3532</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3080</v>
      </c>
      <c r="E706" s="1" t="s">
        <v>3526</v>
      </c>
      <c r="F706" t="s">
        <v>3042</v>
      </c>
      <c r="G706" s="45" t="s">
        <v>3533</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3080</v>
      </c>
      <c r="E707" s="1" t="s">
        <v>3527</v>
      </c>
      <c r="F707" t="s">
        <v>3042</v>
      </c>
      <c r="G707" s="45" t="s">
        <v>3534</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3080</v>
      </c>
      <c r="E708" s="1" t="s">
        <v>3528</v>
      </c>
      <c r="F708" t="s">
        <v>3042</v>
      </c>
      <c r="G708" s="45" t="s">
        <v>3535</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3080</v>
      </c>
      <c r="E709" s="1" t="s">
        <v>3529</v>
      </c>
      <c r="F709" t="s">
        <v>3042</v>
      </c>
      <c r="G709" s="45" t="s">
        <v>3536</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3080</v>
      </c>
      <c r="E710" s="1" t="s">
        <v>3687</v>
      </c>
      <c r="F710" t="s">
        <v>3042</v>
      </c>
      <c r="G710" s="45" t="s">
        <v>3687</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3081</v>
      </c>
      <c r="E711" s="1" t="s">
        <v>3523</v>
      </c>
      <c r="F711" t="s">
        <v>3043</v>
      </c>
      <c r="G711" s="45" t="s">
        <v>3530</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3081</v>
      </c>
      <c r="E712" s="1" t="s">
        <v>3524</v>
      </c>
      <c r="F712" t="s">
        <v>3043</v>
      </c>
      <c r="G712" s="45" t="s">
        <v>3531</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3081</v>
      </c>
      <c r="E713" s="1" t="s">
        <v>3525</v>
      </c>
      <c r="F713" t="s">
        <v>3043</v>
      </c>
      <c r="G713" s="45" t="s">
        <v>3532</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3081</v>
      </c>
      <c r="E714" s="1" t="s">
        <v>3526</v>
      </c>
      <c r="F714" t="s">
        <v>3043</v>
      </c>
      <c r="G714" s="45" t="s">
        <v>3533</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3081</v>
      </c>
      <c r="E715" s="1" t="s">
        <v>3527</v>
      </c>
      <c r="F715" t="s">
        <v>3043</v>
      </c>
      <c r="G715" s="45" t="s">
        <v>3534</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3081</v>
      </c>
      <c r="E716" s="1" t="s">
        <v>3528</v>
      </c>
      <c r="F716" t="s">
        <v>3043</v>
      </c>
      <c r="G716" s="45" t="s">
        <v>3535</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3081</v>
      </c>
      <c r="E717" s="1" t="s">
        <v>3529</v>
      </c>
      <c r="F717" t="s">
        <v>3043</v>
      </c>
      <c r="G717" s="45" t="s">
        <v>3536</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3081</v>
      </c>
      <c r="E718" s="1" t="s">
        <v>3687</v>
      </c>
      <c r="F718" t="s">
        <v>3043</v>
      </c>
      <c r="G718" s="45" t="s">
        <v>3687</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3082</v>
      </c>
      <c r="E719" s="1" t="s">
        <v>3523</v>
      </c>
      <c r="F719" t="s">
        <v>3044</v>
      </c>
      <c r="G719" s="45" t="s">
        <v>3530</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3082</v>
      </c>
      <c r="E720" s="1" t="s">
        <v>3524</v>
      </c>
      <c r="F720" t="s">
        <v>3044</v>
      </c>
      <c r="G720" s="45" t="s">
        <v>3531</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3082</v>
      </c>
      <c r="E721" s="1" t="s">
        <v>3525</v>
      </c>
      <c r="F721" t="s">
        <v>3044</v>
      </c>
      <c r="G721" s="45" t="s">
        <v>3532</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3082</v>
      </c>
      <c r="E722" s="1" t="s">
        <v>3526</v>
      </c>
      <c r="F722" t="s">
        <v>3044</v>
      </c>
      <c r="G722" s="45" t="s">
        <v>3533</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3082</v>
      </c>
      <c r="E723" s="1" t="s">
        <v>3527</v>
      </c>
      <c r="F723" t="s">
        <v>3044</v>
      </c>
      <c r="G723" s="45" t="s">
        <v>3534</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3082</v>
      </c>
      <c r="E724" s="1" t="s">
        <v>3528</v>
      </c>
      <c r="F724" t="s">
        <v>3044</v>
      </c>
      <c r="G724" s="45" t="s">
        <v>3535</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3082</v>
      </c>
      <c r="E725" s="1" t="s">
        <v>3529</v>
      </c>
      <c r="F725" t="s">
        <v>3044</v>
      </c>
      <c r="G725" s="45" t="s">
        <v>3536</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3082</v>
      </c>
      <c r="E726" s="1" t="s">
        <v>3687</v>
      </c>
      <c r="F726" t="s">
        <v>3044</v>
      </c>
      <c r="G726" s="45" t="s">
        <v>3687</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3083</v>
      </c>
      <c r="E727" s="1" t="s">
        <v>3523</v>
      </c>
      <c r="F727" t="s">
        <v>3045</v>
      </c>
      <c r="G727" s="45" t="s">
        <v>3530</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3083</v>
      </c>
      <c r="E728" s="1" t="s">
        <v>3524</v>
      </c>
      <c r="F728" t="s">
        <v>3045</v>
      </c>
      <c r="G728" s="45" t="s">
        <v>3531</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3083</v>
      </c>
      <c r="E729" s="1" t="s">
        <v>3525</v>
      </c>
      <c r="F729" t="s">
        <v>3045</v>
      </c>
      <c r="G729" s="45" t="s">
        <v>3532</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3083</v>
      </c>
      <c r="E730" s="1" t="s">
        <v>3526</v>
      </c>
      <c r="F730" t="s">
        <v>3045</v>
      </c>
      <c r="G730" s="45" t="s">
        <v>3533</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3083</v>
      </c>
      <c r="E731" s="1" t="s">
        <v>3527</v>
      </c>
      <c r="F731" t="s">
        <v>3045</v>
      </c>
      <c r="G731" s="45" t="s">
        <v>3534</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3083</v>
      </c>
      <c r="E732" s="1" t="s">
        <v>3528</v>
      </c>
      <c r="F732" t="s">
        <v>3045</v>
      </c>
      <c r="G732" s="45" t="s">
        <v>3535</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3083</v>
      </c>
      <c r="E733" s="1" t="s">
        <v>3529</v>
      </c>
      <c r="F733" t="s">
        <v>3045</v>
      </c>
      <c r="G733" s="45" t="s">
        <v>3536</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3083</v>
      </c>
      <c r="E734" s="1" t="s">
        <v>3687</v>
      </c>
      <c r="F734" t="s">
        <v>3045</v>
      </c>
      <c r="G734" s="45" t="s">
        <v>3687</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3084</v>
      </c>
      <c r="E735" s="1" t="s">
        <v>3523</v>
      </c>
      <c r="F735" t="s">
        <v>3046</v>
      </c>
      <c r="G735" s="45" t="s">
        <v>3530</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3084</v>
      </c>
      <c r="E736" s="1" t="s">
        <v>3524</v>
      </c>
      <c r="F736" t="s">
        <v>3046</v>
      </c>
      <c r="G736" s="45" t="s">
        <v>3531</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3084</v>
      </c>
      <c r="E737" s="1" t="s">
        <v>3525</v>
      </c>
      <c r="F737" t="s">
        <v>3046</v>
      </c>
      <c r="G737" s="45" t="s">
        <v>3532</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3084</v>
      </c>
      <c r="E738" s="1" t="s">
        <v>3526</v>
      </c>
      <c r="F738" t="s">
        <v>3046</v>
      </c>
      <c r="G738" s="45" t="s">
        <v>3533</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3084</v>
      </c>
      <c r="E739" s="1" t="s">
        <v>3527</v>
      </c>
      <c r="F739" t="s">
        <v>3046</v>
      </c>
      <c r="G739" s="45" t="s">
        <v>3534</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3084</v>
      </c>
      <c r="E740" s="1" t="s">
        <v>3528</v>
      </c>
      <c r="F740" t="s">
        <v>3046</v>
      </c>
      <c r="G740" s="45" t="s">
        <v>3535</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3084</v>
      </c>
      <c r="E741" s="1" t="s">
        <v>3529</v>
      </c>
      <c r="F741" t="s">
        <v>3046</v>
      </c>
      <c r="G741" s="45" t="s">
        <v>3536</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3084</v>
      </c>
      <c r="E742" s="1" t="s">
        <v>3687</v>
      </c>
      <c r="F742" t="s">
        <v>3046</v>
      </c>
      <c r="G742" s="45" t="s">
        <v>3687</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3085</v>
      </c>
      <c r="E743" s="1" t="s">
        <v>3523</v>
      </c>
      <c r="F743" t="s">
        <v>3047</v>
      </c>
      <c r="G743" s="45" t="s">
        <v>3530</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3085</v>
      </c>
      <c r="E744" s="1" t="s">
        <v>3524</v>
      </c>
      <c r="F744" t="s">
        <v>3047</v>
      </c>
      <c r="G744" s="45" t="s">
        <v>3531</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3085</v>
      </c>
      <c r="E745" s="1" t="s">
        <v>3525</v>
      </c>
      <c r="F745" t="s">
        <v>3047</v>
      </c>
      <c r="G745" s="45" t="s">
        <v>3532</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3085</v>
      </c>
      <c r="E746" s="1" t="s">
        <v>3526</v>
      </c>
      <c r="F746" t="s">
        <v>3047</v>
      </c>
      <c r="G746" s="45" t="s">
        <v>3533</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3085</v>
      </c>
      <c r="E747" s="1" t="s">
        <v>3527</v>
      </c>
      <c r="F747" t="s">
        <v>3047</v>
      </c>
      <c r="G747" s="45" t="s">
        <v>3534</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3085</v>
      </c>
      <c r="E748" s="1" t="s">
        <v>3528</v>
      </c>
      <c r="F748" t="s">
        <v>3047</v>
      </c>
      <c r="G748" s="45" t="s">
        <v>3535</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3085</v>
      </c>
      <c r="E749" s="1" t="s">
        <v>3529</v>
      </c>
      <c r="F749" t="s">
        <v>3047</v>
      </c>
      <c r="G749" s="45" t="s">
        <v>3536</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3085</v>
      </c>
      <c r="E750" s="1" t="s">
        <v>3687</v>
      </c>
      <c r="F750" t="s">
        <v>3047</v>
      </c>
      <c r="G750" s="45" t="s">
        <v>3687</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3086</v>
      </c>
      <c r="E751" s="1" t="s">
        <v>3523</v>
      </c>
      <c r="F751" t="s">
        <v>3048</v>
      </c>
      <c r="G751" s="45" t="s">
        <v>3530</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3086</v>
      </c>
      <c r="E752" s="1" t="s">
        <v>3524</v>
      </c>
      <c r="F752" t="s">
        <v>3048</v>
      </c>
      <c r="G752" s="45" t="s">
        <v>3531</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3086</v>
      </c>
      <c r="E753" s="1" t="s">
        <v>3525</v>
      </c>
      <c r="F753" t="s">
        <v>3048</v>
      </c>
      <c r="G753" s="45" t="s">
        <v>3532</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3086</v>
      </c>
      <c r="E754" s="1" t="s">
        <v>3526</v>
      </c>
      <c r="F754" t="s">
        <v>3048</v>
      </c>
      <c r="G754" s="45" t="s">
        <v>3533</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3086</v>
      </c>
      <c r="E755" s="1" t="s">
        <v>3527</v>
      </c>
      <c r="F755" t="s">
        <v>3048</v>
      </c>
      <c r="G755" s="45" t="s">
        <v>3534</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3086</v>
      </c>
      <c r="E756" s="1" t="s">
        <v>3528</v>
      </c>
      <c r="F756" t="s">
        <v>3048</v>
      </c>
      <c r="G756" s="45" t="s">
        <v>3535</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3086</v>
      </c>
      <c r="E757" s="1" t="s">
        <v>3529</v>
      </c>
      <c r="F757" t="s">
        <v>3048</v>
      </c>
      <c r="G757" s="45" t="s">
        <v>3536</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3086</v>
      </c>
      <c r="E758" s="1" t="s">
        <v>3687</v>
      </c>
      <c r="F758" t="s">
        <v>3048</v>
      </c>
      <c r="G758" s="45" t="s">
        <v>3687</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3087</v>
      </c>
      <c r="E759" s="1" t="s">
        <v>3523</v>
      </c>
      <c r="F759" t="s">
        <v>3049</v>
      </c>
      <c r="G759" s="45" t="s">
        <v>3530</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3087</v>
      </c>
      <c r="E760" s="1" t="s">
        <v>3524</v>
      </c>
      <c r="F760" t="s">
        <v>3049</v>
      </c>
      <c r="G760" s="45" t="s">
        <v>3531</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3087</v>
      </c>
      <c r="E761" s="1" t="s">
        <v>3525</v>
      </c>
      <c r="F761" t="s">
        <v>3049</v>
      </c>
      <c r="G761" s="45" t="s">
        <v>3532</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3087</v>
      </c>
      <c r="E762" s="1" t="s">
        <v>3526</v>
      </c>
      <c r="F762" t="s">
        <v>3049</v>
      </c>
      <c r="G762" s="45" t="s">
        <v>3533</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3087</v>
      </c>
      <c r="E763" s="1" t="s">
        <v>3527</v>
      </c>
      <c r="F763" t="s">
        <v>3049</v>
      </c>
      <c r="G763" s="45" t="s">
        <v>3534</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3087</v>
      </c>
      <c r="E764" s="1" t="s">
        <v>3528</v>
      </c>
      <c r="F764" t="s">
        <v>3049</v>
      </c>
      <c r="G764" s="45" t="s">
        <v>3535</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3087</v>
      </c>
      <c r="E765" s="1" t="s">
        <v>3529</v>
      </c>
      <c r="F765" t="s">
        <v>3049</v>
      </c>
      <c r="G765" s="45" t="s">
        <v>3536</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3087</v>
      </c>
      <c r="E766" s="1" t="s">
        <v>3687</v>
      </c>
      <c r="F766" t="s">
        <v>3049</v>
      </c>
      <c r="G766" s="45" t="s">
        <v>3687</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3088</v>
      </c>
      <c r="E767" s="1" t="s">
        <v>3523</v>
      </c>
      <c r="F767" t="s">
        <v>3050</v>
      </c>
      <c r="G767" s="45" t="s">
        <v>3530</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3088</v>
      </c>
      <c r="E768" s="1" t="s">
        <v>3524</v>
      </c>
      <c r="F768" t="s">
        <v>3050</v>
      </c>
      <c r="G768" s="45" t="s">
        <v>3531</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3088</v>
      </c>
      <c r="E769" s="1" t="s">
        <v>3525</v>
      </c>
      <c r="F769" t="s">
        <v>3050</v>
      </c>
      <c r="G769" s="45" t="s">
        <v>3532</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3088</v>
      </c>
      <c r="E770" s="1" t="s">
        <v>3526</v>
      </c>
      <c r="F770" t="s">
        <v>3050</v>
      </c>
      <c r="G770" s="45" t="s">
        <v>3533</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3088</v>
      </c>
      <c r="E771" s="1" t="s">
        <v>3527</v>
      </c>
      <c r="F771" t="s">
        <v>3050</v>
      </c>
      <c r="G771" s="45" t="s">
        <v>3534</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3088</v>
      </c>
      <c r="E772" s="1" t="s">
        <v>3528</v>
      </c>
      <c r="F772" t="s">
        <v>3050</v>
      </c>
      <c r="G772" s="45" t="s">
        <v>3535</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3088</v>
      </c>
      <c r="E773" s="1" t="s">
        <v>3529</v>
      </c>
      <c r="F773" t="s">
        <v>3050</v>
      </c>
      <c r="G773" s="45" t="s">
        <v>3536</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3088</v>
      </c>
      <c r="E774" s="1" t="s">
        <v>3687</v>
      </c>
      <c r="F774" t="s">
        <v>3050</v>
      </c>
      <c r="G774" s="45" t="s">
        <v>3687</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3089</v>
      </c>
      <c r="E775" s="1" t="s">
        <v>3523</v>
      </c>
      <c r="F775" t="s">
        <v>3092</v>
      </c>
      <c r="G775" s="45" t="s">
        <v>3530</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3089</v>
      </c>
      <c r="E776" s="1" t="s">
        <v>3524</v>
      </c>
      <c r="F776" t="s">
        <v>3092</v>
      </c>
      <c r="G776" s="45" t="s">
        <v>3531</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3089</v>
      </c>
      <c r="E777" s="1" t="s">
        <v>3525</v>
      </c>
      <c r="F777" t="s">
        <v>3092</v>
      </c>
      <c r="G777" s="45" t="s">
        <v>3532</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3089</v>
      </c>
      <c r="E778" s="1" t="s">
        <v>3526</v>
      </c>
      <c r="F778" t="s">
        <v>3092</v>
      </c>
      <c r="G778" s="45" t="s">
        <v>3533</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3089</v>
      </c>
      <c r="E779" s="1" t="s">
        <v>3527</v>
      </c>
      <c r="F779" t="s">
        <v>3092</v>
      </c>
      <c r="G779" s="45" t="s">
        <v>3534</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3089</v>
      </c>
      <c r="E780" s="1" t="s">
        <v>3528</v>
      </c>
      <c r="F780" t="s">
        <v>3092</v>
      </c>
      <c r="G780" s="45" t="s">
        <v>3535</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3089</v>
      </c>
      <c r="E781" s="1" t="s">
        <v>3529</v>
      </c>
      <c r="F781" t="s">
        <v>3092</v>
      </c>
      <c r="G781" s="45" t="s">
        <v>3536</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3089</v>
      </c>
      <c r="E782" s="1" t="s">
        <v>3687</v>
      </c>
      <c r="F782" t="s">
        <v>3092</v>
      </c>
      <c r="G782" s="45" t="s">
        <v>3687</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3090</v>
      </c>
      <c r="E783" s="1" t="s">
        <v>3523</v>
      </c>
      <c r="F783" t="s">
        <v>3051</v>
      </c>
      <c r="G783" s="45" t="s">
        <v>3530</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3090</v>
      </c>
      <c r="E784" s="1" t="s">
        <v>3524</v>
      </c>
      <c r="F784" t="s">
        <v>3051</v>
      </c>
      <c r="G784" s="45" t="s">
        <v>3531</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3090</v>
      </c>
      <c r="E785" s="1" t="s">
        <v>3525</v>
      </c>
      <c r="F785" t="s">
        <v>3051</v>
      </c>
      <c r="G785" s="45" t="s">
        <v>3532</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3090</v>
      </c>
      <c r="E786" s="1" t="s">
        <v>3526</v>
      </c>
      <c r="F786" t="s">
        <v>3051</v>
      </c>
      <c r="G786" s="45" t="s">
        <v>3533</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3090</v>
      </c>
      <c r="E787" s="1" t="s">
        <v>3527</v>
      </c>
      <c r="F787" t="s">
        <v>3051</v>
      </c>
      <c r="G787" s="45" t="s">
        <v>3534</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3090</v>
      </c>
      <c r="E788" s="1" t="s">
        <v>3528</v>
      </c>
      <c r="F788" t="s">
        <v>3051</v>
      </c>
      <c r="G788" s="45" t="s">
        <v>3535</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3090</v>
      </c>
      <c r="E789" s="1" t="s">
        <v>3529</v>
      </c>
      <c r="F789" t="s">
        <v>3051</v>
      </c>
      <c r="G789" s="45" t="s">
        <v>3536</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3090</v>
      </c>
      <c r="E790" s="1" t="s">
        <v>3687</v>
      </c>
      <c r="F790" t="s">
        <v>3051</v>
      </c>
      <c r="G790" s="45" t="s">
        <v>3687</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2779</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2780</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2781</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2782</v>
      </c>
      <c r="D794" s="6" t="s">
        <v>3075</v>
      </c>
      <c r="E794" s="6"/>
      <c r="F794" t="s">
        <v>2581</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2782</v>
      </c>
      <c r="D795" s="6" t="s">
        <v>3080</v>
      </c>
      <c r="E795" s="6"/>
      <c r="F795" t="s">
        <v>3042</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3547</v>
      </c>
      <c r="D796" s="45" t="s">
        <v>3066</v>
      </c>
      <c r="E796" s="1" t="s">
        <v>3523</v>
      </c>
      <c r="F796" t="s">
        <v>3091</v>
      </c>
      <c r="G796" s="45" t="s">
        <v>3530</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3066</v>
      </c>
      <c r="E797" s="1" t="s">
        <v>3524</v>
      </c>
      <c r="F797" t="s">
        <v>3091</v>
      </c>
      <c r="G797" s="45" t="s">
        <v>3531</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3066</v>
      </c>
      <c r="E798" s="1" t="s">
        <v>3525</v>
      </c>
      <c r="F798" t="s">
        <v>3091</v>
      </c>
      <c r="G798" s="45" t="s">
        <v>3532</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3066</v>
      </c>
      <c r="E799" s="1" t="s">
        <v>3526</v>
      </c>
      <c r="F799" t="s">
        <v>3091</v>
      </c>
      <c r="G799" s="45" t="s">
        <v>3533</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3066</v>
      </c>
      <c r="E800" s="1" t="s">
        <v>3527</v>
      </c>
      <c r="F800" t="s">
        <v>3091</v>
      </c>
      <c r="G800" s="45" t="s">
        <v>3534</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3066</v>
      </c>
      <c r="E801" s="1" t="s">
        <v>3528</v>
      </c>
      <c r="F801" t="s">
        <v>3091</v>
      </c>
      <c r="G801" s="45" t="s">
        <v>3535</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3066</v>
      </c>
      <c r="E802" s="1" t="s">
        <v>3529</v>
      </c>
      <c r="F802" t="s">
        <v>3091</v>
      </c>
      <c r="G802" s="45" t="s">
        <v>3536</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3066</v>
      </c>
      <c r="E803" s="1" t="s">
        <v>3687</v>
      </c>
      <c r="F803" t="s">
        <v>3091</v>
      </c>
      <c r="G803" s="45" t="s">
        <v>3687</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3067</v>
      </c>
      <c r="E804" s="1" t="s">
        <v>3523</v>
      </c>
      <c r="F804" t="s">
        <v>2762</v>
      </c>
      <c r="G804" s="45" t="s">
        <v>3530</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3067</v>
      </c>
      <c r="E805" s="1" t="s">
        <v>3524</v>
      </c>
      <c r="F805" t="s">
        <v>2762</v>
      </c>
      <c r="G805" s="45" t="s">
        <v>3531</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3067</v>
      </c>
      <c r="E806" s="1" t="s">
        <v>3525</v>
      </c>
      <c r="F806" t="s">
        <v>2762</v>
      </c>
      <c r="G806" s="45" t="s">
        <v>3532</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3067</v>
      </c>
      <c r="E807" s="1" t="s">
        <v>3526</v>
      </c>
      <c r="F807" t="s">
        <v>2762</v>
      </c>
      <c r="G807" s="45" t="s">
        <v>3533</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3067</v>
      </c>
      <c r="E808" s="1" t="s">
        <v>3527</v>
      </c>
      <c r="F808" t="s">
        <v>2762</v>
      </c>
      <c r="G808" s="45" t="s">
        <v>3534</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3067</v>
      </c>
      <c r="E809" s="1" t="s">
        <v>3528</v>
      </c>
      <c r="F809" t="s">
        <v>2762</v>
      </c>
      <c r="G809" s="45" t="s">
        <v>3535</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3067</v>
      </c>
      <c r="E810" s="1" t="s">
        <v>3529</v>
      </c>
      <c r="F810" t="s">
        <v>2762</v>
      </c>
      <c r="G810" s="45" t="s">
        <v>3536</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3067</v>
      </c>
      <c r="E811" s="1" t="s">
        <v>3687</v>
      </c>
      <c r="F811" t="s">
        <v>2762</v>
      </c>
      <c r="G811" s="45" t="s">
        <v>3687</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3068</v>
      </c>
      <c r="E812" s="1" t="s">
        <v>3523</v>
      </c>
      <c r="F812" t="s">
        <v>3032</v>
      </c>
      <c r="G812" s="45" t="s">
        <v>3530</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3068</v>
      </c>
      <c r="E813" s="1" t="s">
        <v>3524</v>
      </c>
      <c r="F813" t="s">
        <v>3032</v>
      </c>
      <c r="G813" s="45" t="s">
        <v>3531</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3068</v>
      </c>
      <c r="E814" s="1" t="s">
        <v>3525</v>
      </c>
      <c r="F814" t="s">
        <v>3032</v>
      </c>
      <c r="G814" s="45" t="s">
        <v>3532</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3068</v>
      </c>
      <c r="E815" s="1" t="s">
        <v>3526</v>
      </c>
      <c r="F815" t="s">
        <v>3032</v>
      </c>
      <c r="G815" s="45" t="s">
        <v>3533</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3068</v>
      </c>
      <c r="E816" s="1" t="s">
        <v>3527</v>
      </c>
      <c r="F816" t="s">
        <v>3032</v>
      </c>
      <c r="G816" s="45" t="s">
        <v>3534</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3068</v>
      </c>
      <c r="E817" s="1" t="s">
        <v>3528</v>
      </c>
      <c r="F817" t="s">
        <v>3032</v>
      </c>
      <c r="G817" s="45" t="s">
        <v>3535</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3068</v>
      </c>
      <c r="E818" s="1" t="s">
        <v>3529</v>
      </c>
      <c r="F818" t="s">
        <v>3032</v>
      </c>
      <c r="G818" s="45" t="s">
        <v>3536</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3068</v>
      </c>
      <c r="E819" s="1" t="s">
        <v>3687</v>
      </c>
      <c r="F819" t="s">
        <v>3032</v>
      </c>
      <c r="G819" s="45" t="s">
        <v>3687</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3069</v>
      </c>
      <c r="E820" s="1" t="s">
        <v>3523</v>
      </c>
      <c r="F820" t="s">
        <v>3033</v>
      </c>
      <c r="G820" s="45" t="s">
        <v>3530</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3069</v>
      </c>
      <c r="E821" s="1" t="s">
        <v>3524</v>
      </c>
      <c r="F821" t="s">
        <v>3033</v>
      </c>
      <c r="G821" s="45" t="s">
        <v>3531</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3069</v>
      </c>
      <c r="E822" s="1" t="s">
        <v>3525</v>
      </c>
      <c r="F822" t="s">
        <v>3033</v>
      </c>
      <c r="G822" s="45" t="s">
        <v>3532</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3069</v>
      </c>
      <c r="E823" s="1" t="s">
        <v>3526</v>
      </c>
      <c r="F823" t="s">
        <v>3033</v>
      </c>
      <c r="G823" s="45" t="s">
        <v>3533</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3069</v>
      </c>
      <c r="E824" s="1" t="s">
        <v>3527</v>
      </c>
      <c r="F824" t="s">
        <v>3033</v>
      </c>
      <c r="G824" s="45" t="s">
        <v>3534</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3069</v>
      </c>
      <c r="E825" s="1" t="s">
        <v>3528</v>
      </c>
      <c r="F825" t="s">
        <v>3033</v>
      </c>
      <c r="G825" s="45" t="s">
        <v>3535</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3069</v>
      </c>
      <c r="E826" s="1" t="s">
        <v>3529</v>
      </c>
      <c r="F826" t="s">
        <v>3033</v>
      </c>
      <c r="G826" s="45" t="s">
        <v>3536</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3069</v>
      </c>
      <c r="E827" s="1" t="s">
        <v>3687</v>
      </c>
      <c r="F827" t="s">
        <v>3033</v>
      </c>
      <c r="G827" s="45" t="s">
        <v>3687</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3070</v>
      </c>
      <c r="E828" s="1" t="s">
        <v>3523</v>
      </c>
      <c r="F828" t="s">
        <v>3034</v>
      </c>
      <c r="G828" s="45" t="s">
        <v>3530</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3070</v>
      </c>
      <c r="E829" s="1" t="s">
        <v>3524</v>
      </c>
      <c r="F829" t="s">
        <v>3034</v>
      </c>
      <c r="G829" s="45" t="s">
        <v>3531</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3070</v>
      </c>
      <c r="E830" s="1" t="s">
        <v>3525</v>
      </c>
      <c r="F830" t="s">
        <v>3034</v>
      </c>
      <c r="G830" s="45" t="s">
        <v>3532</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3070</v>
      </c>
      <c r="E831" s="1" t="s">
        <v>3526</v>
      </c>
      <c r="F831" t="s">
        <v>3034</v>
      </c>
      <c r="G831" s="45" t="s">
        <v>3533</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3070</v>
      </c>
      <c r="E832" s="1" t="s">
        <v>3527</v>
      </c>
      <c r="F832" t="s">
        <v>3034</v>
      </c>
      <c r="G832" s="45" t="s">
        <v>3534</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3070</v>
      </c>
      <c r="E833" s="1" t="s">
        <v>3528</v>
      </c>
      <c r="F833" t="s">
        <v>3034</v>
      </c>
      <c r="G833" s="45" t="s">
        <v>3535</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3070</v>
      </c>
      <c r="E834" s="1" t="s">
        <v>3529</v>
      </c>
      <c r="F834" t="s">
        <v>3034</v>
      </c>
      <c r="G834" s="45" t="s">
        <v>3536</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3070</v>
      </c>
      <c r="E835" s="1" t="s">
        <v>3687</v>
      </c>
      <c r="F835" t="s">
        <v>3034</v>
      </c>
      <c r="G835" s="45" t="s">
        <v>3687</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3071</v>
      </c>
      <c r="E836" s="1" t="s">
        <v>3523</v>
      </c>
      <c r="F836" t="s">
        <v>3035</v>
      </c>
      <c r="G836" s="45" t="s">
        <v>3530</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3071</v>
      </c>
      <c r="E837" s="1" t="s">
        <v>3524</v>
      </c>
      <c r="F837" t="s">
        <v>3035</v>
      </c>
      <c r="G837" s="45" t="s">
        <v>3531</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3071</v>
      </c>
      <c r="E838" s="1" t="s">
        <v>3525</v>
      </c>
      <c r="F838" t="s">
        <v>3035</v>
      </c>
      <c r="G838" s="45" t="s">
        <v>3532</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3071</v>
      </c>
      <c r="E839" s="1" t="s">
        <v>3526</v>
      </c>
      <c r="F839" t="s">
        <v>3035</v>
      </c>
      <c r="G839" s="45" t="s">
        <v>3533</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3071</v>
      </c>
      <c r="E840" s="1" t="s">
        <v>3527</v>
      </c>
      <c r="F840" t="s">
        <v>3035</v>
      </c>
      <c r="G840" s="45" t="s">
        <v>3534</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3071</v>
      </c>
      <c r="E841" s="1" t="s">
        <v>3528</v>
      </c>
      <c r="F841" t="s">
        <v>3035</v>
      </c>
      <c r="G841" s="45" t="s">
        <v>3535</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3071</v>
      </c>
      <c r="E842" s="1" t="s">
        <v>3529</v>
      </c>
      <c r="F842" t="s">
        <v>3035</v>
      </c>
      <c r="G842" s="45" t="s">
        <v>3536</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3071</v>
      </c>
      <c r="E843" s="1" t="s">
        <v>3687</v>
      </c>
      <c r="F843" t="s">
        <v>3035</v>
      </c>
      <c r="G843" s="45" t="s">
        <v>3687</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3072</v>
      </c>
      <c r="E844" s="1" t="s">
        <v>3523</v>
      </c>
      <c r="F844" t="s">
        <v>3036</v>
      </c>
      <c r="G844" s="45" t="s">
        <v>3530</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3072</v>
      </c>
      <c r="E845" s="1" t="s">
        <v>3524</v>
      </c>
      <c r="F845" t="s">
        <v>3036</v>
      </c>
      <c r="G845" s="45" t="s">
        <v>3531</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3072</v>
      </c>
      <c r="E846" s="1" t="s">
        <v>3525</v>
      </c>
      <c r="F846" t="s">
        <v>3036</v>
      </c>
      <c r="G846" s="45" t="s">
        <v>3532</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3072</v>
      </c>
      <c r="E847" s="1" t="s">
        <v>3526</v>
      </c>
      <c r="F847" t="s">
        <v>3036</v>
      </c>
      <c r="G847" s="45" t="s">
        <v>3533</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3072</v>
      </c>
      <c r="E848" s="1" t="s">
        <v>3527</v>
      </c>
      <c r="F848" t="s">
        <v>3036</v>
      </c>
      <c r="G848" s="45" t="s">
        <v>3534</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3072</v>
      </c>
      <c r="E849" s="1" t="s">
        <v>3528</v>
      </c>
      <c r="F849" t="s">
        <v>3036</v>
      </c>
      <c r="G849" s="45" t="s">
        <v>3535</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3072</v>
      </c>
      <c r="E850" s="1" t="s">
        <v>3529</v>
      </c>
      <c r="F850" t="s">
        <v>3036</v>
      </c>
      <c r="G850" s="45" t="s">
        <v>3536</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3072</v>
      </c>
      <c r="E851" s="1" t="s">
        <v>3687</v>
      </c>
      <c r="F851" t="s">
        <v>3036</v>
      </c>
      <c r="G851" s="45" t="s">
        <v>3687</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3073</v>
      </c>
      <c r="E852" s="1" t="s">
        <v>3523</v>
      </c>
      <c r="F852" t="s">
        <v>3037</v>
      </c>
      <c r="G852" s="45" t="s">
        <v>3530</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3073</v>
      </c>
      <c r="E853" s="1" t="s">
        <v>3524</v>
      </c>
      <c r="F853" t="s">
        <v>3037</v>
      </c>
      <c r="G853" s="45" t="s">
        <v>3531</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3073</v>
      </c>
      <c r="E854" s="1" t="s">
        <v>3525</v>
      </c>
      <c r="F854" t="s">
        <v>3037</v>
      </c>
      <c r="G854" s="45" t="s">
        <v>3532</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3073</v>
      </c>
      <c r="E855" s="1" t="s">
        <v>3526</v>
      </c>
      <c r="F855" t="s">
        <v>3037</v>
      </c>
      <c r="G855" s="45" t="s">
        <v>3533</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3073</v>
      </c>
      <c r="E856" s="1" t="s">
        <v>3527</v>
      </c>
      <c r="F856" t="s">
        <v>3037</v>
      </c>
      <c r="G856" s="45" t="s">
        <v>3534</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3073</v>
      </c>
      <c r="E857" s="1" t="s">
        <v>3528</v>
      </c>
      <c r="F857" t="s">
        <v>3037</v>
      </c>
      <c r="G857" s="45" t="s">
        <v>3535</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3073</v>
      </c>
      <c r="E858" s="1" t="s">
        <v>3529</v>
      </c>
      <c r="F858" t="s">
        <v>3037</v>
      </c>
      <c r="G858" s="45" t="s">
        <v>3536</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3073</v>
      </c>
      <c r="E859" s="1" t="s">
        <v>3687</v>
      </c>
      <c r="F859" t="s">
        <v>3037</v>
      </c>
      <c r="G859" s="45" t="s">
        <v>3687</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3074</v>
      </c>
      <c r="E860" s="1" t="s">
        <v>3523</v>
      </c>
      <c r="F860" t="s">
        <v>3038</v>
      </c>
      <c r="G860" s="45" t="s">
        <v>3530</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3074</v>
      </c>
      <c r="E861" s="1" t="s">
        <v>3524</v>
      </c>
      <c r="F861" t="s">
        <v>3038</v>
      </c>
      <c r="G861" s="45" t="s">
        <v>3531</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3074</v>
      </c>
      <c r="E862" s="1" t="s">
        <v>3525</v>
      </c>
      <c r="F862" t="s">
        <v>3038</v>
      </c>
      <c r="G862" s="45" t="s">
        <v>3532</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3074</v>
      </c>
      <c r="E863" s="1" t="s">
        <v>3526</v>
      </c>
      <c r="F863" t="s">
        <v>3038</v>
      </c>
      <c r="G863" s="45" t="s">
        <v>3533</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3074</v>
      </c>
      <c r="E864" s="1" t="s">
        <v>3527</v>
      </c>
      <c r="F864" t="s">
        <v>3038</v>
      </c>
      <c r="G864" s="45" t="s">
        <v>3534</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3074</v>
      </c>
      <c r="E865" s="1" t="s">
        <v>3528</v>
      </c>
      <c r="F865" t="s">
        <v>3038</v>
      </c>
      <c r="G865" s="45" t="s">
        <v>3535</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3074</v>
      </c>
      <c r="E866" s="1" t="s">
        <v>3529</v>
      </c>
      <c r="F866" t="s">
        <v>3038</v>
      </c>
      <c r="G866" s="45" t="s">
        <v>3536</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3074</v>
      </c>
      <c r="E867" s="1" t="s">
        <v>3687</v>
      </c>
      <c r="F867" t="s">
        <v>3038</v>
      </c>
      <c r="G867" s="45" t="s">
        <v>3687</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3075</v>
      </c>
      <c r="E868" s="1" t="s">
        <v>3523</v>
      </c>
      <c r="F868" t="s">
        <v>2581</v>
      </c>
      <c r="G868" s="45" t="s">
        <v>3530</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3075</v>
      </c>
      <c r="E869" s="1" t="s">
        <v>3524</v>
      </c>
      <c r="F869" t="s">
        <v>2581</v>
      </c>
      <c r="G869" s="45" t="s">
        <v>3531</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3075</v>
      </c>
      <c r="E870" s="1" t="s">
        <v>3525</v>
      </c>
      <c r="F870" t="s">
        <v>2581</v>
      </c>
      <c r="G870" s="45" t="s">
        <v>3532</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3075</v>
      </c>
      <c r="E871" s="1" t="s">
        <v>3526</v>
      </c>
      <c r="F871" t="s">
        <v>2581</v>
      </c>
      <c r="G871" s="45" t="s">
        <v>3533</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3075</v>
      </c>
      <c r="E872" s="1" t="s">
        <v>3527</v>
      </c>
      <c r="F872" t="s">
        <v>2581</v>
      </c>
      <c r="G872" s="45" t="s">
        <v>3534</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3075</v>
      </c>
      <c r="E873" s="1" t="s">
        <v>3528</v>
      </c>
      <c r="F873" t="s">
        <v>2581</v>
      </c>
      <c r="G873" s="45" t="s">
        <v>3535</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3075</v>
      </c>
      <c r="E874" s="1" t="s">
        <v>3529</v>
      </c>
      <c r="F874" t="s">
        <v>2581</v>
      </c>
      <c r="G874" s="45" t="s">
        <v>3536</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3075</v>
      </c>
      <c r="E875" s="1" t="s">
        <v>3687</v>
      </c>
      <c r="F875" t="s">
        <v>2581</v>
      </c>
      <c r="G875" s="45" t="s">
        <v>3687</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3076</v>
      </c>
      <c r="E876" s="1" t="s">
        <v>3523</v>
      </c>
      <c r="F876" t="s">
        <v>3039</v>
      </c>
      <c r="G876" s="45" t="s">
        <v>3530</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3076</v>
      </c>
      <c r="E877" s="1" t="s">
        <v>3524</v>
      </c>
      <c r="F877" t="s">
        <v>3039</v>
      </c>
      <c r="G877" s="45" t="s">
        <v>3531</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3076</v>
      </c>
      <c r="E878" s="1" t="s">
        <v>3525</v>
      </c>
      <c r="F878" t="s">
        <v>3039</v>
      </c>
      <c r="G878" s="45" t="s">
        <v>3532</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3076</v>
      </c>
      <c r="E879" s="1" t="s">
        <v>3526</v>
      </c>
      <c r="F879" t="s">
        <v>3039</v>
      </c>
      <c r="G879" s="45" t="s">
        <v>3533</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3076</v>
      </c>
      <c r="E880" s="1" t="s">
        <v>3527</v>
      </c>
      <c r="F880" t="s">
        <v>3039</v>
      </c>
      <c r="G880" s="45" t="s">
        <v>3534</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3076</v>
      </c>
      <c r="E881" s="1" t="s">
        <v>3528</v>
      </c>
      <c r="F881" t="s">
        <v>3039</v>
      </c>
      <c r="G881" s="45" t="s">
        <v>3535</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3076</v>
      </c>
      <c r="E882" s="1" t="s">
        <v>3529</v>
      </c>
      <c r="F882" t="s">
        <v>3039</v>
      </c>
      <c r="G882" s="45" t="s">
        <v>3536</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3076</v>
      </c>
      <c r="E883" s="1" t="s">
        <v>3687</v>
      </c>
      <c r="F883" t="s">
        <v>3039</v>
      </c>
      <c r="G883" s="45" t="s">
        <v>3687</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3077</v>
      </c>
      <c r="E884" s="1" t="s">
        <v>3523</v>
      </c>
      <c r="F884" t="s">
        <v>3040</v>
      </c>
      <c r="G884" s="45" t="s">
        <v>3530</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3077</v>
      </c>
      <c r="E885" s="1" t="s">
        <v>3524</v>
      </c>
      <c r="F885" t="s">
        <v>3040</v>
      </c>
      <c r="G885" s="45" t="s">
        <v>3531</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3077</v>
      </c>
      <c r="E886" s="1" t="s">
        <v>3525</v>
      </c>
      <c r="F886" t="s">
        <v>3040</v>
      </c>
      <c r="G886" s="45" t="s">
        <v>3532</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3077</v>
      </c>
      <c r="E887" s="1" t="s">
        <v>3526</v>
      </c>
      <c r="F887" t="s">
        <v>3040</v>
      </c>
      <c r="G887" s="45" t="s">
        <v>3533</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3077</v>
      </c>
      <c r="E888" s="1" t="s">
        <v>3527</v>
      </c>
      <c r="F888" t="s">
        <v>3040</v>
      </c>
      <c r="G888" s="45" t="s">
        <v>3534</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3077</v>
      </c>
      <c r="E889" s="1" t="s">
        <v>3528</v>
      </c>
      <c r="F889" t="s">
        <v>3040</v>
      </c>
      <c r="G889" s="45" t="s">
        <v>3535</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3077</v>
      </c>
      <c r="E890" s="1" t="s">
        <v>3529</v>
      </c>
      <c r="F890" t="s">
        <v>3040</v>
      </c>
      <c r="G890" s="45" t="s">
        <v>3536</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3077</v>
      </c>
      <c r="E891" s="1" t="s">
        <v>3687</v>
      </c>
      <c r="F891" t="s">
        <v>3040</v>
      </c>
      <c r="G891" s="45" t="s">
        <v>3687</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3078</v>
      </c>
      <c r="E892" s="1" t="s">
        <v>3523</v>
      </c>
      <c r="F892" t="s">
        <v>3041</v>
      </c>
      <c r="G892" s="45" t="s">
        <v>3530</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3078</v>
      </c>
      <c r="E893" s="1" t="s">
        <v>3524</v>
      </c>
      <c r="F893" t="s">
        <v>3041</v>
      </c>
      <c r="G893" s="45" t="s">
        <v>3531</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3078</v>
      </c>
      <c r="E894" s="1" t="s">
        <v>3525</v>
      </c>
      <c r="F894" t="s">
        <v>3041</v>
      </c>
      <c r="G894" s="45" t="s">
        <v>3532</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3078</v>
      </c>
      <c r="E895" s="1" t="s">
        <v>3526</v>
      </c>
      <c r="F895" t="s">
        <v>3041</v>
      </c>
      <c r="G895" s="45" t="s">
        <v>3533</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3078</v>
      </c>
      <c r="E896" s="1" t="s">
        <v>3527</v>
      </c>
      <c r="F896" t="s">
        <v>3041</v>
      </c>
      <c r="G896" s="45" t="s">
        <v>3534</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3078</v>
      </c>
      <c r="E897" s="1" t="s">
        <v>3528</v>
      </c>
      <c r="F897" t="s">
        <v>3041</v>
      </c>
      <c r="G897" s="45" t="s">
        <v>3535</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3078</v>
      </c>
      <c r="E898" s="1" t="s">
        <v>3529</v>
      </c>
      <c r="F898" t="s">
        <v>3041</v>
      </c>
      <c r="G898" s="45" t="s">
        <v>3536</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3078</v>
      </c>
      <c r="E899" s="1" t="s">
        <v>3687</v>
      </c>
      <c r="F899" t="s">
        <v>3041</v>
      </c>
      <c r="G899" s="45" t="s">
        <v>3687</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3079</v>
      </c>
      <c r="E900" s="1" t="s">
        <v>3523</v>
      </c>
      <c r="F900" t="s">
        <v>2582</v>
      </c>
      <c r="G900" s="45" t="s">
        <v>3530</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3079</v>
      </c>
      <c r="E901" s="1" t="s">
        <v>3524</v>
      </c>
      <c r="F901" t="s">
        <v>2582</v>
      </c>
      <c r="G901" s="45" t="s">
        <v>3531</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3079</v>
      </c>
      <c r="E902" s="1" t="s">
        <v>3525</v>
      </c>
      <c r="F902" t="s">
        <v>2582</v>
      </c>
      <c r="G902" s="45" t="s">
        <v>3532</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3079</v>
      </c>
      <c r="E903" s="1" t="s">
        <v>3526</v>
      </c>
      <c r="F903" t="s">
        <v>2582</v>
      </c>
      <c r="G903" s="45" t="s">
        <v>3533</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3079</v>
      </c>
      <c r="E904" s="1" t="s">
        <v>3527</v>
      </c>
      <c r="F904" t="s">
        <v>2582</v>
      </c>
      <c r="G904" s="45" t="s">
        <v>3534</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3079</v>
      </c>
      <c r="E905" s="1" t="s">
        <v>3528</v>
      </c>
      <c r="F905" t="s">
        <v>2582</v>
      </c>
      <c r="G905" s="45" t="s">
        <v>3535</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3079</v>
      </c>
      <c r="E906" s="1" t="s">
        <v>3529</v>
      </c>
      <c r="F906" t="s">
        <v>2582</v>
      </c>
      <c r="G906" s="45" t="s">
        <v>3536</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3079</v>
      </c>
      <c r="E907" s="1" t="s">
        <v>3687</v>
      </c>
      <c r="F907" t="s">
        <v>2582</v>
      </c>
      <c r="G907" s="45" t="s">
        <v>3687</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3080</v>
      </c>
      <c r="E908" s="1" t="s">
        <v>3523</v>
      </c>
      <c r="F908" t="s">
        <v>3042</v>
      </c>
      <c r="G908" s="45" t="s">
        <v>3530</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3080</v>
      </c>
      <c r="E909" s="1" t="s">
        <v>3524</v>
      </c>
      <c r="F909" t="s">
        <v>3042</v>
      </c>
      <c r="G909" s="45" t="s">
        <v>3531</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3080</v>
      </c>
      <c r="E910" s="1" t="s">
        <v>3525</v>
      </c>
      <c r="F910" t="s">
        <v>3042</v>
      </c>
      <c r="G910" s="45" t="s">
        <v>3532</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3080</v>
      </c>
      <c r="E911" s="1" t="s">
        <v>3526</v>
      </c>
      <c r="F911" t="s">
        <v>3042</v>
      </c>
      <c r="G911" s="45" t="s">
        <v>3533</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3080</v>
      </c>
      <c r="E912" s="1" t="s">
        <v>3527</v>
      </c>
      <c r="F912" t="s">
        <v>3042</v>
      </c>
      <c r="G912" s="45" t="s">
        <v>3534</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3080</v>
      </c>
      <c r="E913" s="1" t="s">
        <v>3528</v>
      </c>
      <c r="F913" t="s">
        <v>3042</v>
      </c>
      <c r="G913" s="45" t="s">
        <v>3535</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3080</v>
      </c>
      <c r="E914" s="1" t="s">
        <v>3529</v>
      </c>
      <c r="F914" t="s">
        <v>3042</v>
      </c>
      <c r="G914" s="45" t="s">
        <v>3536</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3080</v>
      </c>
      <c r="E915" s="1" t="s">
        <v>3687</v>
      </c>
      <c r="F915" t="s">
        <v>3042</v>
      </c>
      <c r="G915" s="45" t="s">
        <v>3687</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3081</v>
      </c>
      <c r="E916" s="1" t="s">
        <v>3523</v>
      </c>
      <c r="F916" t="s">
        <v>3043</v>
      </c>
      <c r="G916" s="45" t="s">
        <v>3530</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3081</v>
      </c>
      <c r="E917" s="1" t="s">
        <v>3524</v>
      </c>
      <c r="F917" t="s">
        <v>3043</v>
      </c>
      <c r="G917" s="45" t="s">
        <v>3531</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3081</v>
      </c>
      <c r="E918" s="1" t="s">
        <v>3525</v>
      </c>
      <c r="F918" t="s">
        <v>3043</v>
      </c>
      <c r="G918" s="45" t="s">
        <v>3532</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3081</v>
      </c>
      <c r="E919" s="1" t="s">
        <v>3526</v>
      </c>
      <c r="F919" t="s">
        <v>3043</v>
      </c>
      <c r="G919" s="45" t="s">
        <v>3533</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3081</v>
      </c>
      <c r="E920" s="1" t="s">
        <v>3527</v>
      </c>
      <c r="F920" t="s">
        <v>3043</v>
      </c>
      <c r="G920" s="45" t="s">
        <v>3534</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3081</v>
      </c>
      <c r="E921" s="1" t="s">
        <v>3528</v>
      </c>
      <c r="F921" t="s">
        <v>3043</v>
      </c>
      <c r="G921" s="45" t="s">
        <v>3535</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3081</v>
      </c>
      <c r="E922" s="1" t="s">
        <v>3529</v>
      </c>
      <c r="F922" t="s">
        <v>3043</v>
      </c>
      <c r="G922" s="45" t="s">
        <v>3536</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3081</v>
      </c>
      <c r="E923" s="1" t="s">
        <v>3687</v>
      </c>
      <c r="F923" t="s">
        <v>3043</v>
      </c>
      <c r="G923" s="45" t="s">
        <v>3687</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3082</v>
      </c>
      <c r="E924" s="1" t="s">
        <v>3523</v>
      </c>
      <c r="F924" t="s">
        <v>3044</v>
      </c>
      <c r="G924" s="45" t="s">
        <v>3530</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3082</v>
      </c>
      <c r="E925" s="1" t="s">
        <v>3524</v>
      </c>
      <c r="F925" t="s">
        <v>3044</v>
      </c>
      <c r="G925" s="45" t="s">
        <v>3531</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3082</v>
      </c>
      <c r="E926" s="1" t="s">
        <v>3525</v>
      </c>
      <c r="F926" t="s">
        <v>3044</v>
      </c>
      <c r="G926" s="45" t="s">
        <v>3532</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3082</v>
      </c>
      <c r="E927" s="1" t="s">
        <v>3526</v>
      </c>
      <c r="F927" t="s">
        <v>3044</v>
      </c>
      <c r="G927" s="45" t="s">
        <v>3533</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3082</v>
      </c>
      <c r="E928" s="1" t="s">
        <v>3527</v>
      </c>
      <c r="F928" t="s">
        <v>3044</v>
      </c>
      <c r="G928" s="45" t="s">
        <v>3534</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3082</v>
      </c>
      <c r="E929" s="1" t="s">
        <v>3528</v>
      </c>
      <c r="F929" t="s">
        <v>3044</v>
      </c>
      <c r="G929" s="45" t="s">
        <v>3535</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3082</v>
      </c>
      <c r="E930" s="1" t="s">
        <v>3529</v>
      </c>
      <c r="F930" t="s">
        <v>3044</v>
      </c>
      <c r="G930" s="45" t="s">
        <v>3536</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3082</v>
      </c>
      <c r="E931" s="1" t="s">
        <v>3687</v>
      </c>
      <c r="F931" t="s">
        <v>3044</v>
      </c>
      <c r="G931" s="45" t="s">
        <v>3687</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3083</v>
      </c>
      <c r="E932" s="1" t="s">
        <v>3523</v>
      </c>
      <c r="F932" t="s">
        <v>3045</v>
      </c>
      <c r="G932" s="45" t="s">
        <v>3530</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3083</v>
      </c>
      <c r="E933" s="1" t="s">
        <v>3524</v>
      </c>
      <c r="F933" t="s">
        <v>3045</v>
      </c>
      <c r="G933" s="45" t="s">
        <v>3531</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3083</v>
      </c>
      <c r="E934" s="1" t="s">
        <v>3525</v>
      </c>
      <c r="F934" t="s">
        <v>3045</v>
      </c>
      <c r="G934" s="45" t="s">
        <v>3532</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3083</v>
      </c>
      <c r="E935" s="1" t="s">
        <v>3526</v>
      </c>
      <c r="F935" t="s">
        <v>3045</v>
      </c>
      <c r="G935" s="45" t="s">
        <v>3533</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3083</v>
      </c>
      <c r="E936" s="1" t="s">
        <v>3527</v>
      </c>
      <c r="F936" t="s">
        <v>3045</v>
      </c>
      <c r="G936" s="45" t="s">
        <v>3534</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3083</v>
      </c>
      <c r="E937" s="1" t="s">
        <v>3528</v>
      </c>
      <c r="F937" t="s">
        <v>3045</v>
      </c>
      <c r="G937" s="45" t="s">
        <v>3535</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3083</v>
      </c>
      <c r="E938" s="1" t="s">
        <v>3529</v>
      </c>
      <c r="F938" t="s">
        <v>3045</v>
      </c>
      <c r="G938" s="45" t="s">
        <v>3536</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3083</v>
      </c>
      <c r="E939" s="1" t="s">
        <v>3687</v>
      </c>
      <c r="F939" t="s">
        <v>3045</v>
      </c>
      <c r="G939" s="45" t="s">
        <v>3687</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3084</v>
      </c>
      <c r="E940" s="1" t="s">
        <v>3523</v>
      </c>
      <c r="F940" t="s">
        <v>3046</v>
      </c>
      <c r="G940" s="45" t="s">
        <v>3530</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3084</v>
      </c>
      <c r="E941" s="1" t="s">
        <v>3524</v>
      </c>
      <c r="F941" t="s">
        <v>3046</v>
      </c>
      <c r="G941" s="45" t="s">
        <v>3531</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3084</v>
      </c>
      <c r="E942" s="1" t="s">
        <v>3525</v>
      </c>
      <c r="F942" t="s">
        <v>3046</v>
      </c>
      <c r="G942" s="45" t="s">
        <v>3532</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3084</v>
      </c>
      <c r="E943" s="1" t="s">
        <v>3526</v>
      </c>
      <c r="F943" t="s">
        <v>3046</v>
      </c>
      <c r="G943" s="45" t="s">
        <v>3533</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3084</v>
      </c>
      <c r="E944" s="1" t="s">
        <v>3527</v>
      </c>
      <c r="F944" t="s">
        <v>3046</v>
      </c>
      <c r="G944" s="45" t="s">
        <v>3534</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3084</v>
      </c>
      <c r="E945" s="1" t="s">
        <v>3528</v>
      </c>
      <c r="F945" t="s">
        <v>3046</v>
      </c>
      <c r="G945" s="45" t="s">
        <v>3535</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3084</v>
      </c>
      <c r="E946" s="1" t="s">
        <v>3529</v>
      </c>
      <c r="F946" t="s">
        <v>3046</v>
      </c>
      <c r="G946" s="45" t="s">
        <v>3536</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3084</v>
      </c>
      <c r="E947" s="1" t="s">
        <v>3687</v>
      </c>
      <c r="F947" t="s">
        <v>3046</v>
      </c>
      <c r="G947" s="45" t="s">
        <v>3687</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3085</v>
      </c>
      <c r="E948" s="1" t="s">
        <v>3523</v>
      </c>
      <c r="F948" t="s">
        <v>3047</v>
      </c>
      <c r="G948" s="45" t="s">
        <v>3530</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3085</v>
      </c>
      <c r="E949" s="1" t="s">
        <v>3524</v>
      </c>
      <c r="F949" t="s">
        <v>3047</v>
      </c>
      <c r="G949" s="45" t="s">
        <v>3531</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3085</v>
      </c>
      <c r="E950" s="1" t="s">
        <v>3525</v>
      </c>
      <c r="F950" t="s">
        <v>3047</v>
      </c>
      <c r="G950" s="45" t="s">
        <v>3532</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3085</v>
      </c>
      <c r="E951" s="1" t="s">
        <v>3526</v>
      </c>
      <c r="F951" t="s">
        <v>3047</v>
      </c>
      <c r="G951" s="45" t="s">
        <v>3533</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3085</v>
      </c>
      <c r="E952" s="1" t="s">
        <v>3527</v>
      </c>
      <c r="F952" t="s">
        <v>3047</v>
      </c>
      <c r="G952" s="45" t="s">
        <v>3534</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3085</v>
      </c>
      <c r="E953" s="1" t="s">
        <v>3528</v>
      </c>
      <c r="F953" t="s">
        <v>3047</v>
      </c>
      <c r="G953" s="45" t="s">
        <v>3535</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3085</v>
      </c>
      <c r="E954" s="1" t="s">
        <v>3529</v>
      </c>
      <c r="F954" t="s">
        <v>3047</v>
      </c>
      <c r="G954" s="45" t="s">
        <v>3536</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3085</v>
      </c>
      <c r="E955" s="1" t="s">
        <v>3687</v>
      </c>
      <c r="F955" t="s">
        <v>3047</v>
      </c>
      <c r="G955" s="45" t="s">
        <v>3687</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3086</v>
      </c>
      <c r="E956" s="1" t="s">
        <v>3523</v>
      </c>
      <c r="F956" t="s">
        <v>3048</v>
      </c>
      <c r="G956" s="45" t="s">
        <v>3530</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3086</v>
      </c>
      <c r="E957" s="1" t="s">
        <v>3524</v>
      </c>
      <c r="F957" t="s">
        <v>3048</v>
      </c>
      <c r="G957" s="45" t="s">
        <v>3531</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3086</v>
      </c>
      <c r="E958" s="1" t="s">
        <v>3525</v>
      </c>
      <c r="F958" t="s">
        <v>3048</v>
      </c>
      <c r="G958" s="45" t="s">
        <v>3532</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3086</v>
      </c>
      <c r="E959" s="1" t="s">
        <v>3526</v>
      </c>
      <c r="F959" t="s">
        <v>3048</v>
      </c>
      <c r="G959" s="45" t="s">
        <v>3533</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3086</v>
      </c>
      <c r="E960" s="1" t="s">
        <v>3527</v>
      </c>
      <c r="F960" t="s">
        <v>3048</v>
      </c>
      <c r="G960" s="45" t="s">
        <v>3534</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3086</v>
      </c>
      <c r="E961" s="1" t="s">
        <v>3528</v>
      </c>
      <c r="F961" t="s">
        <v>3048</v>
      </c>
      <c r="G961" s="45" t="s">
        <v>3535</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3086</v>
      </c>
      <c r="E962" s="1" t="s">
        <v>3529</v>
      </c>
      <c r="F962" t="s">
        <v>3048</v>
      </c>
      <c r="G962" s="45" t="s">
        <v>3536</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3086</v>
      </c>
      <c r="E963" s="1" t="s">
        <v>3687</v>
      </c>
      <c r="F963" t="s">
        <v>3048</v>
      </c>
      <c r="G963" s="45" t="s">
        <v>3687</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3087</v>
      </c>
      <c r="E964" s="1" t="s">
        <v>3523</v>
      </c>
      <c r="F964" t="s">
        <v>3049</v>
      </c>
      <c r="G964" s="45" t="s">
        <v>3530</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3087</v>
      </c>
      <c r="E965" s="1" t="s">
        <v>3524</v>
      </c>
      <c r="F965" t="s">
        <v>3049</v>
      </c>
      <c r="G965" s="45" t="s">
        <v>3531</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3087</v>
      </c>
      <c r="E966" s="1" t="s">
        <v>3525</v>
      </c>
      <c r="F966" t="s">
        <v>3049</v>
      </c>
      <c r="G966" s="45" t="s">
        <v>3532</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3087</v>
      </c>
      <c r="E967" s="1" t="s">
        <v>3526</v>
      </c>
      <c r="F967" t="s">
        <v>3049</v>
      </c>
      <c r="G967" s="45" t="s">
        <v>3533</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3087</v>
      </c>
      <c r="E968" s="1" t="s">
        <v>3527</v>
      </c>
      <c r="F968" t="s">
        <v>3049</v>
      </c>
      <c r="G968" s="45" t="s">
        <v>3534</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3087</v>
      </c>
      <c r="E969" s="1" t="s">
        <v>3528</v>
      </c>
      <c r="F969" t="s">
        <v>3049</v>
      </c>
      <c r="G969" s="45" t="s">
        <v>3535</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3087</v>
      </c>
      <c r="E970" s="1" t="s">
        <v>3529</v>
      </c>
      <c r="F970" t="s">
        <v>3049</v>
      </c>
      <c r="G970" s="45" t="s">
        <v>3536</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3087</v>
      </c>
      <c r="E971" s="1" t="s">
        <v>3687</v>
      </c>
      <c r="F971" t="s">
        <v>3049</v>
      </c>
      <c r="G971" s="45" t="s">
        <v>3687</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3088</v>
      </c>
      <c r="E972" s="1" t="s">
        <v>3523</v>
      </c>
      <c r="F972" t="s">
        <v>3050</v>
      </c>
      <c r="G972" s="45" t="s">
        <v>3530</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3088</v>
      </c>
      <c r="E973" s="1" t="s">
        <v>3524</v>
      </c>
      <c r="F973" t="s">
        <v>3050</v>
      </c>
      <c r="G973" s="45" t="s">
        <v>3531</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3088</v>
      </c>
      <c r="E974" s="1" t="s">
        <v>3525</v>
      </c>
      <c r="F974" t="s">
        <v>3050</v>
      </c>
      <c r="G974" s="45" t="s">
        <v>3532</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3088</v>
      </c>
      <c r="E975" s="1" t="s">
        <v>3526</v>
      </c>
      <c r="F975" t="s">
        <v>3050</v>
      </c>
      <c r="G975" s="45" t="s">
        <v>3533</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3088</v>
      </c>
      <c r="E976" s="1" t="s">
        <v>3527</v>
      </c>
      <c r="F976" t="s">
        <v>3050</v>
      </c>
      <c r="G976" s="45" t="s">
        <v>3534</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3088</v>
      </c>
      <c r="E977" s="1" t="s">
        <v>3528</v>
      </c>
      <c r="F977" t="s">
        <v>3050</v>
      </c>
      <c r="G977" s="45" t="s">
        <v>3535</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3088</v>
      </c>
      <c r="E978" s="1" t="s">
        <v>3529</v>
      </c>
      <c r="F978" t="s">
        <v>3050</v>
      </c>
      <c r="G978" s="45" t="s">
        <v>3536</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3088</v>
      </c>
      <c r="E979" s="1" t="s">
        <v>3687</v>
      </c>
      <c r="F979" t="s">
        <v>3050</v>
      </c>
      <c r="G979" s="45" t="s">
        <v>3687</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3089</v>
      </c>
      <c r="E980" s="1" t="s">
        <v>3523</v>
      </c>
      <c r="F980" t="s">
        <v>3092</v>
      </c>
      <c r="G980" s="45" t="s">
        <v>3530</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3089</v>
      </c>
      <c r="E981" s="1" t="s">
        <v>3524</v>
      </c>
      <c r="F981" t="s">
        <v>3092</v>
      </c>
      <c r="G981" s="45" t="s">
        <v>3531</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3089</v>
      </c>
      <c r="E982" s="1" t="s">
        <v>3525</v>
      </c>
      <c r="F982" t="s">
        <v>3092</v>
      </c>
      <c r="G982" s="45" t="s">
        <v>3532</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3089</v>
      </c>
      <c r="E983" s="1" t="s">
        <v>3526</v>
      </c>
      <c r="F983" t="s">
        <v>3092</v>
      </c>
      <c r="G983" s="45" t="s">
        <v>3533</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3089</v>
      </c>
      <c r="E984" s="1" t="s">
        <v>3527</v>
      </c>
      <c r="F984" t="s">
        <v>3092</v>
      </c>
      <c r="G984" s="45" t="s">
        <v>3534</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3089</v>
      </c>
      <c r="E985" s="1" t="s">
        <v>3528</v>
      </c>
      <c r="F985" t="s">
        <v>3092</v>
      </c>
      <c r="G985" s="45" t="s">
        <v>3535</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3089</v>
      </c>
      <c r="E986" s="1" t="s">
        <v>3529</v>
      </c>
      <c r="F986" t="s">
        <v>3092</v>
      </c>
      <c r="G986" s="45" t="s">
        <v>3536</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3089</v>
      </c>
      <c r="E987" s="1" t="s">
        <v>3687</v>
      </c>
      <c r="F987" t="s">
        <v>3092</v>
      </c>
      <c r="G987" s="45" t="s">
        <v>3687</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3090</v>
      </c>
      <c r="E988" s="1" t="s">
        <v>3523</v>
      </c>
      <c r="F988" t="s">
        <v>3051</v>
      </c>
      <c r="G988" s="45" t="s">
        <v>3530</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3090</v>
      </c>
      <c r="E989" s="1" t="s">
        <v>3524</v>
      </c>
      <c r="F989" t="s">
        <v>3051</v>
      </c>
      <c r="G989" s="45" t="s">
        <v>3531</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3090</v>
      </c>
      <c r="E990" s="1" t="s">
        <v>3525</v>
      </c>
      <c r="F990" t="s">
        <v>3051</v>
      </c>
      <c r="G990" s="45" t="s">
        <v>3532</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3090</v>
      </c>
      <c r="E991" s="1" t="s">
        <v>3526</v>
      </c>
      <c r="F991" t="s">
        <v>3051</v>
      </c>
      <c r="G991" s="45" t="s">
        <v>3533</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3090</v>
      </c>
      <c r="E992" s="1" t="s">
        <v>3527</v>
      </c>
      <c r="F992" t="s">
        <v>3051</v>
      </c>
      <c r="G992" s="45" t="s">
        <v>3534</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3090</v>
      </c>
      <c r="E993" s="1" t="s">
        <v>3528</v>
      </c>
      <c r="F993" t="s">
        <v>3051</v>
      </c>
      <c r="G993" s="45" t="s">
        <v>3535</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3090</v>
      </c>
      <c r="E994" s="1" t="s">
        <v>3529</v>
      </c>
      <c r="F994" t="s">
        <v>3051</v>
      </c>
      <c r="G994" s="45" t="s">
        <v>3536</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3090</v>
      </c>
      <c r="E995" s="1" t="s">
        <v>3687</v>
      </c>
      <c r="F995" t="s">
        <v>3051</v>
      </c>
      <c r="G995" s="45" t="s">
        <v>3687</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285</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284</v>
      </c>
      <c r="D997" s="45" t="s">
        <v>3066</v>
      </c>
      <c r="E997" s="45" t="s">
        <v>2400</v>
      </c>
      <c r="F997" t="s">
        <v>3091</v>
      </c>
      <c r="G997" s="45" t="s">
        <v>2406</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3066</v>
      </c>
      <c r="E998" s="45" t="s">
        <v>2401</v>
      </c>
      <c r="F998" t="s">
        <v>3091</v>
      </c>
      <c r="G998" s="45" t="s">
        <v>2409</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3066</v>
      </c>
      <c r="E999" s="45" t="s">
        <v>2402</v>
      </c>
      <c r="F999" t="s">
        <v>3091</v>
      </c>
      <c r="G999" s="45" t="s">
        <v>2410</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3066</v>
      </c>
      <c r="E1000" s="45" t="s">
        <v>2403</v>
      </c>
      <c r="F1000" t="s">
        <v>3091</v>
      </c>
      <c r="G1000" s="45" t="s">
        <v>2407</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3066</v>
      </c>
      <c r="E1001" s="45" t="s">
        <v>2404</v>
      </c>
      <c r="F1001" t="s">
        <v>3091</v>
      </c>
      <c r="G1001" s="45" t="s">
        <v>2408</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3066</v>
      </c>
      <c r="E1002" s="45" t="s">
        <v>2405</v>
      </c>
      <c r="F1002" t="s">
        <v>3091</v>
      </c>
      <c r="G1002" s="45" t="s">
        <v>2411</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3066</v>
      </c>
      <c r="E1003" s="45" t="s">
        <v>2708</v>
      </c>
      <c r="F1003" t="s">
        <v>3091</v>
      </c>
      <c r="G1003" s="45" t="s">
        <v>2711</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3066</v>
      </c>
      <c r="E1004" s="45" t="s">
        <v>2709</v>
      </c>
      <c r="F1004" t="s">
        <v>3091</v>
      </c>
      <c r="G1004" s="45" t="s">
        <v>2713</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3066</v>
      </c>
      <c r="E1005" s="45" t="s">
        <v>2710</v>
      </c>
      <c r="F1005" t="s">
        <v>3091</v>
      </c>
      <c r="G1005" s="45" t="s">
        <v>2714</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3066</v>
      </c>
      <c r="E1006" s="45" t="s">
        <v>2707</v>
      </c>
      <c r="F1006" t="s">
        <v>3091</v>
      </c>
      <c r="G1006" s="45" t="s">
        <v>2712</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3067</v>
      </c>
      <c r="E1007" s="45" t="s">
        <v>2400</v>
      </c>
      <c r="F1007" t="s">
        <v>2762</v>
      </c>
      <c r="G1007" s="45" t="s">
        <v>2406</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3067</v>
      </c>
      <c r="E1008" s="45" t="s">
        <v>2401</v>
      </c>
      <c r="F1008" t="s">
        <v>2762</v>
      </c>
      <c r="G1008" s="45" t="s">
        <v>2409</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3067</v>
      </c>
      <c r="E1009" s="45" t="s">
        <v>2402</v>
      </c>
      <c r="F1009" t="s">
        <v>2762</v>
      </c>
      <c r="G1009" s="45" t="s">
        <v>2410</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3067</v>
      </c>
      <c r="E1010" s="45" t="s">
        <v>2403</v>
      </c>
      <c r="F1010" t="s">
        <v>2762</v>
      </c>
      <c r="G1010" s="45" t="s">
        <v>2407</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3067</v>
      </c>
      <c r="E1011" s="45" t="s">
        <v>2404</v>
      </c>
      <c r="F1011" t="s">
        <v>2762</v>
      </c>
      <c r="G1011" s="45" t="s">
        <v>2408</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3067</v>
      </c>
      <c r="E1012" s="45" t="s">
        <v>2405</v>
      </c>
      <c r="F1012" t="s">
        <v>2762</v>
      </c>
      <c r="G1012" s="45" t="s">
        <v>2411</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3067</v>
      </c>
      <c r="E1013" s="45" t="s">
        <v>2708</v>
      </c>
      <c r="F1013" t="s">
        <v>2762</v>
      </c>
      <c r="G1013" s="45" t="s">
        <v>2711</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3067</v>
      </c>
      <c r="E1014" s="45" t="s">
        <v>2709</v>
      </c>
      <c r="F1014" t="s">
        <v>2762</v>
      </c>
      <c r="G1014" s="45" t="s">
        <v>2713</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3067</v>
      </c>
      <c r="E1015" s="45" t="s">
        <v>2710</v>
      </c>
      <c r="F1015" t="s">
        <v>2762</v>
      </c>
      <c r="G1015" s="45" t="s">
        <v>2714</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3067</v>
      </c>
      <c r="E1016" s="45" t="s">
        <v>2707</v>
      </c>
      <c r="F1016" t="s">
        <v>2762</v>
      </c>
      <c r="G1016" s="45" t="s">
        <v>2712</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3068</v>
      </c>
      <c r="E1017" s="45" t="s">
        <v>2400</v>
      </c>
      <c r="F1017" t="s">
        <v>3032</v>
      </c>
      <c r="G1017" s="45" t="s">
        <v>2406</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3068</v>
      </c>
      <c r="E1018" s="45" t="s">
        <v>2401</v>
      </c>
      <c r="F1018" t="s">
        <v>3032</v>
      </c>
      <c r="G1018" s="45" t="s">
        <v>2409</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3068</v>
      </c>
      <c r="E1019" s="45" t="s">
        <v>2402</v>
      </c>
      <c r="F1019" t="s">
        <v>3032</v>
      </c>
      <c r="G1019" s="45" t="s">
        <v>2410</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3068</v>
      </c>
      <c r="E1020" s="45" t="s">
        <v>2403</v>
      </c>
      <c r="F1020" t="s">
        <v>3032</v>
      </c>
      <c r="G1020" s="45" t="s">
        <v>2407</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3068</v>
      </c>
      <c r="E1021" s="45" t="s">
        <v>2404</v>
      </c>
      <c r="F1021" t="s">
        <v>3032</v>
      </c>
      <c r="G1021" s="45" t="s">
        <v>2408</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3068</v>
      </c>
      <c r="E1022" s="45" t="s">
        <v>2405</v>
      </c>
      <c r="F1022" t="s">
        <v>3032</v>
      </c>
      <c r="G1022" s="45" t="s">
        <v>2411</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3068</v>
      </c>
      <c r="E1023" s="45" t="s">
        <v>2708</v>
      </c>
      <c r="F1023" t="s">
        <v>3032</v>
      </c>
      <c r="G1023" s="45" t="s">
        <v>2711</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3068</v>
      </c>
      <c r="E1024" s="45" t="s">
        <v>2709</v>
      </c>
      <c r="F1024" t="s">
        <v>3032</v>
      </c>
      <c r="G1024" s="45" t="s">
        <v>2713</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3068</v>
      </c>
      <c r="E1025" s="45" t="s">
        <v>2710</v>
      </c>
      <c r="F1025" t="s">
        <v>3032</v>
      </c>
      <c r="G1025" s="45" t="s">
        <v>2714</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3068</v>
      </c>
      <c r="E1026" s="45" t="s">
        <v>2707</v>
      </c>
      <c r="F1026" t="s">
        <v>3032</v>
      </c>
      <c r="G1026" s="45" t="s">
        <v>2712</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3069</v>
      </c>
      <c r="E1027" s="45" t="s">
        <v>2400</v>
      </c>
      <c r="F1027" t="s">
        <v>3033</v>
      </c>
      <c r="G1027" s="45" t="s">
        <v>2406</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3069</v>
      </c>
      <c r="E1028" s="45" t="s">
        <v>2401</v>
      </c>
      <c r="F1028" t="s">
        <v>3033</v>
      </c>
      <c r="G1028" s="45" t="s">
        <v>2409</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3069</v>
      </c>
      <c r="E1029" s="45" t="s">
        <v>2402</v>
      </c>
      <c r="F1029" t="s">
        <v>3033</v>
      </c>
      <c r="G1029" s="45" t="s">
        <v>2410</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3069</v>
      </c>
      <c r="E1030" s="45" t="s">
        <v>2403</v>
      </c>
      <c r="F1030" t="s">
        <v>3033</v>
      </c>
      <c r="G1030" s="45" t="s">
        <v>2407</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3069</v>
      </c>
      <c r="E1031" s="45" t="s">
        <v>2404</v>
      </c>
      <c r="F1031" t="s">
        <v>3033</v>
      </c>
      <c r="G1031" s="45" t="s">
        <v>2408</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3069</v>
      </c>
      <c r="E1032" s="45" t="s">
        <v>2405</v>
      </c>
      <c r="F1032" t="s">
        <v>3033</v>
      </c>
      <c r="G1032" s="45" t="s">
        <v>2411</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3069</v>
      </c>
      <c r="E1033" s="45" t="s">
        <v>2708</v>
      </c>
      <c r="F1033" t="s">
        <v>3033</v>
      </c>
      <c r="G1033" s="45" t="s">
        <v>2711</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3069</v>
      </c>
      <c r="E1034" s="45" t="s">
        <v>2709</v>
      </c>
      <c r="F1034" t="s">
        <v>3033</v>
      </c>
      <c r="G1034" s="45" t="s">
        <v>2713</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3069</v>
      </c>
      <c r="E1035" s="45" t="s">
        <v>2710</v>
      </c>
      <c r="F1035" t="s">
        <v>3033</v>
      </c>
      <c r="G1035" s="45" t="s">
        <v>2714</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3069</v>
      </c>
      <c r="E1036" s="45" t="s">
        <v>2707</v>
      </c>
      <c r="F1036" t="s">
        <v>3033</v>
      </c>
      <c r="G1036" s="45" t="s">
        <v>2712</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3070</v>
      </c>
      <c r="E1037" s="45" t="s">
        <v>2400</v>
      </c>
      <c r="F1037" t="s">
        <v>3034</v>
      </c>
      <c r="G1037" s="45" t="s">
        <v>2406</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3070</v>
      </c>
      <c r="E1038" s="45" t="s">
        <v>2401</v>
      </c>
      <c r="F1038" t="s">
        <v>3034</v>
      </c>
      <c r="G1038" s="45" t="s">
        <v>2409</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3070</v>
      </c>
      <c r="E1039" s="45" t="s">
        <v>2402</v>
      </c>
      <c r="F1039" t="s">
        <v>3034</v>
      </c>
      <c r="G1039" s="45" t="s">
        <v>2410</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3070</v>
      </c>
      <c r="E1040" s="45" t="s">
        <v>2403</v>
      </c>
      <c r="F1040" t="s">
        <v>3034</v>
      </c>
      <c r="G1040" s="45" t="s">
        <v>2407</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3070</v>
      </c>
      <c r="E1041" s="45" t="s">
        <v>2404</v>
      </c>
      <c r="F1041" t="s">
        <v>3034</v>
      </c>
      <c r="G1041" s="45" t="s">
        <v>2408</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3070</v>
      </c>
      <c r="E1042" s="45" t="s">
        <v>2405</v>
      </c>
      <c r="F1042" t="s">
        <v>3034</v>
      </c>
      <c r="G1042" s="45" t="s">
        <v>2411</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3070</v>
      </c>
      <c r="E1043" s="45" t="s">
        <v>2708</v>
      </c>
      <c r="F1043" t="s">
        <v>3034</v>
      </c>
      <c r="G1043" s="45" t="s">
        <v>2711</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3070</v>
      </c>
      <c r="E1044" s="45" t="s">
        <v>2709</v>
      </c>
      <c r="F1044" t="s">
        <v>3034</v>
      </c>
      <c r="G1044" s="45" t="s">
        <v>2713</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3070</v>
      </c>
      <c r="E1045" s="45" t="s">
        <v>2710</v>
      </c>
      <c r="F1045" t="s">
        <v>3034</v>
      </c>
      <c r="G1045" s="45" t="s">
        <v>2714</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3070</v>
      </c>
      <c r="E1046" s="45" t="s">
        <v>2707</v>
      </c>
      <c r="F1046" t="s">
        <v>3034</v>
      </c>
      <c r="G1046" s="45" t="s">
        <v>2712</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3071</v>
      </c>
      <c r="E1047" s="45" t="s">
        <v>2400</v>
      </c>
      <c r="F1047" t="s">
        <v>3035</v>
      </c>
      <c r="G1047" s="45" t="s">
        <v>2406</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3071</v>
      </c>
      <c r="E1048" s="45" t="s">
        <v>2401</v>
      </c>
      <c r="F1048" t="s">
        <v>3035</v>
      </c>
      <c r="G1048" s="45" t="s">
        <v>2409</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3071</v>
      </c>
      <c r="E1049" s="45" t="s">
        <v>2402</v>
      </c>
      <c r="F1049" t="s">
        <v>3035</v>
      </c>
      <c r="G1049" s="45" t="s">
        <v>2410</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3071</v>
      </c>
      <c r="E1050" s="45" t="s">
        <v>2403</v>
      </c>
      <c r="F1050" t="s">
        <v>3035</v>
      </c>
      <c r="G1050" s="45" t="s">
        <v>2407</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3071</v>
      </c>
      <c r="E1051" s="45" t="s">
        <v>2404</v>
      </c>
      <c r="F1051" t="s">
        <v>3035</v>
      </c>
      <c r="G1051" s="45" t="s">
        <v>2408</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3071</v>
      </c>
      <c r="E1052" s="45" t="s">
        <v>2405</v>
      </c>
      <c r="F1052" t="s">
        <v>3035</v>
      </c>
      <c r="G1052" s="45" t="s">
        <v>2411</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3071</v>
      </c>
      <c r="E1053" s="45" t="s">
        <v>2708</v>
      </c>
      <c r="F1053" t="s">
        <v>3035</v>
      </c>
      <c r="G1053" s="45" t="s">
        <v>2711</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3071</v>
      </c>
      <c r="E1054" s="45" t="s">
        <v>2709</v>
      </c>
      <c r="F1054" t="s">
        <v>3035</v>
      </c>
      <c r="G1054" s="45" t="s">
        <v>2713</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3071</v>
      </c>
      <c r="E1055" s="45" t="s">
        <v>2710</v>
      </c>
      <c r="F1055" t="s">
        <v>3035</v>
      </c>
      <c r="G1055" s="45" t="s">
        <v>2714</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3071</v>
      </c>
      <c r="E1056" s="45" t="s">
        <v>2707</v>
      </c>
      <c r="F1056" t="s">
        <v>3035</v>
      </c>
      <c r="G1056" s="45" t="s">
        <v>2712</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3072</v>
      </c>
      <c r="E1057" s="45" t="s">
        <v>2400</v>
      </c>
      <c r="F1057" t="s">
        <v>3036</v>
      </c>
      <c r="G1057" s="45" t="s">
        <v>2406</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3072</v>
      </c>
      <c r="E1058" s="45" t="s">
        <v>2401</v>
      </c>
      <c r="F1058" t="s">
        <v>3036</v>
      </c>
      <c r="G1058" s="45" t="s">
        <v>2409</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3072</v>
      </c>
      <c r="E1059" s="45" t="s">
        <v>2402</v>
      </c>
      <c r="F1059" t="s">
        <v>3036</v>
      </c>
      <c r="G1059" s="45" t="s">
        <v>2410</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3072</v>
      </c>
      <c r="E1060" s="45" t="s">
        <v>2403</v>
      </c>
      <c r="F1060" t="s">
        <v>3036</v>
      </c>
      <c r="G1060" s="45" t="s">
        <v>2407</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3072</v>
      </c>
      <c r="E1061" s="45" t="s">
        <v>2404</v>
      </c>
      <c r="F1061" t="s">
        <v>3036</v>
      </c>
      <c r="G1061" s="45" t="s">
        <v>2408</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3072</v>
      </c>
      <c r="E1062" s="45" t="s">
        <v>2405</v>
      </c>
      <c r="F1062" t="s">
        <v>3036</v>
      </c>
      <c r="G1062" s="45" t="s">
        <v>2411</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3072</v>
      </c>
      <c r="E1063" s="45" t="s">
        <v>2708</v>
      </c>
      <c r="F1063" t="s">
        <v>3036</v>
      </c>
      <c r="G1063" s="45" t="s">
        <v>2711</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3072</v>
      </c>
      <c r="E1064" s="45" t="s">
        <v>2709</v>
      </c>
      <c r="F1064" t="s">
        <v>3036</v>
      </c>
      <c r="G1064" s="45" t="s">
        <v>2713</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3072</v>
      </c>
      <c r="E1065" s="45" t="s">
        <v>2710</v>
      </c>
      <c r="F1065" t="s">
        <v>3036</v>
      </c>
      <c r="G1065" s="45" t="s">
        <v>2714</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3072</v>
      </c>
      <c r="E1066" s="45" t="s">
        <v>2707</v>
      </c>
      <c r="F1066" t="s">
        <v>3036</v>
      </c>
      <c r="G1066" s="45" t="s">
        <v>2712</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3073</v>
      </c>
      <c r="E1067" s="45" t="s">
        <v>2400</v>
      </c>
      <c r="F1067" t="s">
        <v>3037</v>
      </c>
      <c r="G1067" s="45" t="s">
        <v>2406</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3073</v>
      </c>
      <c r="E1068" s="45" t="s">
        <v>2401</v>
      </c>
      <c r="F1068" t="s">
        <v>3037</v>
      </c>
      <c r="G1068" s="45" t="s">
        <v>2409</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3073</v>
      </c>
      <c r="E1069" s="45" t="s">
        <v>2402</v>
      </c>
      <c r="F1069" t="s">
        <v>3037</v>
      </c>
      <c r="G1069" s="45" t="s">
        <v>2410</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3073</v>
      </c>
      <c r="E1070" s="45" t="s">
        <v>2403</v>
      </c>
      <c r="F1070" t="s">
        <v>3037</v>
      </c>
      <c r="G1070" s="45" t="s">
        <v>2407</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3073</v>
      </c>
      <c r="E1071" s="45" t="s">
        <v>2404</v>
      </c>
      <c r="F1071" t="s">
        <v>3037</v>
      </c>
      <c r="G1071" s="45" t="s">
        <v>2408</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3073</v>
      </c>
      <c r="E1072" s="45" t="s">
        <v>2405</v>
      </c>
      <c r="F1072" t="s">
        <v>3037</v>
      </c>
      <c r="G1072" s="45" t="s">
        <v>2411</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3073</v>
      </c>
      <c r="E1073" s="45" t="s">
        <v>2708</v>
      </c>
      <c r="F1073" t="s">
        <v>3037</v>
      </c>
      <c r="G1073" s="45" t="s">
        <v>2711</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3073</v>
      </c>
      <c r="E1074" s="45" t="s">
        <v>2709</v>
      </c>
      <c r="F1074" t="s">
        <v>3037</v>
      </c>
      <c r="G1074" s="45" t="s">
        <v>2713</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3073</v>
      </c>
      <c r="E1075" s="45" t="s">
        <v>2710</v>
      </c>
      <c r="F1075" t="s">
        <v>3037</v>
      </c>
      <c r="G1075" s="45" t="s">
        <v>2714</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3073</v>
      </c>
      <c r="E1076" s="45" t="s">
        <v>2707</v>
      </c>
      <c r="F1076" t="s">
        <v>3037</v>
      </c>
      <c r="G1076" s="45" t="s">
        <v>2712</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3074</v>
      </c>
      <c r="E1077" s="45" t="s">
        <v>2400</v>
      </c>
      <c r="F1077" t="s">
        <v>3038</v>
      </c>
      <c r="G1077" s="45" t="s">
        <v>2406</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3074</v>
      </c>
      <c r="E1078" s="45" t="s">
        <v>2401</v>
      </c>
      <c r="F1078" t="s">
        <v>3038</v>
      </c>
      <c r="G1078" s="45" t="s">
        <v>2409</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3074</v>
      </c>
      <c r="E1079" s="45" t="s">
        <v>2402</v>
      </c>
      <c r="F1079" t="s">
        <v>3038</v>
      </c>
      <c r="G1079" s="45" t="s">
        <v>2410</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3074</v>
      </c>
      <c r="E1080" s="45" t="s">
        <v>2403</v>
      </c>
      <c r="F1080" t="s">
        <v>3038</v>
      </c>
      <c r="G1080" s="45" t="s">
        <v>2407</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3074</v>
      </c>
      <c r="E1081" s="45" t="s">
        <v>2404</v>
      </c>
      <c r="F1081" t="s">
        <v>3038</v>
      </c>
      <c r="G1081" s="45" t="s">
        <v>2408</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3074</v>
      </c>
      <c r="E1082" s="45" t="s">
        <v>2405</v>
      </c>
      <c r="F1082" t="s">
        <v>3038</v>
      </c>
      <c r="G1082" s="45" t="s">
        <v>2411</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3074</v>
      </c>
      <c r="E1083" s="45" t="s">
        <v>2708</v>
      </c>
      <c r="F1083" t="s">
        <v>3038</v>
      </c>
      <c r="G1083" s="45" t="s">
        <v>2711</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3074</v>
      </c>
      <c r="E1084" s="45" t="s">
        <v>2709</v>
      </c>
      <c r="F1084" t="s">
        <v>3038</v>
      </c>
      <c r="G1084" s="45" t="s">
        <v>2713</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3074</v>
      </c>
      <c r="E1085" s="45" t="s">
        <v>2710</v>
      </c>
      <c r="F1085" t="s">
        <v>3038</v>
      </c>
      <c r="G1085" s="45" t="s">
        <v>2714</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3074</v>
      </c>
      <c r="E1086" s="45" t="s">
        <v>2707</v>
      </c>
      <c r="F1086" t="s">
        <v>3038</v>
      </c>
      <c r="G1086" s="45" t="s">
        <v>2712</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3075</v>
      </c>
      <c r="E1087" s="45" t="s">
        <v>2400</v>
      </c>
      <c r="F1087" t="s">
        <v>2581</v>
      </c>
      <c r="G1087" s="45" t="s">
        <v>2406</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3075</v>
      </c>
      <c r="E1088" s="45" t="s">
        <v>2401</v>
      </c>
      <c r="F1088" t="s">
        <v>2581</v>
      </c>
      <c r="G1088" s="45" t="s">
        <v>2409</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3075</v>
      </c>
      <c r="E1089" s="45" t="s">
        <v>2402</v>
      </c>
      <c r="F1089" t="s">
        <v>2581</v>
      </c>
      <c r="G1089" s="45" t="s">
        <v>2410</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3075</v>
      </c>
      <c r="E1090" s="45" t="s">
        <v>2403</v>
      </c>
      <c r="F1090" t="s">
        <v>2581</v>
      </c>
      <c r="G1090" s="45" t="s">
        <v>2407</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3075</v>
      </c>
      <c r="E1091" s="45" t="s">
        <v>2404</v>
      </c>
      <c r="F1091" t="s">
        <v>2581</v>
      </c>
      <c r="G1091" s="45" t="s">
        <v>2408</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3075</v>
      </c>
      <c r="E1092" s="45" t="s">
        <v>2405</v>
      </c>
      <c r="F1092" t="s">
        <v>2581</v>
      </c>
      <c r="G1092" s="45" t="s">
        <v>2411</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3075</v>
      </c>
      <c r="E1093" s="45" t="s">
        <v>2708</v>
      </c>
      <c r="F1093" t="s">
        <v>2581</v>
      </c>
      <c r="G1093" s="45" t="s">
        <v>2711</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3075</v>
      </c>
      <c r="E1094" s="45" t="s">
        <v>2709</v>
      </c>
      <c r="F1094" t="s">
        <v>2581</v>
      </c>
      <c r="G1094" s="45" t="s">
        <v>2713</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3075</v>
      </c>
      <c r="E1095" s="45" t="s">
        <v>2710</v>
      </c>
      <c r="F1095" t="s">
        <v>2581</v>
      </c>
      <c r="G1095" s="45" t="s">
        <v>2714</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3075</v>
      </c>
      <c r="E1096" s="45" t="s">
        <v>2707</v>
      </c>
      <c r="F1096" t="s">
        <v>2581</v>
      </c>
      <c r="G1096" s="45" t="s">
        <v>2712</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3076</v>
      </c>
      <c r="E1097" s="45" t="s">
        <v>2400</v>
      </c>
      <c r="F1097" t="s">
        <v>3039</v>
      </c>
      <c r="G1097" s="45" t="s">
        <v>2406</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3076</v>
      </c>
      <c r="E1098" s="45" t="s">
        <v>2401</v>
      </c>
      <c r="F1098" t="s">
        <v>3039</v>
      </c>
      <c r="G1098" s="45" t="s">
        <v>2409</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3076</v>
      </c>
      <c r="E1099" s="45" t="s">
        <v>2402</v>
      </c>
      <c r="F1099" t="s">
        <v>3039</v>
      </c>
      <c r="G1099" s="45" t="s">
        <v>2410</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3076</v>
      </c>
      <c r="E1100" s="45" t="s">
        <v>2403</v>
      </c>
      <c r="F1100" t="s">
        <v>3039</v>
      </c>
      <c r="G1100" s="45" t="s">
        <v>2407</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3076</v>
      </c>
      <c r="E1101" s="45" t="s">
        <v>2404</v>
      </c>
      <c r="F1101" t="s">
        <v>3039</v>
      </c>
      <c r="G1101" s="45" t="s">
        <v>2408</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3076</v>
      </c>
      <c r="E1102" s="45" t="s">
        <v>2405</v>
      </c>
      <c r="F1102" t="s">
        <v>3039</v>
      </c>
      <c r="G1102" s="45" t="s">
        <v>2411</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3076</v>
      </c>
      <c r="E1103" s="45" t="s">
        <v>2708</v>
      </c>
      <c r="F1103" t="s">
        <v>3039</v>
      </c>
      <c r="G1103" s="45" t="s">
        <v>2711</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3076</v>
      </c>
      <c r="E1104" s="45" t="s">
        <v>2709</v>
      </c>
      <c r="F1104" t="s">
        <v>3039</v>
      </c>
      <c r="G1104" s="45" t="s">
        <v>2713</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3076</v>
      </c>
      <c r="E1105" s="45" t="s">
        <v>2710</v>
      </c>
      <c r="F1105" t="s">
        <v>3039</v>
      </c>
      <c r="G1105" s="45" t="s">
        <v>2714</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3076</v>
      </c>
      <c r="E1106" s="45" t="s">
        <v>2707</v>
      </c>
      <c r="F1106" t="s">
        <v>3039</v>
      </c>
      <c r="G1106" s="45" t="s">
        <v>2712</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3077</v>
      </c>
      <c r="E1107" s="45" t="s">
        <v>2400</v>
      </c>
      <c r="F1107" t="s">
        <v>3040</v>
      </c>
      <c r="G1107" s="45" t="s">
        <v>2406</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3077</v>
      </c>
      <c r="E1108" s="45" t="s">
        <v>2401</v>
      </c>
      <c r="F1108" t="s">
        <v>3040</v>
      </c>
      <c r="G1108" s="45" t="s">
        <v>2409</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3077</v>
      </c>
      <c r="E1109" s="45" t="s">
        <v>2402</v>
      </c>
      <c r="F1109" t="s">
        <v>3040</v>
      </c>
      <c r="G1109" s="45" t="s">
        <v>2410</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3077</v>
      </c>
      <c r="E1110" s="45" t="s">
        <v>2403</v>
      </c>
      <c r="F1110" t="s">
        <v>3040</v>
      </c>
      <c r="G1110" s="45" t="s">
        <v>2407</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3077</v>
      </c>
      <c r="E1111" s="45" t="s">
        <v>2404</v>
      </c>
      <c r="F1111" t="s">
        <v>3040</v>
      </c>
      <c r="G1111" s="45" t="s">
        <v>2408</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3077</v>
      </c>
      <c r="E1112" s="45" t="s">
        <v>2405</v>
      </c>
      <c r="F1112" t="s">
        <v>3040</v>
      </c>
      <c r="G1112" s="45" t="s">
        <v>2411</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3077</v>
      </c>
      <c r="E1113" s="45" t="s">
        <v>2708</v>
      </c>
      <c r="F1113" t="s">
        <v>3040</v>
      </c>
      <c r="G1113" s="45" t="s">
        <v>2711</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3077</v>
      </c>
      <c r="E1114" s="45" t="s">
        <v>2709</v>
      </c>
      <c r="F1114" t="s">
        <v>3040</v>
      </c>
      <c r="G1114" s="45" t="s">
        <v>2713</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3077</v>
      </c>
      <c r="E1115" s="45" t="s">
        <v>2710</v>
      </c>
      <c r="F1115" t="s">
        <v>3040</v>
      </c>
      <c r="G1115" s="45" t="s">
        <v>2714</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3077</v>
      </c>
      <c r="E1116" s="45" t="s">
        <v>2707</v>
      </c>
      <c r="F1116" t="s">
        <v>3040</v>
      </c>
      <c r="G1116" s="45" t="s">
        <v>2712</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3078</v>
      </c>
      <c r="E1117" s="45" t="s">
        <v>2400</v>
      </c>
      <c r="F1117" t="s">
        <v>3041</v>
      </c>
      <c r="G1117" s="45" t="s">
        <v>2406</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3078</v>
      </c>
      <c r="E1118" s="45" t="s">
        <v>2401</v>
      </c>
      <c r="F1118" t="s">
        <v>3041</v>
      </c>
      <c r="G1118" s="45" t="s">
        <v>2409</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3078</v>
      </c>
      <c r="E1119" s="45" t="s">
        <v>2402</v>
      </c>
      <c r="F1119" t="s">
        <v>3041</v>
      </c>
      <c r="G1119" s="45" t="s">
        <v>2410</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3078</v>
      </c>
      <c r="E1120" s="45" t="s">
        <v>2403</v>
      </c>
      <c r="F1120" t="s">
        <v>3041</v>
      </c>
      <c r="G1120" s="45" t="s">
        <v>2407</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3078</v>
      </c>
      <c r="E1121" s="45" t="s">
        <v>2404</v>
      </c>
      <c r="F1121" t="s">
        <v>3041</v>
      </c>
      <c r="G1121" s="45" t="s">
        <v>2408</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3078</v>
      </c>
      <c r="E1122" s="45" t="s">
        <v>2405</v>
      </c>
      <c r="F1122" t="s">
        <v>3041</v>
      </c>
      <c r="G1122" s="45" t="s">
        <v>2411</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3078</v>
      </c>
      <c r="E1123" s="45" t="s">
        <v>2708</v>
      </c>
      <c r="F1123" t="s">
        <v>3041</v>
      </c>
      <c r="G1123" s="45" t="s">
        <v>2711</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3078</v>
      </c>
      <c r="E1124" s="45" t="s">
        <v>2709</v>
      </c>
      <c r="F1124" t="s">
        <v>3041</v>
      </c>
      <c r="G1124" s="45" t="s">
        <v>2713</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3078</v>
      </c>
      <c r="E1125" s="45" t="s">
        <v>2710</v>
      </c>
      <c r="F1125" t="s">
        <v>3041</v>
      </c>
      <c r="G1125" s="45" t="s">
        <v>2714</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3078</v>
      </c>
      <c r="E1126" s="45" t="s">
        <v>2707</v>
      </c>
      <c r="F1126" t="s">
        <v>3041</v>
      </c>
      <c r="G1126" s="45" t="s">
        <v>2712</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3079</v>
      </c>
      <c r="E1127" s="45" t="s">
        <v>2400</v>
      </c>
      <c r="F1127" t="s">
        <v>2582</v>
      </c>
      <c r="G1127" s="45" t="s">
        <v>2406</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3079</v>
      </c>
      <c r="E1128" s="45" t="s">
        <v>2401</v>
      </c>
      <c r="F1128" t="s">
        <v>2582</v>
      </c>
      <c r="G1128" s="45" t="s">
        <v>2409</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3079</v>
      </c>
      <c r="E1129" s="45" t="s">
        <v>2402</v>
      </c>
      <c r="F1129" t="s">
        <v>2582</v>
      </c>
      <c r="G1129" s="45" t="s">
        <v>2410</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3079</v>
      </c>
      <c r="E1130" s="45" t="s">
        <v>2403</v>
      </c>
      <c r="F1130" t="s">
        <v>2582</v>
      </c>
      <c r="G1130" s="45" t="s">
        <v>2407</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3079</v>
      </c>
      <c r="E1131" s="45" t="s">
        <v>2404</v>
      </c>
      <c r="F1131" t="s">
        <v>2582</v>
      </c>
      <c r="G1131" s="45" t="s">
        <v>2408</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3079</v>
      </c>
      <c r="E1132" s="45" t="s">
        <v>2405</v>
      </c>
      <c r="F1132" t="s">
        <v>2582</v>
      </c>
      <c r="G1132" s="45" t="s">
        <v>2411</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3079</v>
      </c>
      <c r="E1133" s="45" t="s">
        <v>2708</v>
      </c>
      <c r="F1133" t="s">
        <v>2582</v>
      </c>
      <c r="G1133" s="45" t="s">
        <v>2711</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3079</v>
      </c>
      <c r="E1134" s="45" t="s">
        <v>2709</v>
      </c>
      <c r="F1134" t="s">
        <v>2582</v>
      </c>
      <c r="G1134" s="45" t="s">
        <v>2713</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3079</v>
      </c>
      <c r="E1135" s="45" t="s">
        <v>2710</v>
      </c>
      <c r="F1135" t="s">
        <v>2582</v>
      </c>
      <c r="G1135" s="45" t="s">
        <v>2714</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3079</v>
      </c>
      <c r="E1136" s="45" t="s">
        <v>2707</v>
      </c>
      <c r="F1136" t="s">
        <v>2582</v>
      </c>
      <c r="G1136" s="45" t="s">
        <v>2712</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3080</v>
      </c>
      <c r="E1137" s="45" t="s">
        <v>2400</v>
      </c>
      <c r="F1137" t="s">
        <v>3042</v>
      </c>
      <c r="G1137" s="45" t="s">
        <v>2406</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3080</v>
      </c>
      <c r="E1138" s="45" t="s">
        <v>2401</v>
      </c>
      <c r="F1138" t="s">
        <v>3042</v>
      </c>
      <c r="G1138" s="45" t="s">
        <v>2409</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3080</v>
      </c>
      <c r="E1139" s="45" t="s">
        <v>2402</v>
      </c>
      <c r="F1139" t="s">
        <v>3042</v>
      </c>
      <c r="G1139" s="45" t="s">
        <v>2410</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3080</v>
      </c>
      <c r="E1140" s="45" t="s">
        <v>2403</v>
      </c>
      <c r="F1140" t="s">
        <v>3042</v>
      </c>
      <c r="G1140" s="45" t="s">
        <v>2407</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3080</v>
      </c>
      <c r="E1141" s="45" t="s">
        <v>2404</v>
      </c>
      <c r="F1141" t="s">
        <v>3042</v>
      </c>
      <c r="G1141" s="45" t="s">
        <v>2408</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3080</v>
      </c>
      <c r="E1142" s="45" t="s">
        <v>2405</v>
      </c>
      <c r="F1142" t="s">
        <v>3042</v>
      </c>
      <c r="G1142" s="45" t="s">
        <v>2411</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3080</v>
      </c>
      <c r="E1143" s="45" t="s">
        <v>2708</v>
      </c>
      <c r="F1143" t="s">
        <v>3042</v>
      </c>
      <c r="G1143" s="45" t="s">
        <v>2711</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3080</v>
      </c>
      <c r="E1144" s="45" t="s">
        <v>2709</v>
      </c>
      <c r="F1144" t="s">
        <v>3042</v>
      </c>
      <c r="G1144" s="45" t="s">
        <v>2713</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3080</v>
      </c>
      <c r="E1145" s="45" t="s">
        <v>2710</v>
      </c>
      <c r="F1145" t="s">
        <v>3042</v>
      </c>
      <c r="G1145" s="45" t="s">
        <v>2714</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3080</v>
      </c>
      <c r="E1146" s="45" t="s">
        <v>2707</v>
      </c>
      <c r="F1146" t="s">
        <v>3042</v>
      </c>
      <c r="G1146" s="45" t="s">
        <v>2712</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3081</v>
      </c>
      <c r="E1147" s="45" t="s">
        <v>2400</v>
      </c>
      <c r="F1147" t="s">
        <v>3043</v>
      </c>
      <c r="G1147" s="45" t="s">
        <v>2406</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3081</v>
      </c>
      <c r="E1148" s="45" t="s">
        <v>2401</v>
      </c>
      <c r="F1148" t="s">
        <v>3043</v>
      </c>
      <c r="G1148" s="45" t="s">
        <v>2409</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3081</v>
      </c>
      <c r="E1149" s="45" t="s">
        <v>2402</v>
      </c>
      <c r="F1149" t="s">
        <v>3043</v>
      </c>
      <c r="G1149" s="45" t="s">
        <v>2410</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3081</v>
      </c>
      <c r="E1150" s="45" t="s">
        <v>2403</v>
      </c>
      <c r="F1150" t="s">
        <v>3043</v>
      </c>
      <c r="G1150" s="45" t="s">
        <v>2407</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3081</v>
      </c>
      <c r="E1151" s="45" t="s">
        <v>2404</v>
      </c>
      <c r="F1151" t="s">
        <v>3043</v>
      </c>
      <c r="G1151" s="45" t="s">
        <v>2408</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3081</v>
      </c>
      <c r="E1152" s="45" t="s">
        <v>2405</v>
      </c>
      <c r="F1152" t="s">
        <v>3043</v>
      </c>
      <c r="G1152" s="45" t="s">
        <v>2411</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3081</v>
      </c>
      <c r="E1153" s="45" t="s">
        <v>2708</v>
      </c>
      <c r="F1153" t="s">
        <v>3043</v>
      </c>
      <c r="G1153" s="45" t="s">
        <v>2711</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3081</v>
      </c>
      <c r="E1154" s="45" t="s">
        <v>2709</v>
      </c>
      <c r="F1154" t="s">
        <v>3043</v>
      </c>
      <c r="G1154" s="45" t="s">
        <v>2713</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3081</v>
      </c>
      <c r="E1155" s="45" t="s">
        <v>2710</v>
      </c>
      <c r="F1155" t="s">
        <v>3043</v>
      </c>
      <c r="G1155" s="45" t="s">
        <v>2714</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3081</v>
      </c>
      <c r="E1156" s="45" t="s">
        <v>2707</v>
      </c>
      <c r="F1156" t="s">
        <v>3043</v>
      </c>
      <c r="G1156" s="45" t="s">
        <v>2712</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3082</v>
      </c>
      <c r="E1157" s="45" t="s">
        <v>2400</v>
      </c>
      <c r="F1157" t="s">
        <v>3044</v>
      </c>
      <c r="G1157" s="45" t="s">
        <v>2406</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3082</v>
      </c>
      <c r="E1158" s="45" t="s">
        <v>2401</v>
      </c>
      <c r="F1158" t="s">
        <v>3044</v>
      </c>
      <c r="G1158" s="45" t="s">
        <v>2409</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3082</v>
      </c>
      <c r="E1159" s="45" t="s">
        <v>2402</v>
      </c>
      <c r="F1159" t="s">
        <v>3044</v>
      </c>
      <c r="G1159" s="45" t="s">
        <v>2410</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3082</v>
      </c>
      <c r="E1160" s="45" t="s">
        <v>2403</v>
      </c>
      <c r="F1160" t="s">
        <v>3044</v>
      </c>
      <c r="G1160" s="45" t="s">
        <v>2407</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3082</v>
      </c>
      <c r="E1161" s="45" t="s">
        <v>2404</v>
      </c>
      <c r="F1161" t="s">
        <v>3044</v>
      </c>
      <c r="G1161" s="45" t="s">
        <v>2408</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3082</v>
      </c>
      <c r="E1162" s="45" t="s">
        <v>2405</v>
      </c>
      <c r="F1162" t="s">
        <v>3044</v>
      </c>
      <c r="G1162" s="45" t="s">
        <v>2411</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3082</v>
      </c>
      <c r="E1163" s="45" t="s">
        <v>2708</v>
      </c>
      <c r="F1163" t="s">
        <v>3044</v>
      </c>
      <c r="G1163" s="45" t="s">
        <v>2711</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3082</v>
      </c>
      <c r="E1164" s="45" t="s">
        <v>2709</v>
      </c>
      <c r="F1164" t="s">
        <v>3044</v>
      </c>
      <c r="G1164" s="45" t="s">
        <v>2713</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3082</v>
      </c>
      <c r="E1165" s="45" t="s">
        <v>2710</v>
      </c>
      <c r="F1165" t="s">
        <v>3044</v>
      </c>
      <c r="G1165" s="45" t="s">
        <v>2714</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3082</v>
      </c>
      <c r="E1166" s="45" t="s">
        <v>2707</v>
      </c>
      <c r="F1166" t="s">
        <v>3044</v>
      </c>
      <c r="G1166" s="45" t="s">
        <v>2712</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3083</v>
      </c>
      <c r="E1167" s="45" t="s">
        <v>2400</v>
      </c>
      <c r="F1167" t="s">
        <v>3045</v>
      </c>
      <c r="G1167" s="45" t="s">
        <v>2406</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3083</v>
      </c>
      <c r="E1168" s="45" t="s">
        <v>2401</v>
      </c>
      <c r="F1168" t="s">
        <v>3045</v>
      </c>
      <c r="G1168" s="45" t="s">
        <v>2409</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3083</v>
      </c>
      <c r="E1169" s="45" t="s">
        <v>2402</v>
      </c>
      <c r="F1169" t="s">
        <v>3045</v>
      </c>
      <c r="G1169" s="45" t="s">
        <v>2410</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3083</v>
      </c>
      <c r="E1170" s="45" t="s">
        <v>2403</v>
      </c>
      <c r="F1170" t="s">
        <v>3045</v>
      </c>
      <c r="G1170" s="45" t="s">
        <v>2407</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3083</v>
      </c>
      <c r="E1171" s="45" t="s">
        <v>2404</v>
      </c>
      <c r="F1171" t="s">
        <v>3045</v>
      </c>
      <c r="G1171" s="45" t="s">
        <v>2408</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3083</v>
      </c>
      <c r="E1172" s="45" t="s">
        <v>2405</v>
      </c>
      <c r="F1172" t="s">
        <v>3045</v>
      </c>
      <c r="G1172" s="45" t="s">
        <v>2411</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3083</v>
      </c>
      <c r="E1173" s="45" t="s">
        <v>2708</v>
      </c>
      <c r="F1173" t="s">
        <v>3045</v>
      </c>
      <c r="G1173" s="45" t="s">
        <v>2711</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3083</v>
      </c>
      <c r="E1174" s="45" t="s">
        <v>2709</v>
      </c>
      <c r="F1174" t="s">
        <v>3045</v>
      </c>
      <c r="G1174" s="45" t="s">
        <v>2713</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3083</v>
      </c>
      <c r="E1175" s="45" t="s">
        <v>2710</v>
      </c>
      <c r="F1175" t="s">
        <v>3045</v>
      </c>
      <c r="G1175" s="45" t="s">
        <v>2714</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3083</v>
      </c>
      <c r="E1176" s="45" t="s">
        <v>2707</v>
      </c>
      <c r="F1176" t="s">
        <v>3045</v>
      </c>
      <c r="G1176" s="45" t="s">
        <v>2712</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3084</v>
      </c>
      <c r="E1177" s="45" t="s">
        <v>2400</v>
      </c>
      <c r="F1177" t="s">
        <v>3046</v>
      </c>
      <c r="G1177" s="45" t="s">
        <v>2406</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3084</v>
      </c>
      <c r="E1178" s="45" t="s">
        <v>2401</v>
      </c>
      <c r="F1178" t="s">
        <v>3046</v>
      </c>
      <c r="G1178" s="45" t="s">
        <v>2409</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3084</v>
      </c>
      <c r="E1179" s="45" t="s">
        <v>2402</v>
      </c>
      <c r="F1179" t="s">
        <v>3046</v>
      </c>
      <c r="G1179" s="45" t="s">
        <v>2410</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3084</v>
      </c>
      <c r="E1180" s="45" t="s">
        <v>2403</v>
      </c>
      <c r="F1180" t="s">
        <v>3046</v>
      </c>
      <c r="G1180" s="45" t="s">
        <v>2407</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3084</v>
      </c>
      <c r="E1181" s="45" t="s">
        <v>2404</v>
      </c>
      <c r="F1181" t="s">
        <v>3046</v>
      </c>
      <c r="G1181" s="45" t="s">
        <v>2408</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3084</v>
      </c>
      <c r="E1182" s="45" t="s">
        <v>2405</v>
      </c>
      <c r="F1182" t="s">
        <v>3046</v>
      </c>
      <c r="G1182" s="45" t="s">
        <v>2411</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3084</v>
      </c>
      <c r="E1183" s="45" t="s">
        <v>2708</v>
      </c>
      <c r="F1183" t="s">
        <v>3046</v>
      </c>
      <c r="G1183" s="45" t="s">
        <v>2711</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3084</v>
      </c>
      <c r="E1184" s="45" t="s">
        <v>2709</v>
      </c>
      <c r="F1184" t="s">
        <v>3046</v>
      </c>
      <c r="G1184" s="45" t="s">
        <v>2713</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3084</v>
      </c>
      <c r="E1185" s="45" t="s">
        <v>2710</v>
      </c>
      <c r="F1185" t="s">
        <v>3046</v>
      </c>
      <c r="G1185" s="45" t="s">
        <v>2714</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3084</v>
      </c>
      <c r="E1186" s="45" t="s">
        <v>2707</v>
      </c>
      <c r="F1186" t="s">
        <v>3046</v>
      </c>
      <c r="G1186" s="45" t="s">
        <v>2712</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3085</v>
      </c>
      <c r="E1187" s="45" t="s">
        <v>2400</v>
      </c>
      <c r="F1187" t="s">
        <v>3047</v>
      </c>
      <c r="G1187" s="45" t="s">
        <v>2406</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3085</v>
      </c>
      <c r="E1188" s="45" t="s">
        <v>2401</v>
      </c>
      <c r="F1188" t="s">
        <v>3047</v>
      </c>
      <c r="G1188" s="45" t="s">
        <v>2409</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3085</v>
      </c>
      <c r="E1189" s="45" t="s">
        <v>2402</v>
      </c>
      <c r="F1189" t="s">
        <v>3047</v>
      </c>
      <c r="G1189" s="45" t="s">
        <v>2410</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3085</v>
      </c>
      <c r="E1190" s="45" t="s">
        <v>2403</v>
      </c>
      <c r="F1190" t="s">
        <v>3047</v>
      </c>
      <c r="G1190" s="45" t="s">
        <v>2407</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3085</v>
      </c>
      <c r="E1191" s="45" t="s">
        <v>2404</v>
      </c>
      <c r="F1191" t="s">
        <v>3047</v>
      </c>
      <c r="G1191" s="45" t="s">
        <v>2408</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3085</v>
      </c>
      <c r="E1192" s="45" t="s">
        <v>2405</v>
      </c>
      <c r="F1192" t="s">
        <v>3047</v>
      </c>
      <c r="G1192" s="45" t="s">
        <v>2411</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3085</v>
      </c>
      <c r="E1193" s="45" t="s">
        <v>2708</v>
      </c>
      <c r="F1193" t="s">
        <v>3047</v>
      </c>
      <c r="G1193" s="45" t="s">
        <v>2711</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3085</v>
      </c>
      <c r="E1194" s="45" t="s">
        <v>2709</v>
      </c>
      <c r="F1194" t="s">
        <v>3047</v>
      </c>
      <c r="G1194" s="45" t="s">
        <v>2713</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3085</v>
      </c>
      <c r="E1195" s="45" t="s">
        <v>2710</v>
      </c>
      <c r="F1195" t="s">
        <v>3047</v>
      </c>
      <c r="G1195" s="45" t="s">
        <v>2714</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3085</v>
      </c>
      <c r="E1196" s="45" t="s">
        <v>2707</v>
      </c>
      <c r="F1196" t="s">
        <v>3047</v>
      </c>
      <c r="G1196" s="45" t="s">
        <v>2712</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3086</v>
      </c>
      <c r="E1197" s="45" t="s">
        <v>2400</v>
      </c>
      <c r="F1197" t="s">
        <v>3048</v>
      </c>
      <c r="G1197" s="45" t="s">
        <v>2406</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3086</v>
      </c>
      <c r="E1198" s="45" t="s">
        <v>2401</v>
      </c>
      <c r="F1198" t="s">
        <v>3048</v>
      </c>
      <c r="G1198" s="45" t="s">
        <v>2409</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3086</v>
      </c>
      <c r="E1199" s="45" t="s">
        <v>2402</v>
      </c>
      <c r="F1199" t="s">
        <v>3048</v>
      </c>
      <c r="G1199" s="45" t="s">
        <v>2410</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3086</v>
      </c>
      <c r="E1200" s="45" t="s">
        <v>2403</v>
      </c>
      <c r="F1200" t="s">
        <v>3048</v>
      </c>
      <c r="G1200" s="45" t="s">
        <v>2407</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3086</v>
      </c>
      <c r="E1201" s="45" t="s">
        <v>2404</v>
      </c>
      <c r="F1201" t="s">
        <v>3048</v>
      </c>
      <c r="G1201" s="45" t="s">
        <v>2408</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3086</v>
      </c>
      <c r="E1202" s="45" t="s">
        <v>2405</v>
      </c>
      <c r="F1202" t="s">
        <v>3048</v>
      </c>
      <c r="G1202" s="45" t="s">
        <v>2411</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3086</v>
      </c>
      <c r="E1203" s="45" t="s">
        <v>2708</v>
      </c>
      <c r="F1203" t="s">
        <v>3048</v>
      </c>
      <c r="G1203" s="45" t="s">
        <v>2711</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3086</v>
      </c>
      <c r="E1204" s="45" t="s">
        <v>2709</v>
      </c>
      <c r="F1204" t="s">
        <v>3048</v>
      </c>
      <c r="G1204" s="45" t="s">
        <v>2713</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3086</v>
      </c>
      <c r="E1205" s="45" t="s">
        <v>2710</v>
      </c>
      <c r="F1205" t="s">
        <v>3048</v>
      </c>
      <c r="G1205" s="45" t="s">
        <v>2714</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3086</v>
      </c>
      <c r="E1206" s="45" t="s">
        <v>2707</v>
      </c>
      <c r="F1206" t="s">
        <v>3048</v>
      </c>
      <c r="G1206" s="45" t="s">
        <v>2712</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3087</v>
      </c>
      <c r="E1207" s="45" t="s">
        <v>2400</v>
      </c>
      <c r="F1207" t="s">
        <v>3049</v>
      </c>
      <c r="G1207" s="45" t="s">
        <v>2406</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3087</v>
      </c>
      <c r="E1208" s="45" t="s">
        <v>2401</v>
      </c>
      <c r="F1208" t="s">
        <v>3049</v>
      </c>
      <c r="G1208" s="45" t="s">
        <v>2409</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3087</v>
      </c>
      <c r="E1209" s="45" t="s">
        <v>2402</v>
      </c>
      <c r="F1209" t="s">
        <v>3049</v>
      </c>
      <c r="G1209" s="45" t="s">
        <v>2410</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3087</v>
      </c>
      <c r="E1210" s="45" t="s">
        <v>2403</v>
      </c>
      <c r="F1210" t="s">
        <v>3049</v>
      </c>
      <c r="G1210" s="45" t="s">
        <v>2407</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3087</v>
      </c>
      <c r="E1211" s="45" t="s">
        <v>2404</v>
      </c>
      <c r="F1211" t="s">
        <v>3049</v>
      </c>
      <c r="G1211" s="45" t="s">
        <v>2408</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3087</v>
      </c>
      <c r="E1212" s="45" t="s">
        <v>2405</v>
      </c>
      <c r="F1212" t="s">
        <v>3049</v>
      </c>
      <c r="G1212" s="45" t="s">
        <v>2411</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3087</v>
      </c>
      <c r="E1213" s="45" t="s">
        <v>2708</v>
      </c>
      <c r="F1213" t="s">
        <v>3049</v>
      </c>
      <c r="G1213" s="45" t="s">
        <v>2711</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3087</v>
      </c>
      <c r="E1214" s="45" t="s">
        <v>2709</v>
      </c>
      <c r="F1214" t="s">
        <v>3049</v>
      </c>
      <c r="G1214" s="45" t="s">
        <v>2713</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3087</v>
      </c>
      <c r="E1215" s="45" t="s">
        <v>2710</v>
      </c>
      <c r="F1215" t="s">
        <v>3049</v>
      </c>
      <c r="G1215" s="45" t="s">
        <v>2714</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3087</v>
      </c>
      <c r="E1216" s="45" t="s">
        <v>2707</v>
      </c>
      <c r="F1216" t="s">
        <v>3049</v>
      </c>
      <c r="G1216" s="45" t="s">
        <v>2712</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3088</v>
      </c>
      <c r="E1217" s="45" t="s">
        <v>2400</v>
      </c>
      <c r="F1217" t="s">
        <v>3050</v>
      </c>
      <c r="G1217" s="45" t="s">
        <v>2406</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3088</v>
      </c>
      <c r="E1218" s="45" t="s">
        <v>2401</v>
      </c>
      <c r="F1218" t="s">
        <v>3050</v>
      </c>
      <c r="G1218" s="45" t="s">
        <v>2409</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3088</v>
      </c>
      <c r="E1219" s="45" t="s">
        <v>2402</v>
      </c>
      <c r="F1219" t="s">
        <v>3050</v>
      </c>
      <c r="G1219" s="45" t="s">
        <v>2410</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3088</v>
      </c>
      <c r="E1220" s="45" t="s">
        <v>2403</v>
      </c>
      <c r="F1220" t="s">
        <v>3050</v>
      </c>
      <c r="G1220" s="45" t="s">
        <v>2407</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3088</v>
      </c>
      <c r="E1221" s="45" t="s">
        <v>2404</v>
      </c>
      <c r="F1221" t="s">
        <v>3050</v>
      </c>
      <c r="G1221" s="45" t="s">
        <v>2408</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3088</v>
      </c>
      <c r="E1222" s="45" t="s">
        <v>2405</v>
      </c>
      <c r="F1222" t="s">
        <v>3050</v>
      </c>
      <c r="G1222" s="45" t="s">
        <v>2411</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3088</v>
      </c>
      <c r="E1223" s="45" t="s">
        <v>2708</v>
      </c>
      <c r="F1223" t="s">
        <v>3050</v>
      </c>
      <c r="G1223" s="45" t="s">
        <v>2711</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3088</v>
      </c>
      <c r="E1224" s="45" t="s">
        <v>2709</v>
      </c>
      <c r="F1224" t="s">
        <v>3050</v>
      </c>
      <c r="G1224" s="45" t="s">
        <v>2713</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3088</v>
      </c>
      <c r="E1225" s="45" t="s">
        <v>2710</v>
      </c>
      <c r="F1225" t="s">
        <v>3050</v>
      </c>
      <c r="G1225" s="45" t="s">
        <v>2714</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3088</v>
      </c>
      <c r="E1226" s="45" t="s">
        <v>2707</v>
      </c>
      <c r="F1226" t="s">
        <v>3050</v>
      </c>
      <c r="G1226" s="45" t="s">
        <v>2712</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3089</v>
      </c>
      <c r="E1227" s="45" t="s">
        <v>2400</v>
      </c>
      <c r="F1227" t="s">
        <v>3092</v>
      </c>
      <c r="G1227" s="45" t="s">
        <v>2406</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3089</v>
      </c>
      <c r="E1228" s="45" t="s">
        <v>2401</v>
      </c>
      <c r="F1228" t="s">
        <v>3092</v>
      </c>
      <c r="G1228" s="45" t="s">
        <v>2409</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3089</v>
      </c>
      <c r="E1229" s="45" t="s">
        <v>2402</v>
      </c>
      <c r="F1229" t="s">
        <v>3092</v>
      </c>
      <c r="G1229" s="45" t="s">
        <v>2410</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3089</v>
      </c>
      <c r="E1230" s="45" t="s">
        <v>2403</v>
      </c>
      <c r="F1230" t="s">
        <v>3092</v>
      </c>
      <c r="G1230" s="45" t="s">
        <v>2407</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3089</v>
      </c>
      <c r="E1231" s="45" t="s">
        <v>2404</v>
      </c>
      <c r="F1231" t="s">
        <v>3092</v>
      </c>
      <c r="G1231" s="45" t="s">
        <v>2408</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3089</v>
      </c>
      <c r="E1232" s="45" t="s">
        <v>2405</v>
      </c>
      <c r="F1232" t="s">
        <v>3092</v>
      </c>
      <c r="G1232" s="45" t="s">
        <v>2411</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3089</v>
      </c>
      <c r="E1233" s="45" t="s">
        <v>2708</v>
      </c>
      <c r="F1233" t="s">
        <v>3092</v>
      </c>
      <c r="G1233" s="45" t="s">
        <v>2711</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3089</v>
      </c>
      <c r="E1234" s="45" t="s">
        <v>2709</v>
      </c>
      <c r="F1234" t="s">
        <v>3092</v>
      </c>
      <c r="G1234" s="45" t="s">
        <v>2713</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3089</v>
      </c>
      <c r="E1235" s="45" t="s">
        <v>2710</v>
      </c>
      <c r="F1235" t="s">
        <v>3092</v>
      </c>
      <c r="G1235" s="45" t="s">
        <v>2714</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3089</v>
      </c>
      <c r="E1236" s="45" t="s">
        <v>2707</v>
      </c>
      <c r="F1236" t="s">
        <v>3092</v>
      </c>
      <c r="G1236" s="45" t="s">
        <v>2712</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3090</v>
      </c>
      <c r="E1237" s="45" t="s">
        <v>2400</v>
      </c>
      <c r="F1237" t="s">
        <v>3051</v>
      </c>
      <c r="G1237" s="45" t="s">
        <v>2406</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3090</v>
      </c>
      <c r="E1238" s="45" t="s">
        <v>2401</v>
      </c>
      <c r="F1238" t="s">
        <v>3051</v>
      </c>
      <c r="G1238" s="45" t="s">
        <v>2409</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3090</v>
      </c>
      <c r="E1239" s="45" t="s">
        <v>2402</v>
      </c>
      <c r="F1239" t="s">
        <v>3051</v>
      </c>
      <c r="G1239" s="45" t="s">
        <v>2410</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3090</v>
      </c>
      <c r="E1240" s="45" t="s">
        <v>2403</v>
      </c>
      <c r="F1240" t="s">
        <v>3051</v>
      </c>
      <c r="G1240" s="45" t="s">
        <v>2407</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3090</v>
      </c>
      <c r="E1241" s="45" t="s">
        <v>2404</v>
      </c>
      <c r="F1241" t="s">
        <v>3051</v>
      </c>
      <c r="G1241" s="45" t="s">
        <v>2408</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3090</v>
      </c>
      <c r="E1242" s="45" t="s">
        <v>2405</v>
      </c>
      <c r="F1242" t="s">
        <v>3051</v>
      </c>
      <c r="G1242" s="45" t="s">
        <v>2411</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3090</v>
      </c>
      <c r="E1243" s="45" t="s">
        <v>2708</v>
      </c>
      <c r="F1243" t="s">
        <v>3051</v>
      </c>
      <c r="G1243" s="45" t="s">
        <v>2711</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3090</v>
      </c>
      <c r="E1244" s="45" t="s">
        <v>2709</v>
      </c>
      <c r="F1244" t="s">
        <v>3051</v>
      </c>
      <c r="G1244" s="45" t="s">
        <v>2713</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3090</v>
      </c>
      <c r="E1245" s="45" t="s">
        <v>2710</v>
      </c>
      <c r="F1245" t="s">
        <v>3051</v>
      </c>
      <c r="G1245" s="45" t="s">
        <v>2714</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3090</v>
      </c>
      <c r="E1246" s="45" t="s">
        <v>2707</v>
      </c>
      <c r="F1246" t="s">
        <v>3051</v>
      </c>
      <c r="G1246" s="45" t="s">
        <v>2712</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2436</v>
      </c>
      <c r="D1247" s="45" t="s">
        <v>3078</v>
      </c>
      <c r="E1247" s="45"/>
      <c r="F1247" s="6" t="s">
        <v>3041</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3079</v>
      </c>
      <c r="E1248" s="45"/>
      <c r="F1248" s="6" t="s">
        <v>2582</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3089</v>
      </c>
      <c r="E1249" s="45"/>
      <c r="F1249" s="6" t="s">
        <v>3092</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286</v>
      </c>
      <c r="D1250" s="45" t="s">
        <v>3068</v>
      </c>
      <c r="E1250" s="45"/>
      <c r="F1250" t="s">
        <v>3032</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3088</v>
      </c>
      <c r="E1251" s="45"/>
      <c r="F1251" t="s">
        <v>3050</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3067</v>
      </c>
      <c r="E1252" s="45"/>
      <c r="F1252" t="s">
        <v>2762</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3089</v>
      </c>
      <c r="E1253" s="45"/>
      <c r="F1253" t="s">
        <v>3092</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287</v>
      </c>
      <c r="D1254" s="45" t="s">
        <v>3068</v>
      </c>
      <c r="E1254" s="45"/>
      <c r="F1254" t="s">
        <v>3032</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3088</v>
      </c>
      <c r="E1255" s="45"/>
      <c r="F1255" t="s">
        <v>3050</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3067</v>
      </c>
      <c r="E1256" s="45"/>
      <c r="F1256" t="s">
        <v>2762</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3089</v>
      </c>
      <c r="E1257" s="45"/>
      <c r="F1257" t="s">
        <v>3092</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3237</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2493</v>
      </c>
      <c r="D1259" s="6" t="s">
        <v>450</v>
      </c>
      <c r="E1259" s="45"/>
      <c r="F1259" s="6" t="s">
        <v>447</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2474</v>
      </c>
      <c r="E1263" s="45"/>
      <c r="F1263" s="6" t="s">
        <v>2475</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443</v>
      </c>
      <c r="E1264" s="45"/>
      <c r="F1264" s="6" t="s">
        <v>444</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2466</v>
      </c>
      <c r="E1265" s="45"/>
      <c r="F1265" s="6" t="s">
        <v>2470</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2476</v>
      </c>
      <c r="E1266" s="45"/>
      <c r="F1266" s="6" t="s">
        <v>2477</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2467</v>
      </c>
      <c r="E1267" s="45"/>
      <c r="F1267" s="6" t="s">
        <v>2471</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431</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438</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435</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432</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2774</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3347</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433</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2806</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434</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2442</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288</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Hydrogen</v>
      </c>
      <c r="C1279" s="317" t="s">
        <v>2741</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2480</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2413</v>
      </c>
      <c r="D1281" s="45" t="s">
        <v>333</v>
      </c>
      <c r="E1281" s="45"/>
      <c r="F1281" s="45" t="s">
        <v>337</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341</v>
      </c>
      <c r="E1282" s="45"/>
      <c r="F1282" s="45" t="s">
        <v>342</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335</v>
      </c>
      <c r="E1283" s="45"/>
      <c r="F1283" s="45" t="s">
        <v>339</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336</v>
      </c>
      <c r="E1284" s="45"/>
      <c r="F1284" s="45" t="s">
        <v>340</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334</v>
      </c>
      <c r="E1285" s="45"/>
      <c r="F1285" s="45" t="s">
        <v>338</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2496</v>
      </c>
      <c r="E1286" s="45"/>
      <c r="F1286" s="45" t="s">
        <v>2882</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140</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450</v>
      </c>
      <c r="E1288" s="45"/>
      <c r="F1288" s="6" t="s">
        <v>447</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452</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2474</v>
      </c>
      <c r="E1299" s="45"/>
      <c r="F1299" s="6" t="s">
        <v>2475</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436</v>
      </c>
      <c r="E1301" s="45"/>
      <c r="F1301" s="6" t="s">
        <v>437</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443</v>
      </c>
      <c r="E1302" s="45"/>
      <c r="F1302" s="6" t="s">
        <v>444</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2466</v>
      </c>
      <c r="E1303" s="45"/>
      <c r="F1303" s="6" t="s">
        <v>2470</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2476</v>
      </c>
      <c r="E1304" s="45"/>
      <c r="F1304" s="6" t="s">
        <v>2477</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2467</v>
      </c>
      <c r="E1305" s="45"/>
      <c r="F1305" s="6" t="s">
        <v>2471</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2468</v>
      </c>
      <c r="E1306" s="45"/>
      <c r="F1306" s="6" t="s">
        <v>2472</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2469</v>
      </c>
      <c r="E1307" s="45"/>
      <c r="F1307" s="6" t="s">
        <v>2473</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2447</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3374</v>
      </c>
      <c r="D1309" s="45" t="s">
        <v>3066</v>
      </c>
      <c r="E1309" s="6"/>
      <c r="F1309" t="s">
        <v>3091</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3067</v>
      </c>
      <c r="E1310" s="6"/>
      <c r="F1310" t="s">
        <v>2762</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3068</v>
      </c>
      <c r="E1311" s="6"/>
      <c r="F1311" t="s">
        <v>3032</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3069</v>
      </c>
      <c r="E1312" s="6"/>
      <c r="F1312" t="s">
        <v>3033</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3070</v>
      </c>
      <c r="E1313" s="6"/>
      <c r="F1313" t="s">
        <v>3034</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3071</v>
      </c>
      <c r="E1314" s="6"/>
      <c r="F1314" t="s">
        <v>3035</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3072</v>
      </c>
      <c r="E1315" s="6"/>
      <c r="F1315" t="s">
        <v>3036</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3073</v>
      </c>
      <c r="E1316" s="6"/>
      <c r="F1316" t="s">
        <v>3037</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3074</v>
      </c>
      <c r="E1317" s="6"/>
      <c r="F1317" t="s">
        <v>3038</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3075</v>
      </c>
      <c r="E1318" s="6"/>
      <c r="F1318" t="s">
        <v>2581</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3076</v>
      </c>
      <c r="E1319" s="6"/>
      <c r="F1319" t="s">
        <v>3039</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3077</v>
      </c>
      <c r="E1320" s="6"/>
      <c r="F1320" t="s">
        <v>3040</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3078</v>
      </c>
      <c r="E1321" s="6"/>
      <c r="F1321" t="s">
        <v>3041</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3079</v>
      </c>
      <c r="E1322" s="6"/>
      <c r="F1322" t="s">
        <v>2582</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3080</v>
      </c>
      <c r="E1323" s="6"/>
      <c r="F1323" t="s">
        <v>3042</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3081</v>
      </c>
      <c r="E1324" s="6"/>
      <c r="F1324" t="s">
        <v>3043</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3082</v>
      </c>
      <c r="E1325" s="6"/>
      <c r="F1325" t="s">
        <v>3044</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3083</v>
      </c>
      <c r="E1326" s="6"/>
      <c r="F1326" t="s">
        <v>3045</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3084</v>
      </c>
      <c r="E1327" s="6"/>
      <c r="F1327" t="s">
        <v>3046</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3085</v>
      </c>
      <c r="E1328" s="6"/>
      <c r="F1328" t="s">
        <v>3047</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3086</v>
      </c>
      <c r="E1329" s="6"/>
      <c r="F1329" t="s">
        <v>3048</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3087</v>
      </c>
      <c r="E1330" s="6"/>
      <c r="F1330" t="s">
        <v>3049</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3088</v>
      </c>
      <c r="E1331" s="6"/>
      <c r="F1331" t="s">
        <v>3050</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3089</v>
      </c>
      <c r="E1332" s="6"/>
      <c r="F1332" t="s">
        <v>3092</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3090</v>
      </c>
      <c r="E1333" s="6"/>
      <c r="F1333" t="s">
        <v>3051</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3375</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2715</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2469</v>
      </c>
      <c r="E1337" s="6"/>
      <c r="F1337" s="6" t="s">
        <v>2473</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2715</v>
      </c>
      <c r="D1338" s="6" t="s">
        <v>450</v>
      </c>
      <c r="E1338" s="45"/>
      <c r="F1338" s="6" t="s">
        <v>447</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2474</v>
      </c>
      <c r="E1345" s="45"/>
      <c r="F1345" s="6" t="s">
        <v>2475</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443</v>
      </c>
      <c r="E1346" s="45"/>
      <c r="F1346" s="6" t="s">
        <v>444</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2466</v>
      </c>
      <c r="E1347" s="45"/>
      <c r="F1347" s="6" t="s">
        <v>2470</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2476</v>
      </c>
      <c r="E1348" s="45"/>
      <c r="F1348" s="6" t="s">
        <v>2477</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2467</v>
      </c>
      <c r="E1349" s="45"/>
      <c r="F1349" s="6" t="s">
        <v>2471</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2759</v>
      </c>
      <c r="D1350" s="6" t="s">
        <v>450</v>
      </c>
      <c r="E1350" s="45"/>
      <c r="F1350" s="6" t="s">
        <v>447</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2474</v>
      </c>
      <c r="E1358" s="45"/>
      <c r="F1358" s="6" t="s">
        <v>2475</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443</v>
      </c>
      <c r="E1359" s="45"/>
      <c r="F1359" s="6" t="s">
        <v>444</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2466</v>
      </c>
      <c r="E1360" s="45"/>
      <c r="F1360" s="6" t="s">
        <v>2470</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2476</v>
      </c>
      <c r="E1361" s="45"/>
      <c r="F1361" s="6" t="s">
        <v>2477</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2467</v>
      </c>
      <c r="E1362" s="45"/>
      <c r="F1362" s="6" t="s">
        <v>2471</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2468</v>
      </c>
      <c r="E1363" s="45"/>
      <c r="F1363" s="6" t="s">
        <v>2472</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2469</v>
      </c>
      <c r="E1364" s="45"/>
      <c r="F1364" s="6" t="s">
        <v>2473</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3276</v>
      </c>
      <c r="D1365" s="45" t="s">
        <v>52</v>
      </c>
      <c r="E1365" s="45"/>
      <c r="F1365" s="45" t="s">
        <v>93</v>
      </c>
      <c r="G1365" s="45"/>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378" si="60">C$1365</f>
        <v>Additional Fuel Tax or Subsidy Rate by Fuel</v>
      </c>
      <c r="D1366" s="6" t="s">
        <v>450</v>
      </c>
      <c r="E1366" s="6"/>
      <c r="F1366" s="6" t="s">
        <v>447</v>
      </c>
      <c r="G1366" s="46"/>
      <c r="H1366" s="43">
        <v>79</v>
      </c>
      <c r="I1366" s="325" t="s">
        <v>43</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6"/>
      <c r="F1367" s="6" t="s">
        <v>87</v>
      </c>
      <c r="G1367" s="46"/>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6"/>
      <c r="F1368" s="6" t="s">
        <v>88</v>
      </c>
      <c r="G1368" s="46"/>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6"/>
      <c r="F1369" s="6" t="s">
        <v>92</v>
      </c>
      <c r="G1369" s="46"/>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6"/>
      <c r="F1370" s="6" t="s">
        <v>95</v>
      </c>
      <c r="G1370" s="46"/>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6"/>
      <c r="F1371" s="6" t="s">
        <v>96</v>
      </c>
      <c r="G1371" s="46"/>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6"/>
      <c r="F1372" s="6" t="s">
        <v>97</v>
      </c>
      <c r="G1372" s="46"/>
      <c r="H1372" s="43">
        <v>740</v>
      </c>
      <c r="I1372" s="325" t="s">
        <v>44</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6"/>
      <c r="F1373" s="6" t="s">
        <v>98</v>
      </c>
      <c r="G1373" s="46"/>
      <c r="H1373" s="43">
        <v>741</v>
      </c>
      <c r="I1373" s="325" t="s">
        <v>44</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2474</v>
      </c>
      <c r="E1374" s="6"/>
      <c r="F1374" s="6" t="s">
        <v>2475</v>
      </c>
      <c r="G1374" s="46"/>
      <c r="H1374" s="43">
        <v>742</v>
      </c>
      <c r="I1374" s="325" t="s">
        <v>44</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6"/>
      <c r="F1375" s="6" t="s">
        <v>99</v>
      </c>
      <c r="G1375" s="46"/>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443</v>
      </c>
      <c r="E1376" s="6"/>
      <c r="F1376" s="6" t="s">
        <v>444</v>
      </c>
      <c r="G1376" s="46"/>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2466</v>
      </c>
      <c r="E1377" s="6"/>
      <c r="F1377" s="6" t="s">
        <v>2470</v>
      </c>
      <c r="G1377" s="46"/>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2476</v>
      </c>
      <c r="E1378" s="6"/>
      <c r="F1378" s="6" t="s">
        <v>2477</v>
      </c>
      <c r="G1378" s="46"/>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ref="C1379:C1381" si="61">C$1365</f>
        <v>Additional Fuel Tax or Subsidy Rate by Fuel</v>
      </c>
      <c r="D1379" s="6" t="s">
        <v>2467</v>
      </c>
      <c r="E1379" s="6"/>
      <c r="F1379" s="6" t="s">
        <v>2471</v>
      </c>
      <c r="G1379" s="46"/>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1"/>
        <v>Additional Fuel Tax or Subsidy Rate by Fuel</v>
      </c>
      <c r="D1380" s="6" t="s">
        <v>2468</v>
      </c>
      <c r="E1380" s="6"/>
      <c r="F1380" s="6" t="s">
        <v>2472</v>
      </c>
      <c r="G1380" s="46"/>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1"/>
        <v>Additional Fuel Tax or Subsidy Rate by Fuel</v>
      </c>
      <c r="D1381" s="6" t="s">
        <v>2469</v>
      </c>
      <c r="E1381" s="6"/>
      <c r="F1381" s="6" t="s">
        <v>2473</v>
      </c>
      <c r="G1381" s="46"/>
      <c r="H1381" s="43">
        <v>749</v>
      </c>
      <c r="I1381" s="325" t="s">
        <v>44</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t="s">
        <v>289</v>
      </c>
      <c r="D1382" s="45" t="s">
        <v>115</v>
      </c>
      <c r="E1382" s="45"/>
      <c r="F1382" s="45" t="s">
        <v>316</v>
      </c>
      <c r="G1382" s="45"/>
      <c r="H1382" s="43">
        <v>85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building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ref="C1383:C1387" si="62">C$1382</f>
        <v>RnD Building Capital Cost Perc Reduction</v>
      </c>
      <c r="D1383" s="45" t="s">
        <v>116</v>
      </c>
      <c r="E1383" s="45"/>
      <c r="F1383" s="45" t="s">
        <v>317</v>
      </c>
      <c r="G1383" s="45"/>
      <c r="H1383" s="43">
        <v>86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building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Building Capital Cost Perc Reduction</v>
      </c>
      <c r="D1384" s="45" t="s">
        <v>117</v>
      </c>
      <c r="E1384" s="45"/>
      <c r="F1384" s="45" t="s">
        <v>318</v>
      </c>
      <c r="G1384" s="45"/>
      <c r="H1384" s="43">
        <v>87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building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Building Capital Cost Perc Reduction</v>
      </c>
      <c r="D1385" s="45" t="s">
        <v>118</v>
      </c>
      <c r="E1385" s="45"/>
      <c r="F1385" s="45" t="s">
        <v>319</v>
      </c>
      <c r="G1385" s="45"/>
      <c r="H1385" s="43">
        <v>88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building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Building Capital Cost Perc Reduction</v>
      </c>
      <c r="D1386" s="45" t="s">
        <v>119</v>
      </c>
      <c r="E1386" s="45"/>
      <c r="F1386" s="45" t="s">
        <v>320</v>
      </c>
      <c r="G1386" s="45"/>
      <c r="H1386" s="43">
        <v>89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building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Building Capital Cost Perc Reduction</v>
      </c>
      <c r="D1387" s="45" t="s">
        <v>120</v>
      </c>
      <c r="E1387" s="45"/>
      <c r="F1387" s="45" t="s">
        <v>321</v>
      </c>
      <c r="G1387" s="45"/>
      <c r="H1387" s="43">
        <v>90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building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t="s">
        <v>290</v>
      </c>
      <c r="D1388" s="45"/>
      <c r="E1388" s="45"/>
      <c r="F1388" s="45" t="s">
        <v>26</v>
      </c>
      <c r="G1388" s="45"/>
      <c r="H1388" s="43">
        <v>91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CCS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t="s">
        <v>291</v>
      </c>
      <c r="D1389" s="45" t="s">
        <v>448</v>
      </c>
      <c r="E1389" s="45"/>
      <c r="F1389" s="45" t="s">
        <v>451</v>
      </c>
      <c r="G1389" s="45"/>
      <c r="H1389" s="43">
        <v>92</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s="254" t="str">
        <f t="shared" ref="C1390:C1412" si="63">C$1389</f>
        <v>RnD Electricity Capital Cost Perc Reduction</v>
      </c>
      <c r="D1390" s="6" t="s">
        <v>3496</v>
      </c>
      <c r="E1390" s="45"/>
      <c r="F1390" s="6" t="s">
        <v>3509</v>
      </c>
      <c r="G1390" s="45"/>
      <c r="H1390" s="43">
        <v>93</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electricity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si="63"/>
        <v>RnD Electricity Capital Cost Perc Reduction</v>
      </c>
      <c r="D1391" s="6" t="s">
        <v>3497</v>
      </c>
      <c r="E1391" s="45"/>
      <c r="F1391" s="6" t="s">
        <v>3510</v>
      </c>
      <c r="G1391" s="45"/>
      <c r="H1391" s="43">
        <v>1810</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electricity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Electricity Capital Cost Perc Reduction</v>
      </c>
      <c r="D1392" s="6" t="s">
        <v>76</v>
      </c>
      <c r="E1392" s="45"/>
      <c r="F1392" s="6" t="s">
        <v>3511</v>
      </c>
      <c r="G1392" s="45"/>
      <c r="H1392" s="43">
        <v>94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electricity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Electricity Capital Cost Perc Reduction</v>
      </c>
      <c r="D1393" s="6" t="s">
        <v>77</v>
      </c>
      <c r="E1393" s="45"/>
      <c r="F1393" s="6" t="s">
        <v>322</v>
      </c>
      <c r="G1393" s="45"/>
      <c r="H1393" s="43">
        <v>95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electricity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Electricity Capital Cost Perc Reduction</v>
      </c>
      <c r="D1394" s="6" t="s">
        <v>449</v>
      </c>
      <c r="E1394" s="45"/>
      <c r="F1394" s="6" t="s">
        <v>453</v>
      </c>
      <c r="G1394" s="45"/>
      <c r="H1394" s="43">
        <v>96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electricity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Electricity Capital Cost Perc Reduction</v>
      </c>
      <c r="D1395" s="6" t="s">
        <v>78</v>
      </c>
      <c r="E1395" s="45"/>
      <c r="F1395" s="6" t="s">
        <v>323</v>
      </c>
      <c r="G1395" s="45"/>
      <c r="H1395" s="43">
        <v>97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electricity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Electricity Capital Cost Perc Reduction</v>
      </c>
      <c r="D1396" s="6" t="s">
        <v>79</v>
      </c>
      <c r="E1396" s="45"/>
      <c r="F1396" s="6" t="s">
        <v>324</v>
      </c>
      <c r="G1396" s="45"/>
      <c r="H1396" s="43">
        <v>98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electricity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Electricity Capital Cost Perc Reduction</v>
      </c>
      <c r="D1397" s="6" t="s">
        <v>80</v>
      </c>
      <c r="E1397" s="45"/>
      <c r="F1397" s="6" t="s">
        <v>325</v>
      </c>
      <c r="G1397" s="45"/>
      <c r="H1397" s="43">
        <v>99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electricity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Electricity Capital Cost Perc Reduction</v>
      </c>
      <c r="D1398" s="6" t="s">
        <v>2426</v>
      </c>
      <c r="E1398" s="45"/>
      <c r="F1398" s="6" t="s">
        <v>3512</v>
      </c>
      <c r="G1398" s="45"/>
      <c r="H1398" s="43">
        <v>192</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electricity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Electricity Capital Cost Perc Reduction</v>
      </c>
      <c r="D1399" s="6" t="s">
        <v>309</v>
      </c>
      <c r="E1399" s="45"/>
      <c r="F1399" s="6" t="s">
        <v>3513</v>
      </c>
      <c r="G1399" s="45"/>
      <c r="H1399" s="43">
        <v>180</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electricity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Electricity Capital Cost Perc Reduction</v>
      </c>
      <c r="D1400" s="6" t="s">
        <v>310</v>
      </c>
      <c r="E1400" s="45"/>
      <c r="F1400" s="6" t="s">
        <v>2258</v>
      </c>
      <c r="G1400" s="45"/>
      <c r="H1400" s="43">
        <v>183</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electricity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Electricity Capital Cost Perc Reduction</v>
      </c>
      <c r="D1401" s="6" t="s">
        <v>445</v>
      </c>
      <c r="E1401" s="45"/>
      <c r="F1401" s="6" t="s">
        <v>446</v>
      </c>
      <c r="G1401" s="45"/>
      <c r="H1401" s="43">
        <v>1811</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electricity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Electricity Capital Cost Perc Reduction</v>
      </c>
      <c r="D1402" s="6" t="s">
        <v>454</v>
      </c>
      <c r="E1402" s="45"/>
      <c r="F1402" s="6" t="s">
        <v>456</v>
      </c>
      <c r="G1402" s="45"/>
      <c r="H1402" s="43">
        <v>1812</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electricity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Electricity Capital Cost Perc Reduction</v>
      </c>
      <c r="D1403" s="6" t="s">
        <v>2751</v>
      </c>
      <c r="E1403" s="45"/>
      <c r="F1403" s="6" t="s">
        <v>3514</v>
      </c>
      <c r="G1403" s="45"/>
      <c r="H1403" s="43">
        <v>1813</v>
      </c>
      <c r="I1403" s="324" t="s">
        <v>44</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electricity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Electricity Capital Cost Perc Reduction</v>
      </c>
      <c r="D1404" s="6" t="s">
        <v>2752</v>
      </c>
      <c r="E1404" s="45"/>
      <c r="F1404" s="6" t="s">
        <v>3515</v>
      </c>
      <c r="G1404" s="45"/>
      <c r="H1404" s="43">
        <v>1814</v>
      </c>
      <c r="I1404" s="324" t="s">
        <v>44</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electricity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Electricity Capital Cost Perc Reduction</v>
      </c>
      <c r="D1405" s="6" t="s">
        <v>2753</v>
      </c>
      <c r="E1405" s="45"/>
      <c r="F1405" s="6" t="s">
        <v>3516</v>
      </c>
      <c r="G1405" s="45"/>
      <c r="H1405" s="43">
        <v>1815</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electricity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Electricity Capital Cost Perc Reduction</v>
      </c>
      <c r="D1406" s="6" t="s">
        <v>3495</v>
      </c>
      <c r="E1406" s="45"/>
      <c r="F1406" s="6" t="s">
        <v>3517</v>
      </c>
      <c r="G1406" s="45"/>
      <c r="H1406" s="43">
        <v>1816</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electricity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Electricity Capital Cost Perc Reduction</v>
      </c>
      <c r="D1407" s="6" t="s">
        <v>3498</v>
      </c>
      <c r="E1407" s="45"/>
      <c r="F1407" s="6" t="s">
        <v>3518</v>
      </c>
      <c r="G1407" s="45"/>
      <c r="H1407" s="43">
        <v>1817</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electricity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Electricity Capital Cost Perc Reduction</v>
      </c>
      <c r="D1408" s="6" t="s">
        <v>3499</v>
      </c>
      <c r="E1408" s="45"/>
      <c r="F1408" s="6" t="s">
        <v>3519</v>
      </c>
      <c r="G1408" s="45"/>
      <c r="H1408" s="43">
        <v>1818</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electricity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Electricity Capital Cost Perc Reduction</v>
      </c>
      <c r="D1409" s="6" t="s">
        <v>3500</v>
      </c>
      <c r="E1409" s="45"/>
      <c r="F1409" s="6" t="s">
        <v>3520</v>
      </c>
      <c r="G1409" s="45"/>
      <c r="H1409" s="43">
        <v>1819</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electricity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Electricity Capital Cost Perc Reduction</v>
      </c>
      <c r="D1410" s="6" t="s">
        <v>3501</v>
      </c>
      <c r="E1410" s="45"/>
      <c r="F1410" s="6" t="s">
        <v>3521</v>
      </c>
      <c r="G1410" s="45"/>
      <c r="H1410" s="43">
        <v>1820</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electricity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Electricity Capital Cost Perc Reduction</v>
      </c>
      <c r="D1411" s="6" t="s">
        <v>3590</v>
      </c>
      <c r="E1411" s="45"/>
      <c r="F1411" s="6" t="s">
        <v>3592</v>
      </c>
      <c r="G1411" s="45"/>
      <c r="H1411" s="43">
        <v>1821</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electricity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Electricity Capital Cost Perc Reduction</v>
      </c>
      <c r="D1412" s="6" t="s">
        <v>3591</v>
      </c>
      <c r="E1412" s="45"/>
      <c r="F1412" s="6" t="s">
        <v>3593</v>
      </c>
      <c r="G1412" s="45"/>
      <c r="H1412" s="43">
        <v>2245</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electricity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t="s">
        <v>292</v>
      </c>
      <c r="D1413" t="s">
        <v>3066</v>
      </c>
      <c r="E1413" s="45"/>
      <c r="F1413" s="6" t="s">
        <v>3093</v>
      </c>
      <c r="G1413" s="45"/>
      <c r="H1413" s="43">
        <v>1462</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ref="C1414:C1437" si="64">C$1413</f>
        <v>RnD Industry Capital Cost Perc Reduction</v>
      </c>
      <c r="D1414" t="s">
        <v>3067</v>
      </c>
      <c r="E1414" s="45"/>
      <c r="F1414" s="6" t="s">
        <v>3094</v>
      </c>
      <c r="G1414" s="45"/>
      <c r="H1414" s="43">
        <v>1463</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254" t="str">
        <f t="shared" si="64"/>
        <v>RnD Industry Capital Cost Perc Reduction</v>
      </c>
      <c r="D1415" t="s">
        <v>3068</v>
      </c>
      <c r="E1415" s="45"/>
      <c r="F1415" s="6" t="s">
        <v>3095</v>
      </c>
      <c r="G1415" s="45"/>
      <c r="H1415" s="43">
        <v>1464</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industry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si="64"/>
        <v>RnD Industry Capital Cost Perc Reduction</v>
      </c>
      <c r="D1416" t="s">
        <v>3069</v>
      </c>
      <c r="E1416" s="45"/>
      <c r="F1416" s="6" t="s">
        <v>3096</v>
      </c>
      <c r="G1416" s="45"/>
      <c r="H1416" s="43">
        <v>1465</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industry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Industry Capital Cost Perc Reduction</v>
      </c>
      <c r="D1417" t="s">
        <v>3070</v>
      </c>
      <c r="E1417" s="45"/>
      <c r="F1417" s="6" t="s">
        <v>3097</v>
      </c>
      <c r="G1417" s="45"/>
      <c r="H1417" s="43">
        <v>1466</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industry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Industry Capital Cost Perc Reduction</v>
      </c>
      <c r="D1418" t="s">
        <v>3071</v>
      </c>
      <c r="E1418" s="45"/>
      <c r="F1418" s="6" t="s">
        <v>3098</v>
      </c>
      <c r="G1418" s="45"/>
      <c r="H1418" s="43">
        <v>1467</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industry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Industry Capital Cost Perc Reduction</v>
      </c>
      <c r="D1419" t="s">
        <v>3072</v>
      </c>
      <c r="E1419" s="45"/>
      <c r="F1419" s="6" t="s">
        <v>3099</v>
      </c>
      <c r="G1419" s="45"/>
      <c r="H1419" s="43">
        <v>1468</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industry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Industry Capital Cost Perc Reduction</v>
      </c>
      <c r="D1420" t="s">
        <v>3073</v>
      </c>
      <c r="E1420" s="45"/>
      <c r="F1420" s="6" t="s">
        <v>3100</v>
      </c>
      <c r="G1420" s="45"/>
      <c r="H1420" s="43">
        <v>1469</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industry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Industry Capital Cost Perc Reduction</v>
      </c>
      <c r="D1421" t="s">
        <v>3074</v>
      </c>
      <c r="E1421" s="45"/>
      <c r="F1421" s="6" t="s">
        <v>3101</v>
      </c>
      <c r="G1421" s="45"/>
      <c r="H1421" s="43">
        <v>1470</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industry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Capital Cost Reduction</v>
      </c>
      <c r="C1422" s="254" t="str">
        <f t="shared" si="64"/>
        <v>RnD Industry Capital Cost Perc Reduction</v>
      </c>
      <c r="D1422" t="s">
        <v>3075</v>
      </c>
      <c r="E1422" s="45"/>
      <c r="F1422" s="6" t="s">
        <v>327</v>
      </c>
      <c r="G1422" s="45"/>
      <c r="H1422" s="43">
        <v>1471</v>
      </c>
      <c r="I1422" s="324" t="s">
        <v>43</v>
      </c>
      <c r="J1422" s="255" t="str">
        <f>IF(ISBLANK(INDEX('Policy Characteristics'!D:D,MATCH($C1422,'Policy Characteristics'!$C:$C,0))),"",INDEX('Policy Characteristics'!D:D,MATCH($C1422,'Policy Characteristics'!$C:$C,0)))</f>
        <v>R&amp;D Capital Cost Reductions</v>
      </c>
      <c r="K1422" s="254" t="str">
        <f>IF(ISBLANK(INDEX('Policy Characteristics'!E:E,MATCH($C1422,'Policy Characteristics'!$C:$C,0))),"",INDEX('Policy Characteristics'!E:E,MATCH($C1422,'Policy Characteristics'!$C:$C,0)))</f>
        <v>RnD industry capital cost reduction</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0.4</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reduction in cost</v>
      </c>
      <c r="P1422" s="254" t="str">
        <f>IF(ISBLANK(INDEX('Policy Characteristics'!J:J,MATCH($C1422,'Policy Characteristics'!$C:$C,0))),"",INDEX('Policy Characteristics'!J:J,MATCH($C1422,'Policy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54" t="str">
        <f>IF(ISBLANK(INDEX('Policy Characteristics'!K:K,MATCH($C1422,'Policy Characteristics'!$C:$C,0))),"",INDEX('Policy Characteristics'!K:K,MATCH($C1422,'Policy Characteristics'!$C:$C,0)))</f>
        <v>architectural-design.html#rnd</v>
      </c>
      <c r="R1422" s="254" t="str">
        <f>IF(ISBLANK(INDEX('Policy Characteristics'!L:L,MATCH($C1422,'Policy Characteristics'!$C:$C,0))),"",INDEX('Policy Characteristics'!L:L,MATCH($C1422,'Policy Characteristics'!$C:$C,0)))</f>
        <v>research-and-development.html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Capital Cost Reduction</v>
      </c>
      <c r="C1423" s="254" t="str">
        <f t="shared" si="64"/>
        <v>RnD Industry Capital Cost Perc Reduction</v>
      </c>
      <c r="D1423" t="s">
        <v>3076</v>
      </c>
      <c r="E1423" s="45"/>
      <c r="F1423" s="6" t="s">
        <v>3102</v>
      </c>
      <c r="G1423" s="45"/>
      <c r="H1423" s="43">
        <v>1472</v>
      </c>
      <c r="I1423" s="324" t="s">
        <v>43</v>
      </c>
      <c r="J1423" s="255" t="str">
        <f>IF(ISBLANK(INDEX('Policy Characteristics'!D:D,MATCH($C1423,'Policy Characteristics'!$C:$C,0))),"",INDEX('Policy Characteristics'!D:D,MATCH($C1423,'Policy Characteristics'!$C:$C,0)))</f>
        <v>R&amp;D Capital Cost Reductions</v>
      </c>
      <c r="K1423" s="254" t="str">
        <f>IF(ISBLANK(INDEX('Policy Characteristics'!E:E,MATCH($C1423,'Policy Characteristics'!$C:$C,0))),"",INDEX('Policy Characteristics'!E:E,MATCH($C1423,'Policy Characteristics'!$C:$C,0)))</f>
        <v>RnD industry capital cost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cost</v>
      </c>
      <c r="P1423" s="254" t="str">
        <f>IF(ISBLANK(INDEX('Policy Characteristics'!J:J,MATCH($C1423,'Policy Characteristics'!$C:$C,0))),"",INDEX('Policy Characteristics'!J:J,MATCH($C1423,'Policy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Capital Cost Reduction</v>
      </c>
      <c r="C1424" s="254" t="str">
        <f t="shared" si="64"/>
        <v>RnD Industry Capital Cost Perc Reduction</v>
      </c>
      <c r="D1424" t="s">
        <v>3077</v>
      </c>
      <c r="E1424" s="45"/>
      <c r="F1424" s="6" t="s">
        <v>3103</v>
      </c>
      <c r="G1424" s="45"/>
      <c r="H1424" s="43">
        <v>1473</v>
      </c>
      <c r="I1424" s="324" t="s">
        <v>43</v>
      </c>
      <c r="J1424" s="255" t="str">
        <f>IF(ISBLANK(INDEX('Policy Characteristics'!D:D,MATCH($C1424,'Policy Characteristics'!$C:$C,0))),"",INDEX('Policy Characteristics'!D:D,MATCH($C1424,'Policy Characteristics'!$C:$C,0)))</f>
        <v>R&amp;D Capital Cost Reductions</v>
      </c>
      <c r="K1424" s="254" t="str">
        <f>IF(ISBLANK(INDEX('Policy Characteristics'!E:E,MATCH($C1424,'Policy Characteristics'!$C:$C,0))),"",INDEX('Policy Characteristics'!E:E,MATCH($C1424,'Policy Characteristics'!$C:$C,0)))</f>
        <v>RnD industry capital cost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cost</v>
      </c>
      <c r="P1424" s="254" t="str">
        <f>IF(ISBLANK(INDEX('Policy Characteristics'!J:J,MATCH($C1424,'Policy Characteristics'!$C:$C,0))),"",INDEX('Policy Characteristics'!J:J,MATCH($C1424,'Policy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Capital Cost Reduction</v>
      </c>
      <c r="C1425" s="254" t="str">
        <f t="shared" si="64"/>
        <v>RnD Industry Capital Cost Perc Reduction</v>
      </c>
      <c r="D1425" t="s">
        <v>3078</v>
      </c>
      <c r="E1425" s="45"/>
      <c r="F1425" s="6" t="s">
        <v>3104</v>
      </c>
      <c r="G1425" s="45"/>
      <c r="H1425" s="43">
        <v>1474</v>
      </c>
      <c r="I1425" s="324" t="s">
        <v>43</v>
      </c>
      <c r="J1425" s="255" t="str">
        <f>IF(ISBLANK(INDEX('Policy Characteristics'!D:D,MATCH($C1425,'Policy Characteristics'!$C:$C,0))),"",INDEX('Policy Characteristics'!D:D,MATCH($C1425,'Policy Characteristics'!$C:$C,0)))</f>
        <v>R&amp;D Capital Cost Reductions</v>
      </c>
      <c r="K1425" s="254" t="str">
        <f>IF(ISBLANK(INDEX('Policy Characteristics'!E:E,MATCH($C1425,'Policy Characteristics'!$C:$C,0))),"",INDEX('Policy Characteristics'!E:E,MATCH($C1425,'Policy Characteristics'!$C:$C,0)))</f>
        <v>RnD industry capital cost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cost</v>
      </c>
      <c r="P1425" s="254" t="str">
        <f>IF(ISBLANK(INDEX('Policy Characteristics'!J:J,MATCH($C1425,'Policy Characteristics'!$C:$C,0))),"",INDEX('Policy Characteristics'!J:J,MATCH($C1425,'Policy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Capital Cost Reduction</v>
      </c>
      <c r="C1426" s="254" t="str">
        <f t="shared" si="64"/>
        <v>RnD Industry Capital Cost Perc Reduction</v>
      </c>
      <c r="D1426" t="s">
        <v>3079</v>
      </c>
      <c r="E1426" s="45"/>
      <c r="F1426" s="6" t="s">
        <v>326</v>
      </c>
      <c r="G1426" s="45"/>
      <c r="H1426" s="43">
        <v>1475</v>
      </c>
      <c r="I1426" s="324" t="s">
        <v>43</v>
      </c>
      <c r="J1426" s="255" t="str">
        <f>IF(ISBLANK(INDEX('Policy Characteristics'!D:D,MATCH($C1426,'Policy Characteristics'!$C:$C,0))),"",INDEX('Policy Characteristics'!D:D,MATCH($C1426,'Policy Characteristics'!$C:$C,0)))</f>
        <v>R&amp;D Capital Cost Reductions</v>
      </c>
      <c r="K1426" s="254" t="str">
        <f>IF(ISBLANK(INDEX('Policy Characteristics'!E:E,MATCH($C1426,'Policy Characteristics'!$C:$C,0))),"",INDEX('Policy Characteristics'!E:E,MATCH($C1426,'Policy Characteristics'!$C:$C,0)))</f>
        <v>RnD industry capital cost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cost</v>
      </c>
      <c r="P1426" s="254" t="str">
        <f>IF(ISBLANK(INDEX('Policy Characteristics'!J:J,MATCH($C1426,'Policy Characteristics'!$C:$C,0))),"",INDEX('Policy Characteristics'!J:J,MATCH($C1426,'Policy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Capital Cost Reduction</v>
      </c>
      <c r="C1427" s="254" t="str">
        <f t="shared" si="64"/>
        <v>RnD Industry Capital Cost Perc Reduction</v>
      </c>
      <c r="D1427" t="s">
        <v>3080</v>
      </c>
      <c r="E1427" s="45"/>
      <c r="F1427" s="6" t="s">
        <v>3105</v>
      </c>
      <c r="G1427" s="45"/>
      <c r="H1427" s="43">
        <v>1476</v>
      </c>
      <c r="I1427" s="324" t="s">
        <v>43</v>
      </c>
      <c r="J1427" s="255" t="str">
        <f>IF(ISBLANK(INDEX('Policy Characteristics'!D:D,MATCH($C1427,'Policy Characteristics'!$C:$C,0))),"",INDEX('Policy Characteristics'!D:D,MATCH($C1427,'Policy Characteristics'!$C:$C,0)))</f>
        <v>R&amp;D Capital Cost Reductions</v>
      </c>
      <c r="K1427" s="254" t="str">
        <f>IF(ISBLANK(INDEX('Policy Characteristics'!E:E,MATCH($C1427,'Policy Characteristics'!$C:$C,0))),"",INDEX('Policy Characteristics'!E:E,MATCH($C1427,'Policy Characteristics'!$C:$C,0)))</f>
        <v>RnD industry capital cost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cost</v>
      </c>
      <c r="P1427" s="254" t="str">
        <f>IF(ISBLANK(INDEX('Policy Characteristics'!J:J,MATCH($C1427,'Policy Characteristics'!$C:$C,0))),"",INDEX('Policy Characteristics'!J:J,MATCH($C1427,'Policy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ht="30">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Capital Cost Reduction</v>
      </c>
      <c r="C1428" s="254" t="str">
        <f t="shared" si="64"/>
        <v>RnD Industry Capital Cost Perc Reduction</v>
      </c>
      <c r="D1428" t="s">
        <v>3081</v>
      </c>
      <c r="E1428" s="45"/>
      <c r="F1428" s="6" t="s">
        <v>3106</v>
      </c>
      <c r="G1428" s="45"/>
      <c r="H1428" s="43">
        <v>1477</v>
      </c>
      <c r="I1428" s="324" t="s">
        <v>43</v>
      </c>
      <c r="J1428" s="255" t="str">
        <f>IF(ISBLANK(INDEX('Policy Characteristics'!D:D,MATCH($C1428,'Policy Characteristics'!$C:$C,0))),"",INDEX('Policy Characteristics'!D:D,MATCH($C1428,'Policy Characteristics'!$C:$C,0)))</f>
        <v>R&amp;D Capital Cost Reductions</v>
      </c>
      <c r="K1428" s="254" t="str">
        <f>IF(ISBLANK(INDEX('Policy Characteristics'!E:E,MATCH($C1428,'Policy Characteristics'!$C:$C,0))),"",INDEX('Policy Characteristics'!E:E,MATCH($C1428,'Policy Characteristics'!$C:$C,0)))</f>
        <v>RnD industry capital cost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cost</v>
      </c>
      <c r="P1428" s="254" t="str">
        <f>IF(ISBLANK(INDEX('Policy Characteristics'!J:J,MATCH($C1428,'Policy Characteristics'!$C:$C,0))),"",INDEX('Policy Characteristics'!J:J,MATCH($C1428,'Policy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Capital Cost Reduction</v>
      </c>
      <c r="C1429" s="254" t="str">
        <f t="shared" si="64"/>
        <v>RnD Industry Capital Cost Perc Reduction</v>
      </c>
      <c r="D1429" t="s">
        <v>3082</v>
      </c>
      <c r="E1429" s="45"/>
      <c r="F1429" s="6" t="s">
        <v>3107</v>
      </c>
      <c r="G1429" s="45"/>
      <c r="H1429" s="43">
        <v>1478</v>
      </c>
      <c r="I1429" s="324" t="s">
        <v>43</v>
      </c>
      <c r="J1429" s="255" t="str">
        <f>IF(ISBLANK(INDEX('Policy Characteristics'!D:D,MATCH($C1429,'Policy Characteristics'!$C:$C,0))),"",INDEX('Policy Characteristics'!D:D,MATCH($C1429,'Policy Characteristics'!$C:$C,0)))</f>
        <v>R&amp;D Capital Cost Reductions</v>
      </c>
      <c r="K1429" s="254" t="str">
        <f>IF(ISBLANK(INDEX('Policy Characteristics'!E:E,MATCH($C1429,'Policy Characteristics'!$C:$C,0))),"",INDEX('Policy Characteristics'!E:E,MATCH($C1429,'Policy Characteristics'!$C:$C,0)))</f>
        <v>RnD industry capital cost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cost</v>
      </c>
      <c r="P1429" s="254" t="str">
        <f>IF(ISBLANK(INDEX('Policy Characteristics'!J:J,MATCH($C1429,'Policy Characteristics'!$C:$C,0))),"",INDEX('Policy Characteristics'!J:J,MATCH($C1429,'Policy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Capital Cost Reduction</v>
      </c>
      <c r="C1430" s="254" t="str">
        <f t="shared" si="64"/>
        <v>RnD Industry Capital Cost Perc Reduction</v>
      </c>
      <c r="D1430" t="s">
        <v>3083</v>
      </c>
      <c r="E1430" s="45"/>
      <c r="F1430" s="6" t="s">
        <v>3108</v>
      </c>
      <c r="G1430" s="45"/>
      <c r="H1430" s="43">
        <v>1479</v>
      </c>
      <c r="I1430" s="324" t="s">
        <v>43</v>
      </c>
      <c r="J1430" s="255" t="str">
        <f>IF(ISBLANK(INDEX('Policy Characteristics'!D:D,MATCH($C1430,'Policy Characteristics'!$C:$C,0))),"",INDEX('Policy Characteristics'!D:D,MATCH($C1430,'Policy Characteristics'!$C:$C,0)))</f>
        <v>R&amp;D Capital Cost Reductions</v>
      </c>
      <c r="K1430" s="254" t="str">
        <f>IF(ISBLANK(INDEX('Policy Characteristics'!E:E,MATCH($C1430,'Policy Characteristics'!$C:$C,0))),"",INDEX('Policy Characteristics'!E:E,MATCH($C1430,'Policy Characteristics'!$C:$C,0)))</f>
        <v>RnD industry capital cost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cost</v>
      </c>
      <c r="P1430" s="254" t="str">
        <f>IF(ISBLANK(INDEX('Policy Characteristics'!J:J,MATCH($C1430,'Policy Characteristics'!$C:$C,0))),"",INDEX('Policy Characteristics'!J:J,MATCH($C1430,'Policy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Capital Cost Reduction</v>
      </c>
      <c r="C1431" s="254" t="str">
        <f t="shared" si="64"/>
        <v>RnD Industry Capital Cost Perc Reduction</v>
      </c>
      <c r="D1431" t="s">
        <v>3084</v>
      </c>
      <c r="E1431" s="45"/>
      <c r="F1431" s="6" t="s">
        <v>3109</v>
      </c>
      <c r="G1431" s="45"/>
      <c r="H1431" s="43">
        <v>1480</v>
      </c>
      <c r="I1431" s="324" t="s">
        <v>43</v>
      </c>
      <c r="J1431" s="255" t="str">
        <f>IF(ISBLANK(INDEX('Policy Characteristics'!D:D,MATCH($C1431,'Policy Characteristics'!$C:$C,0))),"",INDEX('Policy Characteristics'!D:D,MATCH($C1431,'Policy Characteristics'!$C:$C,0)))</f>
        <v>R&amp;D Capital Cost Reductions</v>
      </c>
      <c r="K1431" s="254" t="str">
        <f>IF(ISBLANK(INDEX('Policy Characteristics'!E:E,MATCH($C1431,'Policy Characteristics'!$C:$C,0))),"",INDEX('Policy Characteristics'!E:E,MATCH($C1431,'Policy Characteristics'!$C:$C,0)))</f>
        <v>RnD industry capital cost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cost</v>
      </c>
      <c r="P1431" s="254" t="str">
        <f>IF(ISBLANK(INDEX('Policy Characteristics'!J:J,MATCH($C1431,'Policy Characteristics'!$C:$C,0))),"",INDEX('Policy Characteristics'!J:J,MATCH($C1431,'Policy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Capital Cost Reduction</v>
      </c>
      <c r="C1432" s="254" t="str">
        <f t="shared" si="64"/>
        <v>RnD Industry Capital Cost Perc Reduction</v>
      </c>
      <c r="D1432" t="s">
        <v>3085</v>
      </c>
      <c r="E1432" s="45"/>
      <c r="F1432" s="6" t="s">
        <v>3110</v>
      </c>
      <c r="G1432" s="45"/>
      <c r="H1432" s="43">
        <v>1481</v>
      </c>
      <c r="I1432" s="324" t="s">
        <v>43</v>
      </c>
      <c r="J1432" s="255" t="str">
        <f>IF(ISBLANK(INDEX('Policy Characteristics'!D:D,MATCH($C1432,'Policy Characteristics'!$C:$C,0))),"",INDEX('Policy Characteristics'!D:D,MATCH($C1432,'Policy Characteristics'!$C:$C,0)))</f>
        <v>R&amp;D Capital Cost Reductions</v>
      </c>
      <c r="K1432" s="254" t="str">
        <f>IF(ISBLANK(INDEX('Policy Characteristics'!E:E,MATCH($C1432,'Policy Characteristics'!$C:$C,0))),"",INDEX('Policy Characteristics'!E:E,MATCH($C1432,'Policy Characteristics'!$C:$C,0)))</f>
        <v>RnD industry capital cost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cost</v>
      </c>
      <c r="P1432" s="254" t="str">
        <f>IF(ISBLANK(INDEX('Policy Characteristics'!J:J,MATCH($C1432,'Policy Characteristics'!$C:$C,0))),"",INDEX('Policy Characteristics'!J:J,MATCH($C1432,'Policy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Capital Cost Reduction</v>
      </c>
      <c r="C1433" s="254" t="str">
        <f t="shared" si="64"/>
        <v>RnD Industry Capital Cost Perc Reduction</v>
      </c>
      <c r="D1433" t="s">
        <v>3086</v>
      </c>
      <c r="E1433" s="45"/>
      <c r="F1433" s="6" t="s">
        <v>3111</v>
      </c>
      <c r="G1433" s="45"/>
      <c r="H1433" s="43">
        <v>1482</v>
      </c>
      <c r="I1433" s="324" t="s">
        <v>43</v>
      </c>
      <c r="J1433" s="255" t="str">
        <f>IF(ISBLANK(INDEX('Policy Characteristics'!D:D,MATCH($C1433,'Policy Characteristics'!$C:$C,0))),"",INDEX('Policy Characteristics'!D:D,MATCH($C1433,'Policy Characteristics'!$C:$C,0)))</f>
        <v>R&amp;D Capital Cost Reductions</v>
      </c>
      <c r="K1433" s="254" t="str">
        <f>IF(ISBLANK(INDEX('Policy Characteristics'!E:E,MATCH($C1433,'Policy Characteristics'!$C:$C,0))),"",INDEX('Policy Characteristics'!E:E,MATCH($C1433,'Policy Characteristics'!$C:$C,0)))</f>
        <v>RnD industry capital cost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cost</v>
      </c>
      <c r="P1433" s="254" t="str">
        <f>IF(ISBLANK(INDEX('Policy Characteristics'!J:J,MATCH($C1433,'Policy Characteristics'!$C:$C,0))),"",INDEX('Policy Characteristics'!J:J,MATCH($C1433,'Policy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Capital Cost Reduction</v>
      </c>
      <c r="C1434" s="254" t="str">
        <f t="shared" si="64"/>
        <v>RnD Industry Capital Cost Perc Reduction</v>
      </c>
      <c r="D1434" t="s">
        <v>3087</v>
      </c>
      <c r="E1434" s="45"/>
      <c r="F1434" s="6" t="s">
        <v>3112</v>
      </c>
      <c r="G1434" s="45"/>
      <c r="H1434" s="43">
        <v>1483</v>
      </c>
      <c r="I1434" s="324" t="s">
        <v>43</v>
      </c>
      <c r="J1434" s="255" t="str">
        <f>IF(ISBLANK(INDEX('Policy Characteristics'!D:D,MATCH($C1434,'Policy Characteristics'!$C:$C,0))),"",INDEX('Policy Characteristics'!D:D,MATCH($C1434,'Policy Characteristics'!$C:$C,0)))</f>
        <v>R&amp;D Capital Cost Reductions</v>
      </c>
      <c r="K1434" s="254" t="str">
        <f>IF(ISBLANK(INDEX('Policy Characteristics'!E:E,MATCH($C1434,'Policy Characteristics'!$C:$C,0))),"",INDEX('Policy Characteristics'!E:E,MATCH($C1434,'Policy Characteristics'!$C:$C,0)))</f>
        <v>RnD industry capital cost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cost</v>
      </c>
      <c r="P1434" s="254" t="str">
        <f>IF(ISBLANK(INDEX('Policy Characteristics'!J:J,MATCH($C1434,'Policy Characteristics'!$C:$C,0))),"",INDEX('Policy Characteristics'!J:J,MATCH($C1434,'Policy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Capital Cost Reduction</v>
      </c>
      <c r="C1435" s="254" t="str">
        <f t="shared" si="64"/>
        <v>RnD Industry Capital Cost Perc Reduction</v>
      </c>
      <c r="D1435" t="s">
        <v>3088</v>
      </c>
      <c r="E1435" s="45"/>
      <c r="F1435" s="6" t="s">
        <v>3113</v>
      </c>
      <c r="G1435" s="45"/>
      <c r="H1435" s="43">
        <v>1484</v>
      </c>
      <c r="I1435" s="324" t="s">
        <v>43</v>
      </c>
      <c r="J1435" s="255" t="str">
        <f>IF(ISBLANK(INDEX('Policy Characteristics'!D:D,MATCH($C1435,'Policy Characteristics'!$C:$C,0))),"",INDEX('Policy Characteristics'!D:D,MATCH($C1435,'Policy Characteristics'!$C:$C,0)))</f>
        <v>R&amp;D Capital Cost Reductions</v>
      </c>
      <c r="K1435" s="254" t="str">
        <f>IF(ISBLANK(INDEX('Policy Characteristics'!E:E,MATCH($C1435,'Policy Characteristics'!$C:$C,0))),"",INDEX('Policy Characteristics'!E:E,MATCH($C1435,'Policy Characteristics'!$C:$C,0)))</f>
        <v>RnD industry capital cost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cost</v>
      </c>
      <c r="P1435" s="254" t="str">
        <f>IF(ISBLANK(INDEX('Policy Characteristics'!J:J,MATCH($C1435,'Policy Characteristics'!$C:$C,0))),"",INDEX('Policy Characteristics'!J:J,MATCH($C1435,'Policy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Capital Cost Reduction</v>
      </c>
      <c r="C1436" s="254" t="str">
        <f t="shared" si="64"/>
        <v>RnD Industry Capital Cost Perc Reduction</v>
      </c>
      <c r="D1436" t="s">
        <v>3089</v>
      </c>
      <c r="E1436" s="45"/>
      <c r="F1436" s="6" t="s">
        <v>3114</v>
      </c>
      <c r="G1436" s="45"/>
      <c r="H1436" s="43">
        <v>1485</v>
      </c>
      <c r="I1436" s="324" t="s">
        <v>43</v>
      </c>
      <c r="J1436" s="255" t="str">
        <f>IF(ISBLANK(INDEX('Policy Characteristics'!D:D,MATCH($C1436,'Policy Characteristics'!$C:$C,0))),"",INDEX('Policy Characteristics'!D:D,MATCH($C1436,'Policy Characteristics'!$C:$C,0)))</f>
        <v>R&amp;D Capital Cost Reductions</v>
      </c>
      <c r="K1436" s="254" t="str">
        <f>IF(ISBLANK(INDEX('Policy Characteristics'!E:E,MATCH($C1436,'Policy Characteristics'!$C:$C,0))),"",INDEX('Policy Characteristics'!E:E,MATCH($C1436,'Policy Characteristics'!$C:$C,0)))</f>
        <v>RnD industry capital cost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cost</v>
      </c>
      <c r="P1436" s="254" t="str">
        <f>IF(ISBLANK(INDEX('Policy Characteristics'!J:J,MATCH($C1436,'Policy Characteristics'!$C:$C,0))),"",INDEX('Policy Characteristics'!J:J,MATCH($C1436,'Policy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Capital Cost Reduction</v>
      </c>
      <c r="C1437" s="254" t="str">
        <f t="shared" si="64"/>
        <v>RnD Industry Capital Cost Perc Reduction</v>
      </c>
      <c r="D1437" t="s">
        <v>3090</v>
      </c>
      <c r="E1437" s="45"/>
      <c r="F1437" s="6" t="s">
        <v>3115</v>
      </c>
      <c r="G1437" s="45"/>
      <c r="H1437" s="43">
        <v>1486</v>
      </c>
      <c r="I1437" s="324" t="s">
        <v>43</v>
      </c>
      <c r="J1437" s="255" t="str">
        <f>IF(ISBLANK(INDEX('Policy Characteristics'!D:D,MATCH($C1437,'Policy Characteristics'!$C:$C,0))),"",INDEX('Policy Characteristics'!D:D,MATCH($C1437,'Policy Characteristics'!$C:$C,0)))</f>
        <v>R&amp;D Capital Cost Reductions</v>
      </c>
      <c r="K1437" s="254" t="str">
        <f>IF(ISBLANK(INDEX('Policy Characteristics'!E:E,MATCH($C1437,'Policy Characteristics'!$C:$C,0))),"",INDEX('Policy Characteristics'!E:E,MATCH($C1437,'Policy Characteristics'!$C:$C,0)))</f>
        <v>RnD industry capital cost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cost</v>
      </c>
      <c r="P1437" s="254" t="str">
        <f>IF(ISBLANK(INDEX('Policy Characteristics'!J:J,MATCH($C1437,'Policy Characteristics'!$C:$C,0))),"",INDEX('Policy Characteristics'!J:J,MATCH($C1437,'Policy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Capital Cost Reduction</v>
      </c>
      <c r="C1438" s="317" t="s">
        <v>293</v>
      </c>
      <c r="D1438" s="45" t="s">
        <v>2246</v>
      </c>
      <c r="E1438" s="45"/>
      <c r="F1438" s="45" t="s">
        <v>471</v>
      </c>
      <c r="G1438" s="45"/>
      <c r="H1438" s="43">
        <v>108</v>
      </c>
      <c r="I1438" s="324" t="s">
        <v>43</v>
      </c>
      <c r="J1438" s="255" t="str">
        <f>IF(ISBLANK(INDEX('Policy Characteristics'!D:D,MATCH($C1438,'Policy Characteristics'!$C:$C,0))),"",INDEX('Policy Characteristics'!D:D,MATCH($C1438,'Policy Characteristics'!$C:$C,0)))</f>
        <v>R&amp;D Capital Cost Reductions</v>
      </c>
      <c r="K1438" s="254" t="str">
        <f>IF(ISBLANK(INDEX('Policy Characteristics'!E:E,MATCH($C1438,'Policy Characteristics'!$C:$C,0))),"",INDEX('Policy Characteristics'!E:E,MATCH($C1438,'Policy Characteristics'!$C:$C,0)))</f>
        <v>RnD transportation capital cost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cost</v>
      </c>
      <c r="P1438" s="254" t="str">
        <f>IF(ISBLANK(INDEX('Policy Characteristics'!J:J,MATCH($C1438,'Policy Characteristics'!$C:$C,0))),"",INDEX('Policy Characteristics'!J:J,MATCH($C1438,'Policy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Capital Cost Reduction</v>
      </c>
      <c r="C1439" s="254" t="str">
        <f t="shared" ref="C1439:C1444" si="65">C$1438</f>
        <v>RnD Transportation Capital Cost Perc Reduction</v>
      </c>
      <c r="D1439" s="45" t="s">
        <v>2247</v>
      </c>
      <c r="E1439" s="45"/>
      <c r="F1439" s="45" t="s">
        <v>472</v>
      </c>
      <c r="G1439" s="45"/>
      <c r="H1439" s="43">
        <v>109</v>
      </c>
      <c r="I1439" s="324" t="s">
        <v>43</v>
      </c>
      <c r="J1439" s="255" t="str">
        <f>IF(ISBLANK(INDEX('Policy Characteristics'!D:D,MATCH($C1439,'Policy Characteristics'!$C:$C,0))),"",INDEX('Policy Characteristics'!D:D,MATCH($C1439,'Policy Characteristics'!$C:$C,0)))</f>
        <v>R&amp;D Capital Cost Reductions</v>
      </c>
      <c r="K1439" s="254" t="str">
        <f>IF(ISBLANK(INDEX('Policy Characteristics'!E:E,MATCH($C1439,'Policy Characteristics'!$C:$C,0))),"",INDEX('Policy Characteristics'!E:E,MATCH($C1439,'Policy Characteristics'!$C:$C,0)))</f>
        <v>RnD transportation capital cost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cost</v>
      </c>
      <c r="P1439" s="254" t="str">
        <f>IF(ISBLANK(INDEX('Policy Characteristics'!J:J,MATCH($C1439,'Policy Characteristics'!$C:$C,0))),"",INDEX('Policy Characteristics'!J:J,MATCH($C1439,'Policy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Capital Cost Reduction</v>
      </c>
      <c r="C1440" s="254" t="str">
        <f t="shared" si="65"/>
        <v>RnD Transportation Capital Cost Perc Reduction</v>
      </c>
      <c r="D1440" s="45" t="s">
        <v>2248</v>
      </c>
      <c r="E1440" s="45"/>
      <c r="F1440" s="45" t="s">
        <v>473</v>
      </c>
      <c r="G1440" s="45"/>
      <c r="H1440" s="43">
        <v>110</v>
      </c>
      <c r="I1440" s="324" t="s">
        <v>43</v>
      </c>
      <c r="J1440" s="255" t="str">
        <f>IF(ISBLANK(INDEX('Policy Characteristics'!D:D,MATCH($C1440,'Policy Characteristics'!$C:$C,0))),"",INDEX('Policy Characteristics'!D:D,MATCH($C1440,'Policy Characteristics'!$C:$C,0)))</f>
        <v>R&amp;D Capital Cost Reductions</v>
      </c>
      <c r="K1440" s="254" t="str">
        <f>IF(ISBLANK(INDEX('Policy Characteristics'!E:E,MATCH($C1440,'Policy Characteristics'!$C:$C,0))),"",INDEX('Policy Characteristics'!E:E,MATCH($C1440,'Policy Characteristics'!$C:$C,0)))</f>
        <v>RnD transportation capital cost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cost</v>
      </c>
      <c r="P1440" s="254" t="str">
        <f>IF(ISBLANK(INDEX('Policy Characteristics'!J:J,MATCH($C1440,'Policy Characteristics'!$C:$C,0))),"",INDEX('Policy Characteristics'!J:J,MATCH($C1440,'Policy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Capital Cost Reduction</v>
      </c>
      <c r="C1441" s="254" t="str">
        <f t="shared" si="65"/>
        <v>RnD Transportation Capital Cost Perc Reduction</v>
      </c>
      <c r="D1441" s="45" t="s">
        <v>2249</v>
      </c>
      <c r="E1441" s="45"/>
      <c r="F1441" s="45" t="s">
        <v>474</v>
      </c>
      <c r="G1441" s="45"/>
      <c r="H1441" s="43">
        <v>111</v>
      </c>
      <c r="I1441" s="324" t="s">
        <v>43</v>
      </c>
      <c r="J1441" s="255" t="str">
        <f>IF(ISBLANK(INDEX('Policy Characteristics'!D:D,MATCH($C1441,'Policy Characteristics'!$C:$C,0))),"",INDEX('Policy Characteristics'!D:D,MATCH($C1441,'Policy Characteristics'!$C:$C,0)))</f>
        <v>R&amp;D Capital Cost Reductions</v>
      </c>
      <c r="K1441" s="254" t="str">
        <f>IF(ISBLANK(INDEX('Policy Characteristics'!E:E,MATCH($C1441,'Policy Characteristics'!$C:$C,0))),"",INDEX('Policy Characteristics'!E:E,MATCH($C1441,'Policy Characteristics'!$C:$C,0)))</f>
        <v>RnD transportation capital cost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cost</v>
      </c>
      <c r="P1441" s="254" t="str">
        <f>IF(ISBLANK(INDEX('Policy Characteristics'!J:J,MATCH($C1441,'Policy Characteristics'!$C:$C,0))),"",INDEX('Policy Characteristics'!J:J,MATCH($C1441,'Policy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Capital Cost Reduction</v>
      </c>
      <c r="C1442" s="254" t="str">
        <f t="shared" si="65"/>
        <v>RnD Transportation Capital Cost Perc Reduction</v>
      </c>
      <c r="D1442" s="45" t="s">
        <v>2250</v>
      </c>
      <c r="E1442" s="45"/>
      <c r="F1442" s="45" t="s">
        <v>475</v>
      </c>
      <c r="G1442" s="45"/>
      <c r="H1442" s="43">
        <v>112</v>
      </c>
      <c r="I1442" s="324" t="s">
        <v>43</v>
      </c>
      <c r="J1442" s="255" t="str">
        <f>IF(ISBLANK(INDEX('Policy Characteristics'!D:D,MATCH($C1442,'Policy Characteristics'!$C:$C,0))),"",INDEX('Policy Characteristics'!D:D,MATCH($C1442,'Policy Characteristics'!$C:$C,0)))</f>
        <v>R&amp;D Capital Cost Reductions</v>
      </c>
      <c r="K1442" s="254" t="str">
        <f>IF(ISBLANK(INDEX('Policy Characteristics'!E:E,MATCH($C1442,'Policy Characteristics'!$C:$C,0))),"",INDEX('Policy Characteristics'!E:E,MATCH($C1442,'Policy Characteristics'!$C:$C,0)))</f>
        <v>RnD transportation capital cost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cost</v>
      </c>
      <c r="P1442" s="254" t="str">
        <f>IF(ISBLANK(INDEX('Policy Characteristics'!J:J,MATCH($C1442,'Policy Characteristics'!$C:$C,0))),"",INDEX('Policy Characteristics'!J:J,MATCH($C1442,'Policy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Capital Cost Reduction</v>
      </c>
      <c r="C1443" s="254" t="str">
        <f t="shared" si="65"/>
        <v>RnD Transportation Capital Cost Perc Reduction</v>
      </c>
      <c r="D1443" s="45" t="s">
        <v>2511</v>
      </c>
      <c r="E1443" s="45"/>
      <c r="F1443" s="45" t="s">
        <v>2794</v>
      </c>
      <c r="G1443" s="45"/>
      <c r="H1443" s="43">
        <v>113</v>
      </c>
      <c r="I1443" s="324" t="s">
        <v>43</v>
      </c>
      <c r="J1443" s="255" t="str">
        <f>IF(ISBLANK(INDEX('Policy Characteristics'!D:D,MATCH($C1443,'Policy Characteristics'!$C:$C,0))),"",INDEX('Policy Characteristics'!D:D,MATCH($C1443,'Policy Characteristics'!$C:$C,0)))</f>
        <v>R&amp;D Capital Cost Reductions</v>
      </c>
      <c r="K1443" s="254" t="str">
        <f>IF(ISBLANK(INDEX('Policy Characteristics'!E:E,MATCH($C1443,'Policy Characteristics'!$C:$C,0))),"",INDEX('Policy Characteristics'!E:E,MATCH($C1443,'Policy Characteristics'!$C:$C,0)))</f>
        <v>RnD transportation capital cost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cost</v>
      </c>
      <c r="P1443" s="254" t="str">
        <f>IF(ISBLANK(INDEX('Policy Characteristics'!J:J,MATCH($C1443,'Policy Characteristics'!$C:$C,0))),"",INDEX('Policy Characteristics'!J:J,MATCH($C1443,'Policy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Capital Cost Reduction</v>
      </c>
      <c r="C1444" s="254" t="str">
        <f t="shared" si="65"/>
        <v>RnD Transportation Capital Cost Perc Reduction</v>
      </c>
      <c r="D1444" s="45" t="s">
        <v>2510</v>
      </c>
      <c r="E1444" s="45"/>
      <c r="F1444" s="45" t="s">
        <v>2795</v>
      </c>
      <c r="G1444" s="45"/>
      <c r="H1444" s="43">
        <v>523</v>
      </c>
      <c r="I1444" s="324" t="s">
        <v>43</v>
      </c>
      <c r="J1444" s="255" t="str">
        <f>IF(ISBLANK(INDEX('Policy Characteristics'!D:D,MATCH($C1444,'Policy Characteristics'!$C:$C,0))),"",INDEX('Policy Characteristics'!D:D,MATCH($C1444,'Policy Characteristics'!$C:$C,0)))</f>
        <v>R&amp;D Capital Cost Reductions</v>
      </c>
      <c r="K1444" s="254" t="str">
        <f>IF(ISBLANK(INDEX('Policy Characteristics'!E:E,MATCH($C1444,'Policy Characteristics'!$C:$C,0))),"",INDEX('Policy Characteristics'!E:E,MATCH($C1444,'Policy Characteristics'!$C:$C,0)))</f>
        <v>RnD transportation capital cost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cost</v>
      </c>
      <c r="P1444" s="254" t="str">
        <f>IF(ISBLANK(INDEX('Policy Characteristics'!J:J,MATCH($C1444,'Policy Characteristics'!$C:$C,0))),"",INDEX('Policy Characteristics'!J:J,MATCH($C1444,'Policy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s="2" customFormat="1">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Direct Air Capture</v>
      </c>
      <c r="C1445" s="317" t="s">
        <v>2805</v>
      </c>
      <c r="D1445" s="6"/>
      <c r="E1445" s="6"/>
      <c r="F1445" s="6"/>
      <c r="G1445" s="6"/>
      <c r="H1445" s="47">
        <v>525</v>
      </c>
      <c r="I1445" s="325" t="s">
        <v>43</v>
      </c>
      <c r="J1445" s="255" t="str">
        <f>IF(ISBLANK(INDEX('Policy Characteristics'!D:D,MATCH($C1445,'Policy Characteristics'!$C:$C,0))),"",INDEX('Policy Characteristics'!D:D,MATCH($C1445,'Policy Characteristics'!$C:$C,0)))</f>
        <v>Direct Air Capture</v>
      </c>
      <c r="K1445" s="254" t="str">
        <f>IF(ISBLANK(INDEX('Policy Characteristics'!E:E,MATCH($C1445,'Policy Characteristics'!$C:$C,0))),"",INDEX('Policy Characteristics'!E:E,MATCH($C1445,'Policy Characteristics'!$C:$C,0)))</f>
        <v>geoeng direct air capture</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1</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potential achieved</v>
      </c>
      <c r="P1445" s="254" t="str">
        <f>IF(ISBLANK(INDEX('Policy Characteristics'!J:J,MATCH($C1445,'Policy Characteristics'!$C:$C,0))),"",INDEX('Policy Characteristics'!J:J,MATCH($C1445,'Policy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45" s="254" t="str">
        <f>IF(ISBLANK(INDEX('Policy Characteristics'!K:K,MATCH($C1445,'Policy Characteristics'!$C:$C,0))),"",INDEX('Policy Characteristics'!K:K,MATCH($C1445,'Policy Characteristics'!$C:$C,0)))</f>
        <v>direct-air-capture.html#dac</v>
      </c>
      <c r="R1445" s="254" t="str">
        <f>IF(ISBLANK(INDEX('Policy Characteristics'!L:L,MATCH($C1445,'Policy Characteristics'!$C:$C,0))),"",INDEX('Policy Characteristics'!L:L,MATCH($C1445,'Policy Characteristics'!$C:$C,0)))</f>
        <v>direct-air-capture.html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t="s">
        <v>294</v>
      </c>
      <c r="D1446" s="45" t="s">
        <v>115</v>
      </c>
      <c r="E1446" s="45"/>
      <c r="F1446" s="45" t="s">
        <v>316</v>
      </c>
      <c r="G1446" s="45"/>
      <c r="H1446" s="43">
        <v>114</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building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ref="C1447:C1451" si="66">C$1446</f>
        <v>RnD Building Fuel Use Perc Reduction</v>
      </c>
      <c r="D1447" s="45" t="s">
        <v>116</v>
      </c>
      <c r="E1447" s="45"/>
      <c r="F1447" s="45" t="s">
        <v>317</v>
      </c>
      <c r="G1447" s="45"/>
      <c r="H1447" s="43">
        <v>115</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building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6"/>
        <v>RnD Building Fuel Use Perc Reduction</v>
      </c>
      <c r="D1448" s="45" t="s">
        <v>117</v>
      </c>
      <c r="E1448" s="45"/>
      <c r="F1448" s="45" t="s">
        <v>318</v>
      </c>
      <c r="G1448" s="45"/>
      <c r="H1448" s="43">
        <v>750</v>
      </c>
      <c r="I1448" s="324" t="s">
        <v>44</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building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6"/>
        <v>RnD Building Fuel Use Perc Reduction</v>
      </c>
      <c r="D1449" s="45" t="s">
        <v>118</v>
      </c>
      <c r="E1449" s="45"/>
      <c r="F1449" s="45" t="s">
        <v>319</v>
      </c>
      <c r="G1449" s="45"/>
      <c r="H1449" s="43">
        <v>117</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building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6"/>
        <v>RnD Building Fuel Use Perc Reduction</v>
      </c>
      <c r="D1450" s="45" t="s">
        <v>119</v>
      </c>
      <c r="E1450" s="45"/>
      <c r="F1450" s="45" t="s">
        <v>320</v>
      </c>
      <c r="G1450" s="45"/>
      <c r="H1450" s="43">
        <v>118</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building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6"/>
        <v>RnD Building Fuel Use Perc Reduction</v>
      </c>
      <c r="D1451" s="45" t="s">
        <v>120</v>
      </c>
      <c r="E1451" s="45"/>
      <c r="F1451" s="45" t="s">
        <v>321</v>
      </c>
      <c r="G1451" s="45"/>
      <c r="H1451" s="43">
        <v>119</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building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t="s">
        <v>295</v>
      </c>
      <c r="D1452" s="45"/>
      <c r="E1452" s="45"/>
      <c r="F1452" s="45" t="s">
        <v>26</v>
      </c>
      <c r="G1452" s="45"/>
      <c r="H1452" s="43">
        <v>120</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CCS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t="s">
        <v>296</v>
      </c>
      <c r="D1453" s="45" t="s">
        <v>448</v>
      </c>
      <c r="E1453" s="45"/>
      <c r="F1453" s="45" t="s">
        <v>451</v>
      </c>
      <c r="G1453" s="45"/>
      <c r="H1453" s="43">
        <v>121</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s="254" t="str">
        <f t="shared" ref="C1454:C1461" si="67">C$1453</f>
        <v>RnD Electricity Fuel Use Perc Reduction</v>
      </c>
      <c r="D1454" s="6" t="s">
        <v>3496</v>
      </c>
      <c r="E1454" s="45"/>
      <c r="F1454" s="6" t="s">
        <v>3509</v>
      </c>
      <c r="G1454" s="45"/>
      <c r="H1454" s="43">
        <v>122</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electricity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si="67"/>
        <v>RnD Electricity Fuel Use Perc Reduction</v>
      </c>
      <c r="D1455" s="6" t="s">
        <v>3497</v>
      </c>
      <c r="E1455" s="45"/>
      <c r="F1455" s="6" t="s">
        <v>3510</v>
      </c>
      <c r="G1455" s="45"/>
      <c r="H1455" s="43">
        <v>123</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electricity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7"/>
        <v>RnD Electricity Fuel Use Perc Reduction</v>
      </c>
      <c r="D1456" s="6" t="s">
        <v>76</v>
      </c>
      <c r="E1456" s="45"/>
      <c r="F1456" s="6" t="s">
        <v>3511</v>
      </c>
      <c r="G1456" s="45"/>
      <c r="H1456" s="43">
        <v>751</v>
      </c>
      <c r="I1456" s="324" t="s">
        <v>44</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electricity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7"/>
        <v>RnD Electricity Fuel Use Perc Reduction</v>
      </c>
      <c r="D1457" s="6" t="s">
        <v>77</v>
      </c>
      <c r="E1457" s="45"/>
      <c r="F1457" s="6" t="s">
        <v>322</v>
      </c>
      <c r="G1457" s="45"/>
      <c r="H1457" s="43">
        <v>752</v>
      </c>
      <c r="I1457" s="324" t="s">
        <v>44</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electricity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7"/>
        <v>RnD Electricity Fuel Use Perc Reduction</v>
      </c>
      <c r="D1458" s="6" t="s">
        <v>449</v>
      </c>
      <c r="E1458" s="45"/>
      <c r="F1458" s="6" t="s">
        <v>453</v>
      </c>
      <c r="G1458" s="45"/>
      <c r="H1458" s="43">
        <v>753</v>
      </c>
      <c r="I1458" s="324" t="s">
        <v>44</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electricity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7"/>
        <v>RnD Electricity Fuel Use Perc Reduction</v>
      </c>
      <c r="D1459" s="6" t="s">
        <v>78</v>
      </c>
      <c r="E1459" s="45"/>
      <c r="F1459" s="6" t="s">
        <v>323</v>
      </c>
      <c r="G1459" s="45"/>
      <c r="H1459" s="43">
        <v>754</v>
      </c>
      <c r="I1459" s="324" t="s">
        <v>44</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electricity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7"/>
        <v>RnD Electricity Fuel Use Perc Reduction</v>
      </c>
      <c r="D1460" s="6" t="s">
        <v>79</v>
      </c>
      <c r="E1460" s="45"/>
      <c r="F1460" s="6" t="s">
        <v>324</v>
      </c>
      <c r="G1460" s="45"/>
      <c r="H1460" s="43">
        <v>124</v>
      </c>
      <c r="I1460" s="324" t="s">
        <v>44</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electricity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7"/>
        <v>RnD Electricity Fuel Use Perc Reduction</v>
      </c>
      <c r="D1461" s="6" t="s">
        <v>80</v>
      </c>
      <c r="E1461" s="45"/>
      <c r="F1461" s="6" t="s">
        <v>325</v>
      </c>
      <c r="G1461" s="45"/>
      <c r="H1461" s="43">
        <v>193</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electricity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ref="C1462:C1476" si="68">C$1453</f>
        <v>RnD Electricity Fuel Use Perc Reduction</v>
      </c>
      <c r="D1462" s="6" t="s">
        <v>2426</v>
      </c>
      <c r="E1462" s="45"/>
      <c r="F1462" s="6" t="s">
        <v>3512</v>
      </c>
      <c r="G1462" s="45"/>
      <c r="H1462" s="43">
        <v>181</v>
      </c>
      <c r="I1462" s="324" t="s">
        <v>44</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electricity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Electricity Fuel Use Perc Reduction</v>
      </c>
      <c r="D1463" s="6" t="s">
        <v>309</v>
      </c>
      <c r="E1463" s="45"/>
      <c r="F1463" s="6" t="s">
        <v>3513</v>
      </c>
      <c r="G1463" s="45"/>
      <c r="H1463" s="43">
        <v>755</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electricity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Electricity Fuel Use Perc Reduction</v>
      </c>
      <c r="D1464" s="6" t="s">
        <v>310</v>
      </c>
      <c r="E1464" s="45"/>
      <c r="F1464" s="6" t="s">
        <v>2258</v>
      </c>
      <c r="G1464" s="45"/>
      <c r="H1464" s="43">
        <v>1822</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electricity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Electricity Fuel Use Perc Reduction</v>
      </c>
      <c r="D1465" s="6" t="s">
        <v>445</v>
      </c>
      <c r="E1465" s="45"/>
      <c r="F1465" s="6" t="s">
        <v>446</v>
      </c>
      <c r="G1465" s="45"/>
      <c r="H1465" s="43">
        <v>1823</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electricity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Electricity Fuel Use Perc Reduction</v>
      </c>
      <c r="D1466" s="6" t="s">
        <v>454</v>
      </c>
      <c r="E1466" s="45"/>
      <c r="F1466" s="6" t="s">
        <v>456</v>
      </c>
      <c r="G1466" s="45"/>
      <c r="H1466" s="43">
        <v>1824</v>
      </c>
      <c r="I1466" s="324" t="s">
        <v>44</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electricity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Electricity Fuel Use Perc Reduction</v>
      </c>
      <c r="D1467" s="6" t="s">
        <v>2751</v>
      </c>
      <c r="E1467" s="45"/>
      <c r="F1467" s="6" t="s">
        <v>3514</v>
      </c>
      <c r="G1467" s="45"/>
      <c r="H1467" s="43">
        <v>1825</v>
      </c>
      <c r="I1467" s="324" t="s">
        <v>44</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electricity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Electricity Fuel Use Perc Reduction</v>
      </c>
      <c r="D1468" s="6" t="s">
        <v>2752</v>
      </c>
      <c r="E1468" s="45"/>
      <c r="F1468" s="6" t="s">
        <v>3515</v>
      </c>
      <c r="G1468" s="45"/>
      <c r="H1468" s="43">
        <v>1826</v>
      </c>
      <c r="I1468" s="324" t="s">
        <v>44</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electricity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Electricity Fuel Use Perc Reduction</v>
      </c>
      <c r="D1469" s="6" t="s">
        <v>2753</v>
      </c>
      <c r="E1469" s="45"/>
      <c r="F1469" s="6" t="s">
        <v>3516</v>
      </c>
      <c r="G1469" s="45"/>
      <c r="H1469" s="43">
        <v>1827</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electricity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Electricity Fuel Use Perc Reduction</v>
      </c>
      <c r="D1470" s="6" t="s">
        <v>3495</v>
      </c>
      <c r="E1470" s="45"/>
      <c r="F1470" s="6" t="s">
        <v>3517</v>
      </c>
      <c r="G1470" s="45"/>
      <c r="H1470" s="43">
        <v>1828</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electricity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Electricity Fuel Use Perc Reduction</v>
      </c>
      <c r="D1471" s="6" t="s">
        <v>3498</v>
      </c>
      <c r="E1471" s="45"/>
      <c r="F1471" s="6" t="s">
        <v>3518</v>
      </c>
      <c r="G1471" s="45"/>
      <c r="H1471" s="43">
        <v>1829</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electricity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Electricity Fuel Use Perc Reduction</v>
      </c>
      <c r="D1472" s="6" t="s">
        <v>3499</v>
      </c>
      <c r="E1472" s="45"/>
      <c r="F1472" s="6" t="s">
        <v>3519</v>
      </c>
      <c r="G1472" s="45"/>
      <c r="H1472" s="43">
        <v>1830</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electricity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Electricity Fuel Use Perc Reduction</v>
      </c>
      <c r="D1473" s="6" t="s">
        <v>3500</v>
      </c>
      <c r="E1473" s="45"/>
      <c r="F1473" s="6" t="s">
        <v>3520</v>
      </c>
      <c r="G1473" s="45"/>
      <c r="H1473" s="43">
        <v>1831</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electricity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Electricity Fuel Use Perc Reduction</v>
      </c>
      <c r="D1474" s="6" t="s">
        <v>3501</v>
      </c>
      <c r="E1474" s="45"/>
      <c r="F1474" s="6" t="s">
        <v>3521</v>
      </c>
      <c r="G1474" s="45"/>
      <c r="H1474" s="43">
        <v>1832</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electricity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Electricity Fuel Use Perc Reduction</v>
      </c>
      <c r="D1475" s="6" t="s">
        <v>3590</v>
      </c>
      <c r="E1475" s="45"/>
      <c r="F1475" s="6" t="s">
        <v>3592</v>
      </c>
      <c r="G1475" s="45"/>
      <c r="H1475" s="43">
        <v>1833</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electricity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Electricity Fuel Use Perc Reduction</v>
      </c>
      <c r="D1476" s="6" t="s">
        <v>3591</v>
      </c>
      <c r="E1476" s="45"/>
      <c r="F1476" s="6" t="s">
        <v>3593</v>
      </c>
      <c r="G1476" s="45"/>
      <c r="H1476" s="43">
        <v>2246</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electricity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t="s">
        <v>297</v>
      </c>
      <c r="D1477" t="s">
        <v>3066</v>
      </c>
      <c r="E1477" s="45"/>
      <c r="F1477" s="6" t="s">
        <v>3093</v>
      </c>
      <c r="G1477" s="45"/>
      <c r="H1477" s="43">
        <v>1487</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ref="C1478:C1501" si="69">C$1477</f>
        <v>RnD Industry Fuel Use Perc Reduction</v>
      </c>
      <c r="D1478" t="s">
        <v>3067</v>
      </c>
      <c r="E1478" s="45"/>
      <c r="F1478" s="6" t="s">
        <v>3094</v>
      </c>
      <c r="G1478" s="45"/>
      <c r="H1478" s="43">
        <v>1488</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s="254" t="str">
        <f t="shared" si="69"/>
        <v>RnD Industry Fuel Use Perc Reduction</v>
      </c>
      <c r="D1479" t="s">
        <v>3068</v>
      </c>
      <c r="E1479" s="45"/>
      <c r="F1479" s="6" t="s">
        <v>3095</v>
      </c>
      <c r="G1479" s="45"/>
      <c r="H1479" s="43">
        <v>1489</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industry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si="69"/>
        <v>RnD Industry Fuel Use Perc Reduction</v>
      </c>
      <c r="D1480" t="s">
        <v>3069</v>
      </c>
      <c r="E1480" s="45"/>
      <c r="F1480" s="6" t="s">
        <v>3096</v>
      </c>
      <c r="G1480" s="45"/>
      <c r="H1480" s="43">
        <v>1490</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industry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Industry Fuel Use Perc Reduction</v>
      </c>
      <c r="D1481" t="s">
        <v>3070</v>
      </c>
      <c r="E1481" s="45"/>
      <c r="F1481" s="6" t="s">
        <v>3097</v>
      </c>
      <c r="G1481" s="45"/>
      <c r="H1481" s="43">
        <v>1491</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industry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Industry Fuel Use Perc Reduction</v>
      </c>
      <c r="D1482" t="s">
        <v>3071</v>
      </c>
      <c r="E1482" s="45"/>
      <c r="F1482" s="6" t="s">
        <v>3098</v>
      </c>
      <c r="G1482" s="45"/>
      <c r="H1482" s="43">
        <v>1492</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industry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Industry Fuel Use Perc Reduction</v>
      </c>
      <c r="D1483" t="s">
        <v>3072</v>
      </c>
      <c r="E1483" s="45"/>
      <c r="F1483" s="6" t="s">
        <v>3099</v>
      </c>
      <c r="G1483" s="45"/>
      <c r="H1483" s="43">
        <v>1493</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industry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Industry Fuel Use Perc Reduction</v>
      </c>
      <c r="D1484" t="s">
        <v>3073</v>
      </c>
      <c r="E1484" s="45"/>
      <c r="F1484" s="6" t="s">
        <v>3100</v>
      </c>
      <c r="G1484" s="45"/>
      <c r="H1484" s="43">
        <v>1494</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industry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Industry Fuel Use Perc Reduction</v>
      </c>
      <c r="D1485" t="s">
        <v>3074</v>
      </c>
      <c r="E1485" s="45"/>
      <c r="F1485" s="6" t="s">
        <v>3101</v>
      </c>
      <c r="G1485" s="45"/>
      <c r="H1485" s="43">
        <v>1495</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industry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Research and Development</v>
      </c>
      <c r="B1486" s="262" t="str">
        <f>IF(ISBLANK(INDEX('Policy Characteristics'!B:B,MATCH($C1486,'Policy Characteristics'!$C:$C,0))),"",INDEX('Policy Characteristics'!B:B,MATCH($C1486,'Policy Characteristics'!$C:$C,0)))</f>
        <v>Fuel Use Reduction</v>
      </c>
      <c r="C1486" s="254" t="str">
        <f t="shared" si="69"/>
        <v>RnD Industry Fuel Use Perc Reduction</v>
      </c>
      <c r="D1486" t="s">
        <v>3075</v>
      </c>
      <c r="E1486" s="45"/>
      <c r="F1486" s="6" t="s">
        <v>327</v>
      </c>
      <c r="G1486" s="45"/>
      <c r="H1486" s="43">
        <v>1496</v>
      </c>
      <c r="I1486" s="324" t="s">
        <v>43</v>
      </c>
      <c r="J1486" s="255" t="str">
        <f>IF(ISBLANK(INDEX('Policy Characteristics'!D:D,MATCH($C1486,'Policy Characteristics'!$C:$C,0))),"",INDEX('Policy Characteristics'!D:D,MATCH($C1486,'Policy Characteristics'!$C:$C,0)))</f>
        <v>R&amp;D Fuel Use Reductions</v>
      </c>
      <c r="K1486" s="254" t="str">
        <f>IF(ISBLANK(INDEX('Policy Characteristics'!E:E,MATCH($C1486,'Policy Characteristics'!$C:$C,0))),"",INDEX('Policy Characteristics'!E:E,MATCH($C1486,'Policy Characteristics'!$C:$C,0)))</f>
        <v>RnD industry fuel use reduction</v>
      </c>
      <c r="L1486" s="261">
        <f>IF(ISBLANK(INDEX('Policy Characteristics'!F:F,MATCH($C1486,'Policy Characteristics'!$C:$C,0))),"",INDEX('Policy Characteristics'!F:F,MATCH($C1486,'Policy Characteristics'!$C:$C,0)))</f>
        <v>0</v>
      </c>
      <c r="M1486" s="261">
        <f>IF(ISBLANK(INDEX('Policy Characteristics'!G:G,MATCH($C1486,'Policy Characteristics'!$C:$C,0))),"",INDEX('Policy Characteristics'!G:G,MATCH($C1486,'Policy Characteristics'!$C:$C,0)))</f>
        <v>0.4</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reduction in fuel use</v>
      </c>
      <c r="P1486" s="254" t="str">
        <f>IF(ISBLANK(INDEX('Policy Characteristics'!J:J,MATCH($C1486,'Policy Characteristics'!$C:$C,0))),"",INDEX('Policy Characteristics'!J:J,MATCH($C1486,'Policy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6" s="254" t="str">
        <f>IF(ISBLANK(INDEX('Policy Characteristics'!K:K,MATCH($C1486,'Policy Characteristics'!$C:$C,0))),"",INDEX('Policy Characteristics'!K:K,MATCH($C1486,'Policy Characteristics'!$C:$C,0)))</f>
        <v>architectural-design.html#rnd</v>
      </c>
      <c r="R1486" s="254" t="str">
        <f>IF(ISBLANK(INDEX('Policy Characteristics'!L:L,MATCH($C1486,'Policy Characteristics'!$C:$C,0))),"",INDEX('Policy Characteristics'!L:L,MATCH($C1486,'Policy Characteristics'!$C:$C,0)))</f>
        <v>research-and-development.html</v>
      </c>
    </row>
    <row r="1487" spans="1:18">
      <c r="A1487" s="254" t="str">
        <f>IF(ISBLANK(INDEX('Policy Characteristics'!A:A,MATCH($C1487,'Policy Characteristics'!$C:$C,0))),"",INDEX('Policy Characteristics'!A:A,MATCH($C1487,'Policy Characteristics'!$C:$C,0)))</f>
        <v>Research and Development</v>
      </c>
      <c r="B1487" s="262" t="str">
        <f>IF(ISBLANK(INDEX('Policy Characteristics'!B:B,MATCH($C1487,'Policy Characteristics'!$C:$C,0))),"",INDEX('Policy Characteristics'!B:B,MATCH($C1487,'Policy Characteristics'!$C:$C,0)))</f>
        <v>Fuel Use Reduction</v>
      </c>
      <c r="C1487" s="254" t="str">
        <f t="shared" si="69"/>
        <v>RnD Industry Fuel Use Perc Reduction</v>
      </c>
      <c r="D1487" t="s">
        <v>3076</v>
      </c>
      <c r="E1487" s="45"/>
      <c r="F1487" s="6" t="s">
        <v>3102</v>
      </c>
      <c r="G1487" s="45"/>
      <c r="H1487" s="43">
        <v>1497</v>
      </c>
      <c r="I1487" s="324" t="s">
        <v>43</v>
      </c>
      <c r="J1487" s="255" t="str">
        <f>IF(ISBLANK(INDEX('Policy Characteristics'!D:D,MATCH($C1487,'Policy Characteristics'!$C:$C,0))),"",INDEX('Policy Characteristics'!D:D,MATCH($C1487,'Policy Characteristics'!$C:$C,0)))</f>
        <v>R&amp;D Fuel Use Reductions</v>
      </c>
      <c r="K1487" s="254" t="str">
        <f>IF(ISBLANK(INDEX('Policy Characteristics'!E:E,MATCH($C1487,'Policy Characteristics'!$C:$C,0))),"",INDEX('Policy Characteristics'!E:E,MATCH($C1487,'Policy Characteristics'!$C:$C,0)))</f>
        <v>RnD industry fuel use reduction</v>
      </c>
      <c r="L1487" s="261">
        <f>IF(ISBLANK(INDEX('Policy Characteristics'!F:F,MATCH($C1487,'Policy Characteristics'!$C:$C,0))),"",INDEX('Policy Characteristics'!F:F,MATCH($C1487,'Policy Characteristics'!$C:$C,0)))</f>
        <v>0</v>
      </c>
      <c r="M1487" s="261">
        <f>IF(ISBLANK(INDEX('Policy Characteristics'!G:G,MATCH($C1487,'Policy Characteristics'!$C:$C,0))),"",INDEX('Policy Characteristics'!G:G,MATCH($C1487,'Policy Characteristics'!$C:$C,0)))</f>
        <v>0.4</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reduction in fuel use</v>
      </c>
      <c r="P1487" s="254" t="str">
        <f>IF(ISBLANK(INDEX('Policy Characteristics'!J:J,MATCH($C1487,'Policy Characteristics'!$C:$C,0))),"",INDEX('Policy Characteristics'!J:J,MATCH($C1487,'Policy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7" s="254" t="str">
        <f>IF(ISBLANK(INDEX('Policy Characteristics'!K:K,MATCH($C1487,'Policy Characteristics'!$C:$C,0))),"",INDEX('Policy Characteristics'!K:K,MATCH($C1487,'Policy Characteristics'!$C:$C,0)))</f>
        <v>architectural-design.html#rnd</v>
      </c>
      <c r="R1487" s="254" t="str">
        <f>IF(ISBLANK(INDEX('Policy Characteristics'!L:L,MATCH($C1487,'Policy Characteristics'!$C:$C,0))),"",INDEX('Policy Characteristics'!L:L,MATCH($C1487,'Policy Characteristics'!$C:$C,0)))</f>
        <v>research-and-development.html</v>
      </c>
    </row>
    <row r="1488" spans="1:18">
      <c r="A1488" s="254" t="str">
        <f>IF(ISBLANK(INDEX('Policy Characteristics'!A:A,MATCH($C1488,'Policy Characteristics'!$C:$C,0))),"",INDEX('Policy Characteristics'!A:A,MATCH($C1488,'Policy Characteristics'!$C:$C,0)))</f>
        <v>Research and Development</v>
      </c>
      <c r="B1488" s="262" t="str">
        <f>IF(ISBLANK(INDEX('Policy Characteristics'!B:B,MATCH($C1488,'Policy Characteristics'!$C:$C,0))),"",INDEX('Policy Characteristics'!B:B,MATCH($C1488,'Policy Characteristics'!$C:$C,0)))</f>
        <v>Fuel Use Reduction</v>
      </c>
      <c r="C1488" s="254" t="str">
        <f t="shared" si="69"/>
        <v>RnD Industry Fuel Use Perc Reduction</v>
      </c>
      <c r="D1488" t="s">
        <v>3077</v>
      </c>
      <c r="E1488" s="45"/>
      <c r="F1488" s="6" t="s">
        <v>3103</v>
      </c>
      <c r="G1488" s="45"/>
      <c r="H1488" s="43">
        <v>1498</v>
      </c>
      <c r="I1488" s="324" t="s">
        <v>43</v>
      </c>
      <c r="J1488" s="255" t="str">
        <f>IF(ISBLANK(INDEX('Policy Characteristics'!D:D,MATCH($C1488,'Policy Characteristics'!$C:$C,0))),"",INDEX('Policy Characteristics'!D:D,MATCH($C1488,'Policy Characteristics'!$C:$C,0)))</f>
        <v>R&amp;D Fuel Use Reductions</v>
      </c>
      <c r="K1488" s="254" t="str">
        <f>IF(ISBLANK(INDEX('Policy Characteristics'!E:E,MATCH($C1488,'Policy Characteristics'!$C:$C,0))),"",INDEX('Policy Characteristics'!E:E,MATCH($C1488,'Policy Characteristics'!$C:$C,0)))</f>
        <v>RnD industry fuel use reduction</v>
      </c>
      <c r="L1488" s="261">
        <f>IF(ISBLANK(INDEX('Policy Characteristics'!F:F,MATCH($C1488,'Policy Characteristics'!$C:$C,0))),"",INDEX('Policy Characteristics'!F:F,MATCH($C1488,'Policy Characteristics'!$C:$C,0)))</f>
        <v>0</v>
      </c>
      <c r="M1488" s="261">
        <f>IF(ISBLANK(INDEX('Policy Characteristics'!G:G,MATCH($C1488,'Policy Characteristics'!$C:$C,0))),"",INDEX('Policy Characteristics'!G:G,MATCH($C1488,'Policy Characteristics'!$C:$C,0)))</f>
        <v>0.4</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reduction in fuel use</v>
      </c>
      <c r="P1488" s="254" t="str">
        <f>IF(ISBLANK(INDEX('Policy Characteristics'!J:J,MATCH($C1488,'Policy Characteristics'!$C:$C,0))),"",INDEX('Policy Characteristics'!J:J,MATCH($C1488,'Policy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8" s="254" t="str">
        <f>IF(ISBLANK(INDEX('Policy Characteristics'!K:K,MATCH($C1488,'Policy Characteristics'!$C:$C,0))),"",INDEX('Policy Characteristics'!K:K,MATCH($C1488,'Policy Characteristics'!$C:$C,0)))</f>
        <v>architectural-design.html#rnd</v>
      </c>
      <c r="R1488" s="254" t="str">
        <f>IF(ISBLANK(INDEX('Policy Characteristics'!L:L,MATCH($C1488,'Policy Characteristics'!$C:$C,0))),"",INDEX('Policy Characteristics'!L:L,MATCH($C1488,'Policy Characteristics'!$C:$C,0)))</f>
        <v>research-and-development.html</v>
      </c>
    </row>
    <row r="1489" spans="1:18">
      <c r="A1489" s="254" t="str">
        <f>IF(ISBLANK(INDEX('Policy Characteristics'!A:A,MATCH($C1489,'Policy Characteristics'!$C:$C,0))),"",INDEX('Policy Characteristics'!A:A,MATCH($C1489,'Policy Characteristics'!$C:$C,0)))</f>
        <v>Research and Development</v>
      </c>
      <c r="B1489" s="262" t="str">
        <f>IF(ISBLANK(INDEX('Policy Characteristics'!B:B,MATCH($C1489,'Policy Characteristics'!$C:$C,0))),"",INDEX('Policy Characteristics'!B:B,MATCH($C1489,'Policy Characteristics'!$C:$C,0)))</f>
        <v>Fuel Use Reduction</v>
      </c>
      <c r="C1489" s="254" t="str">
        <f t="shared" si="69"/>
        <v>RnD Industry Fuel Use Perc Reduction</v>
      </c>
      <c r="D1489" t="s">
        <v>3078</v>
      </c>
      <c r="E1489" s="45"/>
      <c r="F1489" s="6" t="s">
        <v>3104</v>
      </c>
      <c r="G1489" s="45"/>
      <c r="H1489" s="43">
        <v>1499</v>
      </c>
      <c r="I1489" s="324" t="s">
        <v>43</v>
      </c>
      <c r="J1489" s="255" t="str">
        <f>IF(ISBLANK(INDEX('Policy Characteristics'!D:D,MATCH($C1489,'Policy Characteristics'!$C:$C,0))),"",INDEX('Policy Characteristics'!D:D,MATCH($C1489,'Policy Characteristics'!$C:$C,0)))</f>
        <v>R&amp;D Fuel Use Reductions</v>
      </c>
      <c r="K1489" s="254" t="str">
        <f>IF(ISBLANK(INDEX('Policy Characteristics'!E:E,MATCH($C1489,'Policy Characteristics'!$C:$C,0))),"",INDEX('Policy Characteristics'!E:E,MATCH($C1489,'Policy Characteristics'!$C:$C,0)))</f>
        <v>RnD industry fuel use reduction</v>
      </c>
      <c r="L1489" s="261">
        <f>IF(ISBLANK(INDEX('Policy Characteristics'!F:F,MATCH($C1489,'Policy Characteristics'!$C:$C,0))),"",INDEX('Policy Characteristics'!F:F,MATCH($C1489,'Policy Characteristics'!$C:$C,0)))</f>
        <v>0</v>
      </c>
      <c r="M1489" s="261">
        <f>IF(ISBLANK(INDEX('Policy Characteristics'!G:G,MATCH($C1489,'Policy Characteristics'!$C:$C,0))),"",INDEX('Policy Characteristics'!G:G,MATCH($C1489,'Policy Characteristics'!$C:$C,0)))</f>
        <v>0.4</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reduction in fuel use</v>
      </c>
      <c r="P1489" s="254" t="str">
        <f>IF(ISBLANK(INDEX('Policy Characteristics'!J:J,MATCH($C1489,'Policy Characteristics'!$C:$C,0))),"",INDEX('Policy Characteristics'!J:J,MATCH($C1489,'Policy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9" s="254" t="str">
        <f>IF(ISBLANK(INDEX('Policy Characteristics'!K:K,MATCH($C1489,'Policy Characteristics'!$C:$C,0))),"",INDEX('Policy Characteristics'!K:K,MATCH($C1489,'Policy Characteristics'!$C:$C,0)))</f>
        <v>architectural-design.html#rnd</v>
      </c>
      <c r="R1489" s="254" t="str">
        <f>IF(ISBLANK(INDEX('Policy Characteristics'!L:L,MATCH($C1489,'Policy Characteristics'!$C:$C,0))),"",INDEX('Policy Characteristics'!L:L,MATCH($C1489,'Policy Characteristics'!$C:$C,0)))</f>
        <v>research-and-development.html</v>
      </c>
    </row>
    <row r="1490" spans="1:18">
      <c r="A1490" s="254" t="str">
        <f>IF(ISBLANK(INDEX('Policy Characteristics'!A:A,MATCH($C1490,'Policy Characteristics'!$C:$C,0))),"",INDEX('Policy Characteristics'!A:A,MATCH($C1490,'Policy Characteristics'!$C:$C,0)))</f>
        <v>Research and Development</v>
      </c>
      <c r="B1490" s="262" t="str">
        <f>IF(ISBLANK(INDEX('Policy Characteristics'!B:B,MATCH($C1490,'Policy Characteristics'!$C:$C,0))),"",INDEX('Policy Characteristics'!B:B,MATCH($C1490,'Policy Characteristics'!$C:$C,0)))</f>
        <v>Fuel Use Reduction</v>
      </c>
      <c r="C1490" s="254" t="str">
        <f t="shared" si="69"/>
        <v>RnD Industry Fuel Use Perc Reduction</v>
      </c>
      <c r="D1490" t="s">
        <v>3079</v>
      </c>
      <c r="E1490" s="45"/>
      <c r="F1490" s="6" t="s">
        <v>326</v>
      </c>
      <c r="G1490" s="45"/>
      <c r="H1490" s="43">
        <v>1500</v>
      </c>
      <c r="I1490" s="324" t="s">
        <v>43</v>
      </c>
      <c r="J1490" s="255" t="str">
        <f>IF(ISBLANK(INDEX('Policy Characteristics'!D:D,MATCH($C1490,'Policy Characteristics'!$C:$C,0))),"",INDEX('Policy Characteristics'!D:D,MATCH($C1490,'Policy Characteristics'!$C:$C,0)))</f>
        <v>R&amp;D Fuel Use Reductions</v>
      </c>
      <c r="K1490" s="254" t="str">
        <f>IF(ISBLANK(INDEX('Policy Characteristics'!E:E,MATCH($C1490,'Policy Characteristics'!$C:$C,0))),"",INDEX('Policy Characteristics'!E:E,MATCH($C1490,'Policy Characteristics'!$C:$C,0)))</f>
        <v>RnD industry fuel use reduction</v>
      </c>
      <c r="L1490" s="261">
        <f>IF(ISBLANK(INDEX('Policy Characteristics'!F:F,MATCH($C1490,'Policy Characteristics'!$C:$C,0))),"",INDEX('Policy Characteristics'!F:F,MATCH($C1490,'Policy Characteristics'!$C:$C,0)))</f>
        <v>0</v>
      </c>
      <c r="M1490" s="261">
        <f>IF(ISBLANK(INDEX('Policy Characteristics'!G:G,MATCH($C1490,'Policy Characteristics'!$C:$C,0))),"",INDEX('Policy Characteristics'!G:G,MATCH($C1490,'Policy Characteristics'!$C:$C,0)))</f>
        <v>0.4</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reduction in fuel use</v>
      </c>
      <c r="P1490" s="254" t="str">
        <f>IF(ISBLANK(INDEX('Policy Characteristics'!J:J,MATCH($C1490,'Policy Characteristics'!$C:$C,0))),"",INDEX('Policy Characteristics'!J:J,MATCH($C1490,'Policy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0" s="254" t="str">
        <f>IF(ISBLANK(INDEX('Policy Characteristics'!K:K,MATCH($C1490,'Policy Characteristics'!$C:$C,0))),"",INDEX('Policy Characteristics'!K:K,MATCH($C1490,'Policy Characteristics'!$C:$C,0)))</f>
        <v>architectural-design.html#rnd</v>
      </c>
      <c r="R1490" s="254" t="str">
        <f>IF(ISBLANK(INDEX('Policy Characteristics'!L:L,MATCH($C1490,'Policy Characteristics'!$C:$C,0))),"",INDEX('Policy Characteristics'!L:L,MATCH($C1490,'Policy Characteristics'!$C:$C,0)))</f>
        <v>research-and-development.html</v>
      </c>
    </row>
    <row r="1491" spans="1:18">
      <c r="A1491" s="254" t="str">
        <f>IF(ISBLANK(INDEX('Policy Characteristics'!A:A,MATCH($C1491,'Policy Characteristics'!$C:$C,0))),"",INDEX('Policy Characteristics'!A:A,MATCH($C1491,'Policy Characteristics'!$C:$C,0)))</f>
        <v>Research and Development</v>
      </c>
      <c r="B1491" s="262" t="str">
        <f>IF(ISBLANK(INDEX('Policy Characteristics'!B:B,MATCH($C1491,'Policy Characteristics'!$C:$C,0))),"",INDEX('Policy Characteristics'!B:B,MATCH($C1491,'Policy Characteristics'!$C:$C,0)))</f>
        <v>Fuel Use Reduction</v>
      </c>
      <c r="C1491" s="254" t="str">
        <f t="shared" si="69"/>
        <v>RnD Industry Fuel Use Perc Reduction</v>
      </c>
      <c r="D1491" t="s">
        <v>3080</v>
      </c>
      <c r="E1491" s="45"/>
      <c r="F1491" s="6" t="s">
        <v>3105</v>
      </c>
      <c r="G1491" s="45"/>
      <c r="H1491" s="43">
        <v>1501</v>
      </c>
      <c r="I1491" s="324" t="s">
        <v>43</v>
      </c>
      <c r="J1491" s="255" t="str">
        <f>IF(ISBLANK(INDEX('Policy Characteristics'!D:D,MATCH($C1491,'Policy Characteristics'!$C:$C,0))),"",INDEX('Policy Characteristics'!D:D,MATCH($C1491,'Policy Characteristics'!$C:$C,0)))</f>
        <v>R&amp;D Fuel Use Reductions</v>
      </c>
      <c r="K1491" s="254" t="str">
        <f>IF(ISBLANK(INDEX('Policy Characteristics'!E:E,MATCH($C1491,'Policy Characteristics'!$C:$C,0))),"",INDEX('Policy Characteristics'!E:E,MATCH($C1491,'Policy Characteristics'!$C:$C,0)))</f>
        <v>RnD industry fuel use reduction</v>
      </c>
      <c r="L1491" s="261">
        <f>IF(ISBLANK(INDEX('Policy Characteristics'!F:F,MATCH($C1491,'Policy Characteristics'!$C:$C,0))),"",INDEX('Policy Characteristics'!F:F,MATCH($C1491,'Policy Characteristics'!$C:$C,0)))</f>
        <v>0</v>
      </c>
      <c r="M1491" s="261">
        <f>IF(ISBLANK(INDEX('Policy Characteristics'!G:G,MATCH($C1491,'Policy Characteristics'!$C:$C,0))),"",INDEX('Policy Characteristics'!G:G,MATCH($C1491,'Policy Characteristics'!$C:$C,0)))</f>
        <v>0.4</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reduction in fuel use</v>
      </c>
      <c r="P1491" s="254" t="str">
        <f>IF(ISBLANK(INDEX('Policy Characteristics'!J:J,MATCH($C1491,'Policy Characteristics'!$C:$C,0))),"",INDEX('Policy Characteristics'!J:J,MATCH($C1491,'Policy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1" s="254" t="str">
        <f>IF(ISBLANK(INDEX('Policy Characteristics'!K:K,MATCH($C1491,'Policy Characteristics'!$C:$C,0))),"",INDEX('Policy Characteristics'!K:K,MATCH($C1491,'Policy Characteristics'!$C:$C,0)))</f>
        <v>architectural-design.html#rnd</v>
      </c>
      <c r="R1491" s="254" t="str">
        <f>IF(ISBLANK(INDEX('Policy Characteristics'!L:L,MATCH($C1491,'Policy Characteristics'!$C:$C,0))),"",INDEX('Policy Characteristics'!L:L,MATCH($C1491,'Policy Characteristics'!$C:$C,0)))</f>
        <v>research-and-development.html</v>
      </c>
    </row>
    <row r="1492" spans="1:18" ht="30">
      <c r="A1492" s="254" t="str">
        <f>IF(ISBLANK(INDEX('Policy Characteristics'!A:A,MATCH($C1492,'Policy Characteristics'!$C:$C,0))),"",INDEX('Policy Characteristics'!A:A,MATCH($C1492,'Policy Characteristics'!$C:$C,0)))</f>
        <v>Research and Development</v>
      </c>
      <c r="B1492" s="262" t="str">
        <f>IF(ISBLANK(INDEX('Policy Characteristics'!B:B,MATCH($C1492,'Policy Characteristics'!$C:$C,0))),"",INDEX('Policy Characteristics'!B:B,MATCH($C1492,'Policy Characteristics'!$C:$C,0)))</f>
        <v>Fuel Use Reduction</v>
      </c>
      <c r="C1492" s="254" t="str">
        <f t="shared" si="69"/>
        <v>RnD Industry Fuel Use Perc Reduction</v>
      </c>
      <c r="D1492" t="s">
        <v>3081</v>
      </c>
      <c r="E1492" s="45"/>
      <c r="F1492" s="6" t="s">
        <v>3106</v>
      </c>
      <c r="G1492" s="45"/>
      <c r="H1492" s="43">
        <v>1502</v>
      </c>
      <c r="I1492" s="324" t="s">
        <v>43</v>
      </c>
      <c r="J1492" s="255" t="str">
        <f>IF(ISBLANK(INDEX('Policy Characteristics'!D:D,MATCH($C1492,'Policy Characteristics'!$C:$C,0))),"",INDEX('Policy Characteristics'!D:D,MATCH($C1492,'Policy Characteristics'!$C:$C,0)))</f>
        <v>R&amp;D Fuel Use Reductions</v>
      </c>
      <c r="K1492" s="254" t="str">
        <f>IF(ISBLANK(INDEX('Policy Characteristics'!E:E,MATCH($C1492,'Policy Characteristics'!$C:$C,0))),"",INDEX('Policy Characteristics'!E:E,MATCH($C1492,'Policy Characteristics'!$C:$C,0)))</f>
        <v>RnD industry fuel use reduction</v>
      </c>
      <c r="L1492" s="261">
        <f>IF(ISBLANK(INDEX('Policy Characteristics'!F:F,MATCH($C1492,'Policy Characteristics'!$C:$C,0))),"",INDEX('Policy Characteristics'!F:F,MATCH($C1492,'Policy Characteristics'!$C:$C,0)))</f>
        <v>0</v>
      </c>
      <c r="M1492" s="261">
        <f>IF(ISBLANK(INDEX('Policy Characteristics'!G:G,MATCH($C1492,'Policy Characteristics'!$C:$C,0))),"",INDEX('Policy Characteristics'!G:G,MATCH($C1492,'Policy Characteristics'!$C:$C,0)))</f>
        <v>0.4</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reduction in fuel use</v>
      </c>
      <c r="P1492" s="254" t="str">
        <f>IF(ISBLANK(INDEX('Policy Characteristics'!J:J,MATCH($C1492,'Policy Characteristics'!$C:$C,0))),"",INDEX('Policy Characteristics'!J:J,MATCH($C1492,'Policy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2" s="254" t="str">
        <f>IF(ISBLANK(INDEX('Policy Characteristics'!K:K,MATCH($C1492,'Policy Characteristics'!$C:$C,0))),"",INDEX('Policy Characteristics'!K:K,MATCH($C1492,'Policy Characteristics'!$C:$C,0)))</f>
        <v>architectural-design.html#rnd</v>
      </c>
      <c r="R1492" s="254" t="str">
        <f>IF(ISBLANK(INDEX('Policy Characteristics'!L:L,MATCH($C1492,'Policy Characteristics'!$C:$C,0))),"",INDEX('Policy Characteristics'!L:L,MATCH($C1492,'Policy Characteristics'!$C:$C,0)))</f>
        <v>research-and-development.html</v>
      </c>
    </row>
    <row r="1493" spans="1:18">
      <c r="A1493" s="254" t="str">
        <f>IF(ISBLANK(INDEX('Policy Characteristics'!A:A,MATCH($C1493,'Policy Characteristics'!$C:$C,0))),"",INDEX('Policy Characteristics'!A:A,MATCH($C1493,'Policy Characteristics'!$C:$C,0)))</f>
        <v>Research and Development</v>
      </c>
      <c r="B1493" s="262" t="str">
        <f>IF(ISBLANK(INDEX('Policy Characteristics'!B:B,MATCH($C1493,'Policy Characteristics'!$C:$C,0))),"",INDEX('Policy Characteristics'!B:B,MATCH($C1493,'Policy Characteristics'!$C:$C,0)))</f>
        <v>Fuel Use Reduction</v>
      </c>
      <c r="C1493" s="254" t="str">
        <f t="shared" si="69"/>
        <v>RnD Industry Fuel Use Perc Reduction</v>
      </c>
      <c r="D1493" t="s">
        <v>3082</v>
      </c>
      <c r="E1493" s="45"/>
      <c r="F1493" s="6" t="s">
        <v>3107</v>
      </c>
      <c r="G1493" s="45"/>
      <c r="H1493" s="43">
        <v>1503</v>
      </c>
      <c r="I1493" s="324" t="s">
        <v>43</v>
      </c>
      <c r="J1493" s="255" t="str">
        <f>IF(ISBLANK(INDEX('Policy Characteristics'!D:D,MATCH($C1493,'Policy Characteristics'!$C:$C,0))),"",INDEX('Policy Characteristics'!D:D,MATCH($C1493,'Policy Characteristics'!$C:$C,0)))</f>
        <v>R&amp;D Fuel Use Reductions</v>
      </c>
      <c r="K1493" s="254" t="str">
        <f>IF(ISBLANK(INDEX('Policy Characteristics'!E:E,MATCH($C1493,'Policy Characteristics'!$C:$C,0))),"",INDEX('Policy Characteristics'!E:E,MATCH($C1493,'Policy Characteristics'!$C:$C,0)))</f>
        <v>RnD industry fuel use reduction</v>
      </c>
      <c r="L1493" s="261">
        <f>IF(ISBLANK(INDEX('Policy Characteristics'!F:F,MATCH($C1493,'Policy Characteristics'!$C:$C,0))),"",INDEX('Policy Characteristics'!F:F,MATCH($C1493,'Policy Characteristics'!$C:$C,0)))</f>
        <v>0</v>
      </c>
      <c r="M1493" s="261">
        <f>IF(ISBLANK(INDEX('Policy Characteristics'!G:G,MATCH($C1493,'Policy Characteristics'!$C:$C,0))),"",INDEX('Policy Characteristics'!G:G,MATCH($C1493,'Policy Characteristics'!$C:$C,0)))</f>
        <v>0.4</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reduction in fuel use</v>
      </c>
      <c r="P1493" s="254" t="str">
        <f>IF(ISBLANK(INDEX('Policy Characteristics'!J:J,MATCH($C1493,'Policy Characteristics'!$C:$C,0))),"",INDEX('Policy Characteristics'!J:J,MATCH($C1493,'Policy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3" s="254" t="str">
        <f>IF(ISBLANK(INDEX('Policy Characteristics'!K:K,MATCH($C1493,'Policy Characteristics'!$C:$C,0))),"",INDEX('Policy Characteristics'!K:K,MATCH($C1493,'Policy Characteristics'!$C:$C,0)))</f>
        <v>architectural-design.html#rnd</v>
      </c>
      <c r="R1493" s="254" t="str">
        <f>IF(ISBLANK(INDEX('Policy Characteristics'!L:L,MATCH($C1493,'Policy Characteristics'!$C:$C,0))),"",INDEX('Policy Characteristics'!L:L,MATCH($C1493,'Policy Characteristics'!$C:$C,0)))</f>
        <v>research-and-development.html</v>
      </c>
    </row>
    <row r="1494" spans="1:18">
      <c r="A1494" s="254" t="str">
        <f>IF(ISBLANK(INDEX('Policy Characteristics'!A:A,MATCH($C1494,'Policy Characteristics'!$C:$C,0))),"",INDEX('Policy Characteristics'!A:A,MATCH($C1494,'Policy Characteristics'!$C:$C,0)))</f>
        <v>Research and Development</v>
      </c>
      <c r="B1494" s="262" t="str">
        <f>IF(ISBLANK(INDEX('Policy Characteristics'!B:B,MATCH($C1494,'Policy Characteristics'!$C:$C,0))),"",INDEX('Policy Characteristics'!B:B,MATCH($C1494,'Policy Characteristics'!$C:$C,0)))</f>
        <v>Fuel Use Reduction</v>
      </c>
      <c r="C1494" s="254" t="str">
        <f t="shared" si="69"/>
        <v>RnD Industry Fuel Use Perc Reduction</v>
      </c>
      <c r="D1494" t="s">
        <v>3083</v>
      </c>
      <c r="E1494" s="45"/>
      <c r="F1494" s="6" t="s">
        <v>3108</v>
      </c>
      <c r="G1494" s="45"/>
      <c r="H1494" s="43">
        <v>1504</v>
      </c>
      <c r="I1494" s="324" t="s">
        <v>43</v>
      </c>
      <c r="J1494" s="255" t="str">
        <f>IF(ISBLANK(INDEX('Policy Characteristics'!D:D,MATCH($C1494,'Policy Characteristics'!$C:$C,0))),"",INDEX('Policy Characteristics'!D:D,MATCH($C1494,'Policy Characteristics'!$C:$C,0)))</f>
        <v>R&amp;D Fuel Use Reductions</v>
      </c>
      <c r="K1494" s="254" t="str">
        <f>IF(ISBLANK(INDEX('Policy Characteristics'!E:E,MATCH($C1494,'Policy Characteristics'!$C:$C,0))),"",INDEX('Policy Characteristics'!E:E,MATCH($C1494,'Policy Characteristics'!$C:$C,0)))</f>
        <v>RnD industry fuel use reduction</v>
      </c>
      <c r="L1494" s="261">
        <f>IF(ISBLANK(INDEX('Policy Characteristics'!F:F,MATCH($C1494,'Policy Characteristics'!$C:$C,0))),"",INDEX('Policy Characteristics'!F:F,MATCH($C1494,'Policy Characteristics'!$C:$C,0)))</f>
        <v>0</v>
      </c>
      <c r="M1494" s="261">
        <f>IF(ISBLANK(INDEX('Policy Characteristics'!G:G,MATCH($C1494,'Policy Characteristics'!$C:$C,0))),"",INDEX('Policy Characteristics'!G:G,MATCH($C1494,'Policy Characteristics'!$C:$C,0)))</f>
        <v>0.4</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reduction in fuel use</v>
      </c>
      <c r="P1494" s="254" t="str">
        <f>IF(ISBLANK(INDEX('Policy Characteristics'!J:J,MATCH($C1494,'Policy Characteristics'!$C:$C,0))),"",INDEX('Policy Characteristics'!J:J,MATCH($C1494,'Policy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4" s="254" t="str">
        <f>IF(ISBLANK(INDEX('Policy Characteristics'!K:K,MATCH($C1494,'Policy Characteristics'!$C:$C,0))),"",INDEX('Policy Characteristics'!K:K,MATCH($C1494,'Policy Characteristics'!$C:$C,0)))</f>
        <v>architectural-design.html#rnd</v>
      </c>
      <c r="R1494" s="254" t="str">
        <f>IF(ISBLANK(INDEX('Policy Characteristics'!L:L,MATCH($C1494,'Policy Characteristics'!$C:$C,0))),"",INDEX('Policy Characteristics'!L:L,MATCH($C1494,'Policy Characteristics'!$C:$C,0)))</f>
        <v>research-and-development.html</v>
      </c>
    </row>
    <row r="1495" spans="1:18">
      <c r="A1495" s="254" t="str">
        <f>IF(ISBLANK(INDEX('Policy Characteristics'!A:A,MATCH($C1495,'Policy Characteristics'!$C:$C,0))),"",INDEX('Policy Characteristics'!A:A,MATCH($C1495,'Policy Characteristics'!$C:$C,0)))</f>
        <v>Research and Development</v>
      </c>
      <c r="B1495" s="262" t="str">
        <f>IF(ISBLANK(INDEX('Policy Characteristics'!B:B,MATCH($C1495,'Policy Characteristics'!$C:$C,0))),"",INDEX('Policy Characteristics'!B:B,MATCH($C1495,'Policy Characteristics'!$C:$C,0)))</f>
        <v>Fuel Use Reduction</v>
      </c>
      <c r="C1495" s="254" t="str">
        <f t="shared" si="69"/>
        <v>RnD Industry Fuel Use Perc Reduction</v>
      </c>
      <c r="D1495" t="s">
        <v>3084</v>
      </c>
      <c r="E1495" s="45"/>
      <c r="F1495" s="6" t="s">
        <v>3109</v>
      </c>
      <c r="G1495" s="45"/>
      <c r="H1495" s="43">
        <v>1505</v>
      </c>
      <c r="I1495" s="324" t="s">
        <v>43</v>
      </c>
      <c r="J1495" s="255" t="str">
        <f>IF(ISBLANK(INDEX('Policy Characteristics'!D:D,MATCH($C1495,'Policy Characteristics'!$C:$C,0))),"",INDEX('Policy Characteristics'!D:D,MATCH($C1495,'Policy Characteristics'!$C:$C,0)))</f>
        <v>R&amp;D Fuel Use Reductions</v>
      </c>
      <c r="K1495" s="254" t="str">
        <f>IF(ISBLANK(INDEX('Policy Characteristics'!E:E,MATCH($C1495,'Policy Characteristics'!$C:$C,0))),"",INDEX('Policy Characteristics'!E:E,MATCH($C1495,'Policy Characteristics'!$C:$C,0)))</f>
        <v>RnD industry fuel use reduction</v>
      </c>
      <c r="L1495" s="261">
        <f>IF(ISBLANK(INDEX('Policy Characteristics'!F:F,MATCH($C1495,'Policy Characteristics'!$C:$C,0))),"",INDEX('Policy Characteristics'!F:F,MATCH($C1495,'Policy Characteristics'!$C:$C,0)))</f>
        <v>0</v>
      </c>
      <c r="M1495" s="261">
        <f>IF(ISBLANK(INDEX('Policy Characteristics'!G:G,MATCH($C1495,'Policy Characteristics'!$C:$C,0))),"",INDEX('Policy Characteristics'!G:G,MATCH($C1495,'Policy Characteristics'!$C:$C,0)))</f>
        <v>0.4</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reduction in fuel use</v>
      </c>
      <c r="P1495" s="254" t="str">
        <f>IF(ISBLANK(INDEX('Policy Characteristics'!J:J,MATCH($C1495,'Policy Characteristics'!$C:$C,0))),"",INDEX('Policy Characteristics'!J:J,MATCH($C1495,'Policy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5" s="254" t="str">
        <f>IF(ISBLANK(INDEX('Policy Characteristics'!K:K,MATCH($C1495,'Policy Characteristics'!$C:$C,0))),"",INDEX('Policy Characteristics'!K:K,MATCH($C1495,'Policy Characteristics'!$C:$C,0)))</f>
        <v>architectural-design.html#rnd</v>
      </c>
      <c r="R1495" s="254" t="str">
        <f>IF(ISBLANK(INDEX('Policy Characteristics'!L:L,MATCH($C1495,'Policy Characteristics'!$C:$C,0))),"",INDEX('Policy Characteristics'!L:L,MATCH($C1495,'Policy Characteristics'!$C:$C,0)))</f>
        <v>research-and-development.html</v>
      </c>
    </row>
    <row r="1496" spans="1:18">
      <c r="A1496" s="254" t="str">
        <f>IF(ISBLANK(INDEX('Policy Characteristics'!A:A,MATCH($C1496,'Policy Characteristics'!$C:$C,0))),"",INDEX('Policy Characteristics'!A:A,MATCH($C1496,'Policy Characteristics'!$C:$C,0)))</f>
        <v>Research and Development</v>
      </c>
      <c r="B1496" s="262" t="str">
        <f>IF(ISBLANK(INDEX('Policy Characteristics'!B:B,MATCH($C1496,'Policy Characteristics'!$C:$C,0))),"",INDEX('Policy Characteristics'!B:B,MATCH($C1496,'Policy Characteristics'!$C:$C,0)))</f>
        <v>Fuel Use Reduction</v>
      </c>
      <c r="C1496" s="254" t="str">
        <f t="shared" si="69"/>
        <v>RnD Industry Fuel Use Perc Reduction</v>
      </c>
      <c r="D1496" t="s">
        <v>3085</v>
      </c>
      <c r="E1496" s="45"/>
      <c r="F1496" s="6" t="s">
        <v>3110</v>
      </c>
      <c r="G1496" s="45"/>
      <c r="H1496" s="43">
        <v>1506</v>
      </c>
      <c r="I1496" s="324" t="s">
        <v>43</v>
      </c>
      <c r="J1496" s="255" t="str">
        <f>IF(ISBLANK(INDEX('Policy Characteristics'!D:D,MATCH($C1496,'Policy Characteristics'!$C:$C,0))),"",INDEX('Policy Characteristics'!D:D,MATCH($C1496,'Policy Characteristics'!$C:$C,0)))</f>
        <v>R&amp;D Fuel Use Reductions</v>
      </c>
      <c r="K1496" s="254" t="str">
        <f>IF(ISBLANK(INDEX('Policy Characteristics'!E:E,MATCH($C1496,'Policy Characteristics'!$C:$C,0))),"",INDEX('Policy Characteristics'!E:E,MATCH($C1496,'Policy Characteristics'!$C:$C,0)))</f>
        <v>RnD industry fuel use reduction</v>
      </c>
      <c r="L1496" s="261">
        <f>IF(ISBLANK(INDEX('Policy Characteristics'!F:F,MATCH($C1496,'Policy Characteristics'!$C:$C,0))),"",INDEX('Policy Characteristics'!F:F,MATCH($C1496,'Policy Characteristics'!$C:$C,0)))</f>
        <v>0</v>
      </c>
      <c r="M1496" s="261">
        <f>IF(ISBLANK(INDEX('Policy Characteristics'!G:G,MATCH($C1496,'Policy Characteristics'!$C:$C,0))),"",INDEX('Policy Characteristics'!G:G,MATCH($C1496,'Policy Characteristics'!$C:$C,0)))</f>
        <v>0.4</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reduction in fuel use</v>
      </c>
      <c r="P1496" s="254" t="str">
        <f>IF(ISBLANK(INDEX('Policy Characteristics'!J:J,MATCH($C1496,'Policy Characteristics'!$C:$C,0))),"",INDEX('Policy Characteristics'!J:J,MATCH($C1496,'Policy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6" s="254" t="str">
        <f>IF(ISBLANK(INDEX('Policy Characteristics'!K:K,MATCH($C1496,'Policy Characteristics'!$C:$C,0))),"",INDEX('Policy Characteristics'!K:K,MATCH($C1496,'Policy Characteristics'!$C:$C,0)))</f>
        <v>architectural-design.html#rnd</v>
      </c>
      <c r="R1496" s="254" t="str">
        <f>IF(ISBLANK(INDEX('Policy Characteristics'!L:L,MATCH($C1496,'Policy Characteristics'!$C:$C,0))),"",INDEX('Policy Characteristics'!L:L,MATCH($C1496,'Policy Characteristics'!$C:$C,0)))</f>
        <v>research-and-development.html</v>
      </c>
    </row>
    <row r="1497" spans="1:18">
      <c r="A1497" s="254" t="str">
        <f>IF(ISBLANK(INDEX('Policy Characteristics'!A:A,MATCH($C1497,'Policy Characteristics'!$C:$C,0))),"",INDEX('Policy Characteristics'!A:A,MATCH($C1497,'Policy Characteristics'!$C:$C,0)))</f>
        <v>Research and Development</v>
      </c>
      <c r="B1497" s="262" t="str">
        <f>IF(ISBLANK(INDEX('Policy Characteristics'!B:B,MATCH($C1497,'Policy Characteristics'!$C:$C,0))),"",INDEX('Policy Characteristics'!B:B,MATCH($C1497,'Policy Characteristics'!$C:$C,0)))</f>
        <v>Fuel Use Reduction</v>
      </c>
      <c r="C1497" s="254" t="str">
        <f t="shared" si="69"/>
        <v>RnD Industry Fuel Use Perc Reduction</v>
      </c>
      <c r="D1497" t="s">
        <v>3086</v>
      </c>
      <c r="E1497" s="45"/>
      <c r="F1497" s="6" t="s">
        <v>3111</v>
      </c>
      <c r="G1497" s="45"/>
      <c r="H1497" s="43">
        <v>1507</v>
      </c>
      <c r="I1497" s="324" t="s">
        <v>43</v>
      </c>
      <c r="J1497" s="255" t="str">
        <f>IF(ISBLANK(INDEX('Policy Characteristics'!D:D,MATCH($C1497,'Policy Characteristics'!$C:$C,0))),"",INDEX('Policy Characteristics'!D:D,MATCH($C1497,'Policy Characteristics'!$C:$C,0)))</f>
        <v>R&amp;D Fuel Use Reductions</v>
      </c>
      <c r="K1497" s="254" t="str">
        <f>IF(ISBLANK(INDEX('Policy Characteristics'!E:E,MATCH($C1497,'Policy Characteristics'!$C:$C,0))),"",INDEX('Policy Characteristics'!E:E,MATCH($C1497,'Policy Characteristics'!$C:$C,0)))</f>
        <v>RnD industry fuel use reduction</v>
      </c>
      <c r="L1497" s="261">
        <f>IF(ISBLANK(INDEX('Policy Characteristics'!F:F,MATCH($C1497,'Policy Characteristics'!$C:$C,0))),"",INDEX('Policy Characteristics'!F:F,MATCH($C1497,'Policy Characteristics'!$C:$C,0)))</f>
        <v>0</v>
      </c>
      <c r="M1497" s="261">
        <f>IF(ISBLANK(INDEX('Policy Characteristics'!G:G,MATCH($C1497,'Policy Characteristics'!$C:$C,0))),"",INDEX('Policy Characteristics'!G:G,MATCH($C1497,'Policy Characteristics'!$C:$C,0)))</f>
        <v>0.4</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reduction in fuel use</v>
      </c>
      <c r="P1497" s="254" t="str">
        <f>IF(ISBLANK(INDEX('Policy Characteristics'!J:J,MATCH($C1497,'Policy Characteristics'!$C:$C,0))),"",INDEX('Policy Characteristics'!J:J,MATCH($C1497,'Policy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7" s="254" t="str">
        <f>IF(ISBLANK(INDEX('Policy Characteristics'!K:K,MATCH($C1497,'Policy Characteristics'!$C:$C,0))),"",INDEX('Policy Characteristics'!K:K,MATCH($C1497,'Policy Characteristics'!$C:$C,0)))</f>
        <v>architectural-design.html#rnd</v>
      </c>
      <c r="R1497" s="254" t="str">
        <f>IF(ISBLANK(INDEX('Policy Characteristics'!L:L,MATCH($C1497,'Policy Characteristics'!$C:$C,0))),"",INDEX('Policy Characteristics'!L:L,MATCH($C1497,'Policy Characteristics'!$C:$C,0)))</f>
        <v>research-and-development.html</v>
      </c>
    </row>
    <row r="1498" spans="1:18">
      <c r="A1498" s="254" t="str">
        <f>IF(ISBLANK(INDEX('Policy Characteristics'!A:A,MATCH($C1498,'Policy Characteristics'!$C:$C,0))),"",INDEX('Policy Characteristics'!A:A,MATCH($C1498,'Policy Characteristics'!$C:$C,0)))</f>
        <v>Research and Development</v>
      </c>
      <c r="B1498" s="262" t="str">
        <f>IF(ISBLANK(INDEX('Policy Characteristics'!B:B,MATCH($C1498,'Policy Characteristics'!$C:$C,0))),"",INDEX('Policy Characteristics'!B:B,MATCH($C1498,'Policy Characteristics'!$C:$C,0)))</f>
        <v>Fuel Use Reduction</v>
      </c>
      <c r="C1498" s="254" t="str">
        <f t="shared" si="69"/>
        <v>RnD Industry Fuel Use Perc Reduction</v>
      </c>
      <c r="D1498" t="s">
        <v>3087</v>
      </c>
      <c r="E1498" s="45"/>
      <c r="F1498" s="6" t="s">
        <v>3112</v>
      </c>
      <c r="G1498" s="45"/>
      <c r="H1498" s="43">
        <v>1508</v>
      </c>
      <c r="I1498" s="324" t="s">
        <v>43</v>
      </c>
      <c r="J1498" s="255" t="str">
        <f>IF(ISBLANK(INDEX('Policy Characteristics'!D:D,MATCH($C1498,'Policy Characteristics'!$C:$C,0))),"",INDEX('Policy Characteristics'!D:D,MATCH($C1498,'Policy Characteristics'!$C:$C,0)))</f>
        <v>R&amp;D Fuel Use Reductions</v>
      </c>
      <c r="K1498" s="254" t="str">
        <f>IF(ISBLANK(INDEX('Policy Characteristics'!E:E,MATCH($C1498,'Policy Characteristics'!$C:$C,0))),"",INDEX('Policy Characteristics'!E:E,MATCH($C1498,'Policy Characteristics'!$C:$C,0)))</f>
        <v>RnD industry fuel use reduction</v>
      </c>
      <c r="L1498" s="261">
        <f>IF(ISBLANK(INDEX('Policy Characteristics'!F:F,MATCH($C1498,'Policy Characteristics'!$C:$C,0))),"",INDEX('Policy Characteristics'!F:F,MATCH($C1498,'Policy Characteristics'!$C:$C,0)))</f>
        <v>0</v>
      </c>
      <c r="M1498" s="261">
        <f>IF(ISBLANK(INDEX('Policy Characteristics'!G:G,MATCH($C1498,'Policy Characteristics'!$C:$C,0))),"",INDEX('Policy Characteristics'!G:G,MATCH($C1498,'Policy Characteristics'!$C:$C,0)))</f>
        <v>0.4</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reduction in fuel use</v>
      </c>
      <c r="P1498" s="254" t="str">
        <f>IF(ISBLANK(INDEX('Policy Characteristics'!J:J,MATCH($C1498,'Policy Characteristics'!$C:$C,0))),"",INDEX('Policy Characteristics'!J:J,MATCH($C1498,'Policy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8" s="254" t="str">
        <f>IF(ISBLANK(INDEX('Policy Characteristics'!K:K,MATCH($C1498,'Policy Characteristics'!$C:$C,0))),"",INDEX('Policy Characteristics'!K:K,MATCH($C1498,'Policy Characteristics'!$C:$C,0)))</f>
        <v>architectural-design.html#rnd</v>
      </c>
      <c r="R1498" s="254" t="str">
        <f>IF(ISBLANK(INDEX('Policy Characteristics'!L:L,MATCH($C1498,'Policy Characteristics'!$C:$C,0))),"",INDEX('Policy Characteristics'!L:L,MATCH($C1498,'Policy Characteristics'!$C:$C,0)))</f>
        <v>research-and-development.html</v>
      </c>
    </row>
    <row r="1499" spans="1:18">
      <c r="A1499" s="254" t="str">
        <f>IF(ISBLANK(INDEX('Policy Characteristics'!A:A,MATCH($C1499,'Policy Characteristics'!$C:$C,0))),"",INDEX('Policy Characteristics'!A:A,MATCH($C1499,'Policy Characteristics'!$C:$C,0)))</f>
        <v>Research and Development</v>
      </c>
      <c r="B1499" s="262" t="str">
        <f>IF(ISBLANK(INDEX('Policy Characteristics'!B:B,MATCH($C1499,'Policy Characteristics'!$C:$C,0))),"",INDEX('Policy Characteristics'!B:B,MATCH($C1499,'Policy Characteristics'!$C:$C,0)))</f>
        <v>Fuel Use Reduction</v>
      </c>
      <c r="C1499" s="254" t="str">
        <f t="shared" si="69"/>
        <v>RnD Industry Fuel Use Perc Reduction</v>
      </c>
      <c r="D1499" t="s">
        <v>3088</v>
      </c>
      <c r="E1499" s="45"/>
      <c r="F1499" s="6" t="s">
        <v>3113</v>
      </c>
      <c r="G1499" s="45"/>
      <c r="H1499" s="43">
        <v>1509</v>
      </c>
      <c r="I1499" s="324" t="s">
        <v>43</v>
      </c>
      <c r="J1499" s="255" t="str">
        <f>IF(ISBLANK(INDEX('Policy Characteristics'!D:D,MATCH($C1499,'Policy Characteristics'!$C:$C,0))),"",INDEX('Policy Characteristics'!D:D,MATCH($C1499,'Policy Characteristics'!$C:$C,0)))</f>
        <v>R&amp;D Fuel Use Reductions</v>
      </c>
      <c r="K1499" s="254" t="str">
        <f>IF(ISBLANK(INDEX('Policy Characteristics'!E:E,MATCH($C1499,'Policy Characteristics'!$C:$C,0))),"",INDEX('Policy Characteristics'!E:E,MATCH($C1499,'Policy Characteristics'!$C:$C,0)))</f>
        <v>RnD industry fuel use reduction</v>
      </c>
      <c r="L1499" s="261">
        <f>IF(ISBLANK(INDEX('Policy Characteristics'!F:F,MATCH($C1499,'Policy Characteristics'!$C:$C,0))),"",INDEX('Policy Characteristics'!F:F,MATCH($C1499,'Policy Characteristics'!$C:$C,0)))</f>
        <v>0</v>
      </c>
      <c r="M1499" s="261">
        <f>IF(ISBLANK(INDEX('Policy Characteristics'!G:G,MATCH($C1499,'Policy Characteristics'!$C:$C,0))),"",INDEX('Policy Characteristics'!G:G,MATCH($C1499,'Policy Characteristics'!$C:$C,0)))</f>
        <v>0.4</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reduction in fuel use</v>
      </c>
      <c r="P1499" s="254" t="str">
        <f>IF(ISBLANK(INDEX('Policy Characteristics'!J:J,MATCH($C1499,'Policy Characteristics'!$C:$C,0))),"",INDEX('Policy Characteristics'!J:J,MATCH($C1499,'Policy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99" s="254" t="str">
        <f>IF(ISBLANK(INDEX('Policy Characteristics'!K:K,MATCH($C1499,'Policy Characteristics'!$C:$C,0))),"",INDEX('Policy Characteristics'!K:K,MATCH($C1499,'Policy Characteristics'!$C:$C,0)))</f>
        <v>architectural-design.html#rnd</v>
      </c>
      <c r="R1499" s="254" t="str">
        <f>IF(ISBLANK(INDEX('Policy Characteristics'!L:L,MATCH($C1499,'Policy Characteristics'!$C:$C,0))),"",INDEX('Policy Characteristics'!L:L,MATCH($C1499,'Policy Characteristics'!$C:$C,0)))</f>
        <v>research-and-development.html</v>
      </c>
    </row>
    <row r="1500" spans="1:18">
      <c r="A1500" s="254" t="str">
        <f>IF(ISBLANK(INDEX('Policy Characteristics'!A:A,MATCH($C1500,'Policy Characteristics'!$C:$C,0))),"",INDEX('Policy Characteristics'!A:A,MATCH($C1500,'Policy Characteristics'!$C:$C,0)))</f>
        <v>Research and Development</v>
      </c>
      <c r="B1500" s="262" t="str">
        <f>IF(ISBLANK(INDEX('Policy Characteristics'!B:B,MATCH($C1500,'Policy Characteristics'!$C:$C,0))),"",INDEX('Policy Characteristics'!B:B,MATCH($C1500,'Policy Characteristics'!$C:$C,0)))</f>
        <v>Fuel Use Reduction</v>
      </c>
      <c r="C1500" s="254" t="str">
        <f t="shared" si="69"/>
        <v>RnD Industry Fuel Use Perc Reduction</v>
      </c>
      <c r="D1500" t="s">
        <v>3089</v>
      </c>
      <c r="E1500" s="45"/>
      <c r="F1500" s="6" t="s">
        <v>3114</v>
      </c>
      <c r="G1500" s="45"/>
      <c r="H1500" s="43">
        <v>1510</v>
      </c>
      <c r="I1500" s="324" t="s">
        <v>43</v>
      </c>
      <c r="J1500" s="255" t="str">
        <f>IF(ISBLANK(INDEX('Policy Characteristics'!D:D,MATCH($C1500,'Policy Characteristics'!$C:$C,0))),"",INDEX('Policy Characteristics'!D:D,MATCH($C1500,'Policy Characteristics'!$C:$C,0)))</f>
        <v>R&amp;D Fuel Use Reductions</v>
      </c>
      <c r="K1500" s="254" t="str">
        <f>IF(ISBLANK(INDEX('Policy Characteristics'!E:E,MATCH($C1500,'Policy Characteristics'!$C:$C,0))),"",INDEX('Policy Characteristics'!E:E,MATCH($C1500,'Policy Characteristics'!$C:$C,0)))</f>
        <v>RnD industry fuel use reduction</v>
      </c>
      <c r="L1500" s="261">
        <f>IF(ISBLANK(INDEX('Policy Characteristics'!F:F,MATCH($C1500,'Policy Characteristics'!$C:$C,0))),"",INDEX('Policy Characteristics'!F:F,MATCH($C1500,'Policy Characteristics'!$C:$C,0)))</f>
        <v>0</v>
      </c>
      <c r="M1500" s="261">
        <f>IF(ISBLANK(INDEX('Policy Characteristics'!G:G,MATCH($C1500,'Policy Characteristics'!$C:$C,0))),"",INDEX('Policy Characteristics'!G:G,MATCH($C1500,'Policy Characteristics'!$C:$C,0)))</f>
        <v>0.4</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reduction in fuel use</v>
      </c>
      <c r="P1500" s="254" t="str">
        <f>IF(ISBLANK(INDEX('Policy Characteristics'!J:J,MATCH($C1500,'Policy Characteristics'!$C:$C,0))),"",INDEX('Policy Characteristics'!J:J,MATCH($C1500,'Policy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0" s="254" t="str">
        <f>IF(ISBLANK(INDEX('Policy Characteristics'!K:K,MATCH($C1500,'Policy Characteristics'!$C:$C,0))),"",INDEX('Policy Characteristics'!K:K,MATCH($C1500,'Policy Characteristics'!$C:$C,0)))</f>
        <v>architectural-design.html#rnd</v>
      </c>
      <c r="R1500" s="254" t="str">
        <f>IF(ISBLANK(INDEX('Policy Characteristics'!L:L,MATCH($C1500,'Policy Characteristics'!$C:$C,0))),"",INDEX('Policy Characteristics'!L:L,MATCH($C1500,'Policy Characteristics'!$C:$C,0)))</f>
        <v>research-and-development.html</v>
      </c>
    </row>
    <row r="1501" spans="1:18">
      <c r="A1501" s="254" t="str">
        <f>IF(ISBLANK(INDEX('Policy Characteristics'!A:A,MATCH($C1501,'Policy Characteristics'!$C:$C,0))),"",INDEX('Policy Characteristics'!A:A,MATCH($C1501,'Policy Characteristics'!$C:$C,0)))</f>
        <v>Research and Development</v>
      </c>
      <c r="B1501" s="262" t="str">
        <f>IF(ISBLANK(INDEX('Policy Characteristics'!B:B,MATCH($C1501,'Policy Characteristics'!$C:$C,0))),"",INDEX('Policy Characteristics'!B:B,MATCH($C1501,'Policy Characteristics'!$C:$C,0)))</f>
        <v>Fuel Use Reduction</v>
      </c>
      <c r="C1501" s="254" t="str">
        <f t="shared" si="69"/>
        <v>RnD Industry Fuel Use Perc Reduction</v>
      </c>
      <c r="D1501" t="s">
        <v>3090</v>
      </c>
      <c r="E1501" s="45"/>
      <c r="F1501" s="6" t="s">
        <v>3115</v>
      </c>
      <c r="G1501" s="45"/>
      <c r="H1501" s="43">
        <v>1511</v>
      </c>
      <c r="I1501" s="324" t="s">
        <v>43</v>
      </c>
      <c r="J1501" s="255" t="str">
        <f>IF(ISBLANK(INDEX('Policy Characteristics'!D:D,MATCH($C1501,'Policy Characteristics'!$C:$C,0))),"",INDEX('Policy Characteristics'!D:D,MATCH($C1501,'Policy Characteristics'!$C:$C,0)))</f>
        <v>R&amp;D Fuel Use Reductions</v>
      </c>
      <c r="K1501" s="254" t="str">
        <f>IF(ISBLANK(INDEX('Policy Characteristics'!E:E,MATCH($C1501,'Policy Characteristics'!$C:$C,0))),"",INDEX('Policy Characteristics'!E:E,MATCH($C1501,'Policy Characteristics'!$C:$C,0)))</f>
        <v>RnD industry fuel use reduction</v>
      </c>
      <c r="L1501" s="261">
        <f>IF(ISBLANK(INDEX('Policy Characteristics'!F:F,MATCH($C1501,'Policy Characteristics'!$C:$C,0))),"",INDEX('Policy Characteristics'!F:F,MATCH($C1501,'Policy Characteristics'!$C:$C,0)))</f>
        <v>0</v>
      </c>
      <c r="M1501" s="261">
        <f>IF(ISBLANK(INDEX('Policy Characteristics'!G:G,MATCH($C1501,'Policy Characteristics'!$C:$C,0))),"",INDEX('Policy Characteristics'!G:G,MATCH($C1501,'Policy Characteristics'!$C:$C,0)))</f>
        <v>0.4</v>
      </c>
      <c r="N1501" s="261">
        <f>IF(ISBLANK(INDEX('Policy Characteristics'!H:H,MATCH($C1501,'Policy Characteristics'!$C:$C,0))),"",INDEX('Policy Characteristics'!H:H,MATCH($C1501,'Policy Characteristics'!$C:$C,0)))</f>
        <v>0.01</v>
      </c>
      <c r="O1501" s="254" t="str">
        <f>IF(ISBLANK(INDEX('Policy Characteristics'!I:I,MATCH($C1501,'Policy Characteristics'!$C:$C,0))),"",INDEX('Policy Characteristics'!I:I,MATCH($C1501,'Policy Characteristics'!$C:$C,0)))</f>
        <v>% reduction in fuel use</v>
      </c>
      <c r="P1501" s="254" t="str">
        <f>IF(ISBLANK(INDEX('Policy Characteristics'!J:J,MATCH($C1501,'Policy Characteristics'!$C:$C,0))),"",INDEX('Policy Characteristics'!J:J,MATCH($C1501,'Policy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1" s="254" t="str">
        <f>IF(ISBLANK(INDEX('Policy Characteristics'!K:K,MATCH($C1501,'Policy Characteristics'!$C:$C,0))),"",INDEX('Policy Characteristics'!K:K,MATCH($C1501,'Policy Characteristics'!$C:$C,0)))</f>
        <v>architectural-design.html#rnd</v>
      </c>
      <c r="R1501" s="254" t="str">
        <f>IF(ISBLANK(INDEX('Policy Characteristics'!L:L,MATCH($C1501,'Policy Characteristics'!$C:$C,0))),"",INDEX('Policy Characteristics'!L:L,MATCH($C1501,'Policy Characteristics'!$C:$C,0)))</f>
        <v>research-and-development.html</v>
      </c>
    </row>
    <row r="1502" spans="1:18">
      <c r="A1502" s="254" t="str">
        <f>IF(ISBLANK(INDEX('Policy Characteristics'!A:A,MATCH($C1502,'Policy Characteristics'!$C:$C,0))),"",INDEX('Policy Characteristics'!A:A,MATCH($C1502,'Policy Characteristics'!$C:$C,0)))</f>
        <v>Research and Development</v>
      </c>
      <c r="B1502" s="262" t="str">
        <f>IF(ISBLANK(INDEX('Policy Characteristics'!B:B,MATCH($C1502,'Policy Characteristics'!$C:$C,0))),"",INDEX('Policy Characteristics'!B:B,MATCH($C1502,'Policy Characteristics'!$C:$C,0)))</f>
        <v>Fuel Use Reduction</v>
      </c>
      <c r="C1502" t="s">
        <v>298</v>
      </c>
      <c r="D1502" s="45" t="s">
        <v>2246</v>
      </c>
      <c r="E1502" s="45"/>
      <c r="F1502" s="45" t="s">
        <v>471</v>
      </c>
      <c r="G1502" s="45"/>
      <c r="H1502" s="43">
        <v>133</v>
      </c>
      <c r="I1502" s="324" t="s">
        <v>43</v>
      </c>
      <c r="J1502" s="255" t="str">
        <f>IF(ISBLANK(INDEX('Policy Characteristics'!D:D,MATCH($C1502,'Policy Characteristics'!$C:$C,0))),"",INDEX('Policy Characteristics'!D:D,MATCH($C1502,'Policy Characteristics'!$C:$C,0)))</f>
        <v>R&amp;D Fuel Use Reductions</v>
      </c>
      <c r="K1502" s="254" t="str">
        <f>IF(ISBLANK(INDEX('Policy Characteristics'!E:E,MATCH($C1502,'Policy Characteristics'!$C:$C,0))),"",INDEX('Policy Characteristics'!E:E,MATCH($C1502,'Policy Characteristics'!$C:$C,0)))</f>
        <v>RnD transportation fuel use reduction</v>
      </c>
      <c r="L1502" s="261">
        <f>IF(ISBLANK(INDEX('Policy Characteristics'!F:F,MATCH($C1502,'Policy Characteristics'!$C:$C,0))),"",INDEX('Policy Characteristics'!F:F,MATCH($C1502,'Policy Characteristics'!$C:$C,0)))</f>
        <v>0</v>
      </c>
      <c r="M1502" s="261">
        <f>IF(ISBLANK(INDEX('Policy Characteristics'!G:G,MATCH($C1502,'Policy Characteristics'!$C:$C,0))),"",INDEX('Policy Characteristics'!G:G,MATCH($C1502,'Policy Characteristics'!$C:$C,0)))</f>
        <v>0.4</v>
      </c>
      <c r="N1502" s="261">
        <f>IF(ISBLANK(INDEX('Policy Characteristics'!H:H,MATCH($C1502,'Policy Characteristics'!$C:$C,0))),"",INDEX('Policy Characteristics'!H:H,MATCH($C1502,'Policy Characteristics'!$C:$C,0)))</f>
        <v>0.01</v>
      </c>
      <c r="O1502" s="254" t="str">
        <f>IF(ISBLANK(INDEX('Policy Characteristics'!I:I,MATCH($C1502,'Policy Characteristics'!$C:$C,0))),"",INDEX('Policy Characteristics'!I:I,MATCH($C1502,'Policy Characteristics'!$C:$C,0)))</f>
        <v>% reduction in fuel use</v>
      </c>
      <c r="P1502" s="254" t="str">
        <f>IF(ISBLANK(INDEX('Policy Characteristics'!J:J,MATCH($C1502,'Policy Characteristics'!$C:$C,0))),"",INDEX('Policy Characteristics'!J:J,MATCH($C1502,'Policy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2" s="254" t="str">
        <f>IF(ISBLANK(INDEX('Policy Characteristics'!K:K,MATCH($C1502,'Policy Characteristics'!$C:$C,0))),"",INDEX('Policy Characteristics'!K:K,MATCH($C1502,'Policy Characteristics'!$C:$C,0)))</f>
        <v>architectural-design.html#rnd</v>
      </c>
      <c r="R1502" s="254" t="str">
        <f>IF(ISBLANK(INDEX('Policy Characteristics'!L:L,MATCH($C1502,'Policy Characteristics'!$C:$C,0))),"",INDEX('Policy Characteristics'!L:L,MATCH($C1502,'Policy Characteristics'!$C:$C,0)))</f>
        <v>research-and-development.html</v>
      </c>
    </row>
    <row r="1503" spans="1:18">
      <c r="A1503" s="254" t="str">
        <f>IF(ISBLANK(INDEX('Policy Characteristics'!A:A,MATCH($C1503,'Policy Characteristics'!$C:$C,0))),"",INDEX('Policy Characteristics'!A:A,MATCH($C1503,'Policy Characteristics'!$C:$C,0)))</f>
        <v>Research and Development</v>
      </c>
      <c r="B1503" s="262" t="str">
        <f>IF(ISBLANK(INDEX('Policy Characteristics'!B:B,MATCH($C1503,'Policy Characteristics'!$C:$C,0))),"",INDEX('Policy Characteristics'!B:B,MATCH($C1503,'Policy Characteristics'!$C:$C,0)))</f>
        <v>Fuel Use Reduction</v>
      </c>
      <c r="C1503" s="254" t="str">
        <f t="shared" ref="C1503:C1508" si="70">C$1502</f>
        <v>RnD Transportation Fuel Use Perc Reduction</v>
      </c>
      <c r="D1503" s="45" t="s">
        <v>2247</v>
      </c>
      <c r="E1503" s="45"/>
      <c r="F1503" s="45" t="s">
        <v>472</v>
      </c>
      <c r="G1503" s="45"/>
      <c r="H1503" s="43">
        <v>134</v>
      </c>
      <c r="I1503" s="324" t="s">
        <v>43</v>
      </c>
      <c r="J1503" s="255" t="str">
        <f>IF(ISBLANK(INDEX('Policy Characteristics'!D:D,MATCH($C1503,'Policy Characteristics'!$C:$C,0))),"",INDEX('Policy Characteristics'!D:D,MATCH($C1503,'Policy Characteristics'!$C:$C,0)))</f>
        <v>R&amp;D Fuel Use Reductions</v>
      </c>
      <c r="K1503" s="254" t="str">
        <f>IF(ISBLANK(INDEX('Policy Characteristics'!E:E,MATCH($C1503,'Policy Characteristics'!$C:$C,0))),"",INDEX('Policy Characteristics'!E:E,MATCH($C1503,'Policy Characteristics'!$C:$C,0)))</f>
        <v>RnD transportation fuel use reduction</v>
      </c>
      <c r="L1503" s="261">
        <f>IF(ISBLANK(INDEX('Policy Characteristics'!F:F,MATCH($C1503,'Policy Characteristics'!$C:$C,0))),"",INDEX('Policy Characteristics'!F:F,MATCH($C1503,'Policy Characteristics'!$C:$C,0)))</f>
        <v>0</v>
      </c>
      <c r="M1503" s="261">
        <f>IF(ISBLANK(INDEX('Policy Characteristics'!G:G,MATCH($C1503,'Policy Characteristics'!$C:$C,0))),"",INDEX('Policy Characteristics'!G:G,MATCH($C1503,'Policy Characteristics'!$C:$C,0)))</f>
        <v>0.4</v>
      </c>
      <c r="N1503" s="261">
        <f>IF(ISBLANK(INDEX('Policy Characteristics'!H:H,MATCH($C1503,'Policy Characteristics'!$C:$C,0))),"",INDEX('Policy Characteristics'!H:H,MATCH($C1503,'Policy Characteristics'!$C:$C,0)))</f>
        <v>0.01</v>
      </c>
      <c r="O1503" s="254" t="str">
        <f>IF(ISBLANK(INDEX('Policy Characteristics'!I:I,MATCH($C1503,'Policy Characteristics'!$C:$C,0))),"",INDEX('Policy Characteristics'!I:I,MATCH($C1503,'Policy Characteristics'!$C:$C,0)))</f>
        <v>% reduction in fuel use</v>
      </c>
      <c r="P1503" s="254" t="str">
        <f>IF(ISBLANK(INDEX('Policy Characteristics'!J:J,MATCH($C1503,'Policy Characteristics'!$C:$C,0))),"",INDEX('Policy Characteristics'!J:J,MATCH($C1503,'Policy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3" s="254" t="str">
        <f>IF(ISBLANK(INDEX('Policy Characteristics'!K:K,MATCH($C1503,'Policy Characteristics'!$C:$C,0))),"",INDEX('Policy Characteristics'!K:K,MATCH($C1503,'Policy Characteristics'!$C:$C,0)))</f>
        <v>architectural-design.html#rnd</v>
      </c>
      <c r="R1503" s="254" t="str">
        <f>IF(ISBLANK(INDEX('Policy Characteristics'!L:L,MATCH($C1503,'Policy Characteristics'!$C:$C,0))),"",INDEX('Policy Characteristics'!L:L,MATCH($C1503,'Policy Characteristics'!$C:$C,0)))</f>
        <v>research-and-development.html</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Fuel Use Reduction</v>
      </c>
      <c r="C1504" s="254" t="str">
        <f t="shared" si="70"/>
        <v>RnD Transportation Fuel Use Perc Reduction</v>
      </c>
      <c r="D1504" s="45" t="s">
        <v>2248</v>
      </c>
      <c r="E1504" s="45"/>
      <c r="F1504" s="45" t="s">
        <v>473</v>
      </c>
      <c r="G1504" s="45"/>
      <c r="H1504" s="43">
        <v>135</v>
      </c>
      <c r="I1504" s="324" t="s">
        <v>43</v>
      </c>
      <c r="J1504" s="255" t="str">
        <f>IF(ISBLANK(INDEX('Policy Characteristics'!D:D,MATCH($C1504,'Policy Characteristics'!$C:$C,0))),"",INDEX('Policy Characteristics'!D:D,MATCH($C1504,'Policy Characteristics'!$C:$C,0)))</f>
        <v>R&amp;D Fuel Use Reductions</v>
      </c>
      <c r="K1504" s="254" t="str">
        <f>IF(ISBLANK(INDEX('Policy Characteristics'!E:E,MATCH($C1504,'Policy Characteristics'!$C:$C,0))),"",INDEX('Policy Characteristics'!E:E,MATCH($C1504,'Policy Characteristics'!$C:$C,0)))</f>
        <v>RnD transportation fuel use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fuel use</v>
      </c>
      <c r="P1504" s="254" t="str">
        <f>IF(ISBLANK(INDEX('Policy Characteristics'!J:J,MATCH($C1504,'Policy Characteristics'!$C:$C,0))),"",INDEX('Policy Characteristics'!J:J,MATCH($C1504,'Policy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Fuel Use Reduction</v>
      </c>
      <c r="C1505" s="254" t="str">
        <f t="shared" si="70"/>
        <v>RnD Transportation Fuel Use Perc Reduction</v>
      </c>
      <c r="D1505" s="45" t="s">
        <v>2249</v>
      </c>
      <c r="E1505" s="45"/>
      <c r="F1505" s="45" t="s">
        <v>474</v>
      </c>
      <c r="G1505" s="45"/>
      <c r="H1505" s="43">
        <v>136</v>
      </c>
      <c r="I1505" s="324" t="s">
        <v>43</v>
      </c>
      <c r="J1505" s="255" t="str">
        <f>IF(ISBLANK(INDEX('Policy Characteristics'!D:D,MATCH($C1505,'Policy Characteristics'!$C:$C,0))),"",INDEX('Policy Characteristics'!D:D,MATCH($C1505,'Policy Characteristics'!$C:$C,0)))</f>
        <v>R&amp;D Fuel Use Reductions</v>
      </c>
      <c r="K1505" s="254" t="str">
        <f>IF(ISBLANK(INDEX('Policy Characteristics'!E:E,MATCH($C1505,'Policy Characteristics'!$C:$C,0))),"",INDEX('Policy Characteristics'!E:E,MATCH($C1505,'Policy Characteristics'!$C:$C,0)))</f>
        <v>RnD transportation fuel use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fuel use</v>
      </c>
      <c r="P1505" s="254" t="str">
        <f>IF(ISBLANK(INDEX('Policy Characteristics'!J:J,MATCH($C1505,'Policy Characteristics'!$C:$C,0))),"",INDEX('Policy Characteristics'!J:J,MATCH($C1505,'Policy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Fuel Use Reduction</v>
      </c>
      <c r="C1506" s="254" t="str">
        <f t="shared" si="70"/>
        <v>RnD Transportation Fuel Use Perc Reduction</v>
      </c>
      <c r="D1506" s="45" t="s">
        <v>2250</v>
      </c>
      <c r="E1506" s="45"/>
      <c r="F1506" s="45" t="s">
        <v>475</v>
      </c>
      <c r="G1506" s="45"/>
      <c r="H1506" s="43">
        <v>137</v>
      </c>
      <c r="I1506" s="324" t="s">
        <v>43</v>
      </c>
      <c r="J1506" s="255" t="str">
        <f>IF(ISBLANK(INDEX('Policy Characteristics'!D:D,MATCH($C1506,'Policy Characteristics'!$C:$C,0))),"",INDEX('Policy Characteristics'!D:D,MATCH($C1506,'Policy Characteristics'!$C:$C,0)))</f>
        <v>R&amp;D Fuel Use Reductions</v>
      </c>
      <c r="K1506" s="254" t="str">
        <f>IF(ISBLANK(INDEX('Policy Characteristics'!E:E,MATCH($C1506,'Policy Characteristics'!$C:$C,0))),"",INDEX('Policy Characteristics'!E:E,MATCH($C1506,'Policy Characteristics'!$C:$C,0)))</f>
        <v>RnD transportation fuel use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fuel use</v>
      </c>
      <c r="P1506" s="254" t="str">
        <f>IF(ISBLANK(INDEX('Policy Characteristics'!J:J,MATCH($C1506,'Policy Characteristics'!$C:$C,0))),"",INDEX('Policy Characteristics'!J:J,MATCH($C1506,'Policy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Fuel Use Reduction</v>
      </c>
      <c r="C1507" s="254" t="str">
        <f t="shared" si="70"/>
        <v>RnD Transportation Fuel Use Perc Reduction</v>
      </c>
      <c r="D1507" s="45" t="s">
        <v>2511</v>
      </c>
      <c r="E1507" s="45"/>
      <c r="F1507" s="45" t="s">
        <v>2794</v>
      </c>
      <c r="G1507" s="45"/>
      <c r="H1507" s="43">
        <v>138</v>
      </c>
      <c r="I1507" s="324" t="s">
        <v>43</v>
      </c>
      <c r="J1507" s="255" t="str">
        <f>IF(ISBLANK(INDEX('Policy Characteristics'!D:D,MATCH($C1507,'Policy Characteristics'!$C:$C,0))),"",INDEX('Policy Characteristics'!D:D,MATCH($C1507,'Policy Characteristics'!$C:$C,0)))</f>
        <v>R&amp;D Fuel Use Reductions</v>
      </c>
      <c r="K1507" s="254" t="str">
        <f>IF(ISBLANK(INDEX('Policy Characteristics'!E:E,MATCH($C1507,'Policy Characteristics'!$C:$C,0))),"",INDEX('Policy Characteristics'!E:E,MATCH($C1507,'Policy Characteristics'!$C:$C,0)))</f>
        <v>RnD transportation fuel use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fuel use</v>
      </c>
      <c r="P1507" s="254" t="str">
        <f>IF(ISBLANK(INDEX('Policy Characteristics'!J:J,MATCH($C1507,'Policy Characteristics'!$C:$C,0))),"",INDEX('Policy Characteristics'!J:J,MATCH($C1507,'Policy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Fuel Use Reduction</v>
      </c>
      <c r="C1508" s="254" t="str">
        <f t="shared" si="70"/>
        <v>RnD Transportation Fuel Use Perc Reduction</v>
      </c>
      <c r="D1508" s="45" t="s">
        <v>2510</v>
      </c>
      <c r="E1508" s="45"/>
      <c r="F1508" s="45" t="s">
        <v>2795</v>
      </c>
      <c r="G1508" s="45"/>
      <c r="H1508" s="43">
        <v>524</v>
      </c>
      <c r="I1508" s="324" t="s">
        <v>43</v>
      </c>
      <c r="J1508" s="255" t="str">
        <f>IF(ISBLANK(INDEX('Policy Characteristics'!D:D,MATCH($C1508,'Policy Characteristics'!$C:$C,0))),"",INDEX('Policy Characteristics'!D:D,MATCH($C1508,'Policy Characteristics'!$C:$C,0)))</f>
        <v>R&amp;D Fuel Use Reductions</v>
      </c>
      <c r="K1508" s="254" t="str">
        <f>IF(ISBLANK(INDEX('Policy Characteristics'!E:E,MATCH($C1508,'Policy Characteristics'!$C:$C,0))),"",INDEX('Policy Characteristics'!E:E,MATCH($C1508,'Policy Characteristics'!$C:$C,0)))</f>
        <v>RnD transportation fuel use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fuel use</v>
      </c>
      <c r="P1508" s="254" t="str">
        <f>IF(ISBLANK(INDEX('Policy Characteristics'!J:J,MATCH($C1508,'Policy Characteristics'!$C:$C,0))),"",INDEX('Policy Characteristics'!J:J,MATCH($C1508,'Policy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Carbon Tax Revenue</v>
      </c>
      <c r="C1509" t="s">
        <v>2956</v>
      </c>
      <c r="D1509" s="1" t="s">
        <v>2964</v>
      </c>
      <c r="F1509" s="1" t="s">
        <v>2969</v>
      </c>
      <c r="H1509" s="43">
        <v>545</v>
      </c>
      <c r="I1509" s="322" t="s">
        <v>43</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carbon tax revenue</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Carbon Tax Revenue</v>
      </c>
      <c r="C1510" s="254" t="str">
        <f t="shared" ref="C1510" si="71">C$1509</f>
        <v>GRA for Carbon Tax Revenue</v>
      </c>
      <c r="D1510" s="1" t="s">
        <v>2965</v>
      </c>
      <c r="F1510" s="1" t="s">
        <v>2980</v>
      </c>
      <c r="H1510" s="43">
        <v>546</v>
      </c>
      <c r="I1510" s="326" t="str">
        <f t="shared" ref="I1510:I1513" si="72">I$1509</f>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carbon tax revenue</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Carbon Tax Revenue</v>
      </c>
      <c r="C1511" s="254" t="str">
        <f t="shared" ref="C1511:C1513" si="73">C$1509</f>
        <v>GRA for Carbon Tax Revenue</v>
      </c>
      <c r="D1511" s="1" t="s">
        <v>2966</v>
      </c>
      <c r="F1511" s="1" t="s">
        <v>2970</v>
      </c>
      <c r="H1511" s="43">
        <v>547</v>
      </c>
      <c r="I1511" s="326" t="str">
        <f t="shared" si="72"/>
        <v>Yes</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carbon tax revenue</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Carbon Tax Revenue</v>
      </c>
      <c r="C1512" s="254" t="str">
        <f t="shared" si="73"/>
        <v>GRA for Carbon Tax Revenue</v>
      </c>
      <c r="D1512" s="1" t="s">
        <v>2967</v>
      </c>
      <c r="F1512" s="1" t="s">
        <v>2971</v>
      </c>
      <c r="H1512" s="43">
        <v>548</v>
      </c>
      <c r="I1512" s="326" t="str">
        <f t="shared" si="72"/>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carbon tax revenue</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Carbon Tax Revenue</v>
      </c>
      <c r="C1513" s="254" t="str">
        <f t="shared" si="73"/>
        <v>GRA for Carbon Tax Revenue</v>
      </c>
      <c r="D1513" s="1" t="s">
        <v>2968</v>
      </c>
      <c r="F1513" s="1" t="s">
        <v>2972</v>
      </c>
      <c r="H1513" s="43">
        <v>549</v>
      </c>
      <c r="I1513" s="326" t="str">
        <f t="shared" si="72"/>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carbon tax revenue</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Fuel Tax Revenue</v>
      </c>
      <c r="C1514" t="s">
        <v>2957</v>
      </c>
      <c r="D1514" s="1" t="s">
        <v>2964</v>
      </c>
      <c r="F1514" s="1" t="s">
        <v>2969</v>
      </c>
      <c r="H1514" s="43">
        <v>550</v>
      </c>
      <c r="I1514" s="322" t="s">
        <v>43</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fuel tax revenue</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Fuel Tax Revenue</v>
      </c>
      <c r="C1515" s="254" t="str">
        <f t="shared" ref="C1515:C1518" si="74">C$1514</f>
        <v>GRA for Fuel Tax Revenue</v>
      </c>
      <c r="D1515" s="1" t="s">
        <v>2965</v>
      </c>
      <c r="F1515" s="1" t="s">
        <v>2980</v>
      </c>
      <c r="H1515" s="43">
        <v>551</v>
      </c>
      <c r="I1515" s="326" t="str">
        <f t="shared" ref="I1515:I1518" si="75">I$1514</f>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fuel tax revenue</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Fuel Tax Revenue</v>
      </c>
      <c r="C1516" s="254" t="str">
        <f t="shared" si="74"/>
        <v>GRA for Fuel Tax Revenue</v>
      </c>
      <c r="D1516" s="1" t="s">
        <v>2966</v>
      </c>
      <c r="F1516" s="1" t="s">
        <v>2970</v>
      </c>
      <c r="H1516" s="43">
        <v>552</v>
      </c>
      <c r="I1516" s="326" t="str">
        <f t="shared" si="75"/>
        <v>Yes</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fuel tax revenue</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Fuel Tax Revenue</v>
      </c>
      <c r="C1517" s="254" t="str">
        <f t="shared" si="74"/>
        <v>GRA for Fuel Tax Revenue</v>
      </c>
      <c r="D1517" s="1" t="s">
        <v>2967</v>
      </c>
      <c r="F1517" s="1" t="s">
        <v>2971</v>
      </c>
      <c r="H1517" s="43">
        <v>553</v>
      </c>
      <c r="I1517" s="326" t="str">
        <f t="shared" si="75"/>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fuel tax revenue</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Fuel Tax Revenue</v>
      </c>
      <c r="C1518" s="254" t="str">
        <f t="shared" si="74"/>
        <v>GRA for Fuel Tax Revenue</v>
      </c>
      <c r="D1518" s="1" t="s">
        <v>2968</v>
      </c>
      <c r="F1518" s="1" t="s">
        <v>2972</v>
      </c>
      <c r="H1518" s="43">
        <v>554</v>
      </c>
      <c r="I1518" s="326" t="str">
        <f t="shared" si="75"/>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fuel tax revenue</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Vehicle Subsidy</v>
      </c>
      <c r="C1519" t="s">
        <v>3630</v>
      </c>
      <c r="D1519" s="1" t="s">
        <v>2964</v>
      </c>
      <c r="F1519" s="1" t="s">
        <v>2969</v>
      </c>
      <c r="H1519" s="43">
        <v>555</v>
      </c>
      <c r="I1519" s="322" t="s">
        <v>43</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EV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Vehicle Subsidy</v>
      </c>
      <c r="C1520" s="254" t="str">
        <f t="shared" ref="C1520:C1523" si="76">C$1519</f>
        <v>GRA for Vehicle Subsidy</v>
      </c>
      <c r="D1520" s="1" t="s">
        <v>2965</v>
      </c>
      <c r="F1520" s="1" t="s">
        <v>2980</v>
      </c>
      <c r="H1520" s="43">
        <v>556</v>
      </c>
      <c r="I1520" s="326" t="str">
        <f t="shared" ref="I1520:I1528" si="77">I$1519</f>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EV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Vehicle Subsidy</v>
      </c>
      <c r="C1521" s="254" t="str">
        <f t="shared" si="76"/>
        <v>GRA for Vehicle Subsidy</v>
      </c>
      <c r="D1521" s="1" t="s">
        <v>2966</v>
      </c>
      <c r="F1521" s="1" t="s">
        <v>2970</v>
      </c>
      <c r="H1521" s="43">
        <v>557</v>
      </c>
      <c r="I1521" s="326" t="str">
        <f t="shared" si="77"/>
        <v>Yes</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EV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Vehicle Subsidy</v>
      </c>
      <c r="C1522" s="254" t="str">
        <f t="shared" si="76"/>
        <v>GRA for Vehicle Subsidy</v>
      </c>
      <c r="D1522" s="1" t="s">
        <v>2967</v>
      </c>
      <c r="F1522" s="1" t="s">
        <v>2971</v>
      </c>
      <c r="H1522" s="43">
        <v>558</v>
      </c>
      <c r="I1522" s="326" t="str">
        <f t="shared" si="77"/>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EV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Vehicle Subsidy</v>
      </c>
      <c r="C1523" s="254" t="str">
        <f t="shared" si="76"/>
        <v>GRA for Vehicle Subsidy</v>
      </c>
      <c r="D1523" s="1" t="s">
        <v>2968</v>
      </c>
      <c r="F1523" s="1" t="s">
        <v>2972</v>
      </c>
      <c r="H1523" s="43">
        <v>559</v>
      </c>
      <c r="I1523" s="326" t="str">
        <f t="shared" si="77"/>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EV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Vehicle Battery Subsidy</v>
      </c>
      <c r="C1524" t="s">
        <v>3632</v>
      </c>
      <c r="D1524" s="1" t="s">
        <v>2964</v>
      </c>
      <c r="F1524" s="1" t="s">
        <v>2969</v>
      </c>
      <c r="H1524" s="43">
        <v>2247</v>
      </c>
      <c r="I1524" s="322" t="s">
        <v>43</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trans battery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Vehicle Battery Subsidy</v>
      </c>
      <c r="C1525" s="254" t="str">
        <f>C$1524</f>
        <v>GRA for Vehicle Battery Subsidy</v>
      </c>
      <c r="D1525" s="1" t="s">
        <v>2965</v>
      </c>
      <c r="F1525" s="1" t="s">
        <v>2980</v>
      </c>
      <c r="H1525" s="43">
        <v>2248</v>
      </c>
      <c r="I1525" s="326" t="str">
        <f t="shared" si="77"/>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trans battery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Vehicle Battery Subsidy</v>
      </c>
      <c r="C1526" s="254" t="str">
        <f t="shared" ref="C1526:C1528" si="78">C$1524</f>
        <v>GRA for Vehicle Battery Subsidy</v>
      </c>
      <c r="D1526" s="1" t="s">
        <v>2966</v>
      </c>
      <c r="F1526" s="1" t="s">
        <v>2970</v>
      </c>
      <c r="H1526" s="43">
        <v>2249</v>
      </c>
      <c r="I1526" s="326" t="str">
        <f t="shared" si="77"/>
        <v>Yes</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trans battery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Vehicle Battery Subsidy</v>
      </c>
      <c r="C1527" s="254" t="str">
        <f t="shared" si="78"/>
        <v>GRA for Vehicle Battery Subsidy</v>
      </c>
      <c r="D1527" s="1" t="s">
        <v>2967</v>
      </c>
      <c r="F1527" s="1" t="s">
        <v>2971</v>
      </c>
      <c r="H1527" s="43">
        <v>2250</v>
      </c>
      <c r="I1527" s="326" t="str">
        <f t="shared" si="77"/>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trans battery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Vehicle Battery Subsidy</v>
      </c>
      <c r="C1528" s="254" t="str">
        <f t="shared" si="78"/>
        <v>GRA for Vehicle Battery Subsidy</v>
      </c>
      <c r="D1528" s="1" t="s">
        <v>2968</v>
      </c>
      <c r="F1528" s="1" t="s">
        <v>2972</v>
      </c>
      <c r="H1528" s="43">
        <v>2251</v>
      </c>
      <c r="I1528" s="326" t="str">
        <f t="shared" si="77"/>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trans battery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Electricity Generation Subsidy</v>
      </c>
      <c r="C1529" t="s">
        <v>2958</v>
      </c>
      <c r="D1529" s="1" t="s">
        <v>2964</v>
      </c>
      <c r="F1529" s="1" t="s">
        <v>2969</v>
      </c>
      <c r="H1529" s="43">
        <v>560</v>
      </c>
      <c r="I1529" s="322" t="s">
        <v>43</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elec gen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Electricity Generation Subsidy</v>
      </c>
      <c r="C1530" s="254" t="str">
        <f t="shared" ref="C1530:C1533" si="79">C$1529</f>
        <v>GRA for Electricity Generation Subsidies</v>
      </c>
      <c r="D1530" s="1" t="s">
        <v>2965</v>
      </c>
      <c r="F1530" s="1" t="s">
        <v>2980</v>
      </c>
      <c r="H1530" s="43">
        <v>561</v>
      </c>
      <c r="I1530" s="326" t="str">
        <f t="shared" ref="I1530:I1533" si="80">I$1529</f>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elec gen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Electricity Generation Subsidy</v>
      </c>
      <c r="C1531" s="254" t="str">
        <f t="shared" si="79"/>
        <v>GRA for Electricity Generation Subsidies</v>
      </c>
      <c r="D1531" s="1" t="s">
        <v>2966</v>
      </c>
      <c r="F1531" s="1" t="s">
        <v>2970</v>
      </c>
      <c r="H1531" s="43">
        <v>562</v>
      </c>
      <c r="I1531" s="326" t="str">
        <f t="shared" si="80"/>
        <v>Yes</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elec gen subsidy</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Electricity Generation Subsidy</v>
      </c>
      <c r="C1532" s="254" t="str">
        <f t="shared" si="79"/>
        <v>GRA for Electricity Generation Subsidies</v>
      </c>
      <c r="D1532" s="1" t="s">
        <v>2967</v>
      </c>
      <c r="F1532" s="1" t="s">
        <v>2971</v>
      </c>
      <c r="H1532" s="43">
        <v>563</v>
      </c>
      <c r="I1532" s="326" t="str">
        <f t="shared" si="80"/>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elec gen subsidy</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Electricity Generation Subsidy</v>
      </c>
      <c r="C1533" s="254" t="str">
        <f t="shared" si="79"/>
        <v>GRA for Electricity Generation Subsidies</v>
      </c>
      <c r="D1533" s="1" t="s">
        <v>2968</v>
      </c>
      <c r="F1533" s="1" t="s">
        <v>2972</v>
      </c>
      <c r="H1533" s="43">
        <v>564</v>
      </c>
      <c r="I1533" s="326" t="str">
        <f t="shared" si="80"/>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elec gen subsidy</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Electricity Capacity Construction Subsidy</v>
      </c>
      <c r="C1534" t="s">
        <v>2959</v>
      </c>
      <c r="D1534" s="1" t="s">
        <v>2964</v>
      </c>
      <c r="F1534" s="1" t="s">
        <v>2969</v>
      </c>
      <c r="H1534" s="43">
        <v>565</v>
      </c>
      <c r="I1534" s="322" t="s">
        <v>43</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elec cap const subsidy</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Electricity Capacity Construction Subsidy</v>
      </c>
      <c r="C1535" s="254" t="str">
        <f t="shared" ref="C1535:C1538" si="81">C$1534</f>
        <v>GRA for Electricity Capacity Construction Subsidies</v>
      </c>
      <c r="D1535" s="1" t="s">
        <v>2965</v>
      </c>
      <c r="F1535" s="1" t="s">
        <v>2980</v>
      </c>
      <c r="H1535" s="43">
        <v>566</v>
      </c>
      <c r="I1535" s="326" t="str">
        <f t="shared" ref="I1535:I1538" si="82">I$1534</f>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elec cap const subsidy</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Electricity Capacity Construction Subsidy</v>
      </c>
      <c r="C1536" s="254" t="str">
        <f t="shared" si="81"/>
        <v>GRA for Electricity Capacity Construction Subsidies</v>
      </c>
      <c r="D1536" s="1" t="s">
        <v>2966</v>
      </c>
      <c r="F1536" s="1" t="s">
        <v>2970</v>
      </c>
      <c r="H1536" s="43">
        <v>567</v>
      </c>
      <c r="I1536" s="326" t="str">
        <f t="shared" si="82"/>
        <v>Yes</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elec cap const subsidy</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Electricity Capacity Construction Subsidy</v>
      </c>
      <c r="C1537" s="254" t="str">
        <f t="shared" si="81"/>
        <v>GRA for Electricity Capacity Construction Subsidies</v>
      </c>
      <c r="D1537" s="1" t="s">
        <v>2967</v>
      </c>
      <c r="F1537" s="1" t="s">
        <v>2971</v>
      </c>
      <c r="H1537" s="43">
        <v>568</v>
      </c>
      <c r="I1537" s="326" t="str">
        <f t="shared" si="82"/>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elec cap const subsidy</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Electricity Capacity Construction Subsidy</v>
      </c>
      <c r="C1538" s="254" t="str">
        <f t="shared" si="81"/>
        <v>GRA for Electricity Capacity Construction Subsidies</v>
      </c>
      <c r="D1538" s="1" t="s">
        <v>2968</v>
      </c>
      <c r="F1538" s="1" t="s">
        <v>2972</v>
      </c>
      <c r="H1538" s="43">
        <v>569</v>
      </c>
      <c r="I1538" s="326" t="str">
        <f t="shared" si="82"/>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elec cap const subsidy</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Distributed Solar Subsidy</v>
      </c>
      <c r="C1539" t="s">
        <v>2960</v>
      </c>
      <c r="D1539" s="1" t="s">
        <v>2964</v>
      </c>
      <c r="F1539" s="1" t="s">
        <v>2969</v>
      </c>
      <c r="H1539" s="43">
        <v>570</v>
      </c>
      <c r="I1539" s="322" t="s">
        <v>43</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dist solar subsidy</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Distributed Solar Subsidy</v>
      </c>
      <c r="C1540" s="254" t="str">
        <f t="shared" ref="C1540:C1543" si="83">C$1539</f>
        <v>GRA for Distributed Solar Subsidy</v>
      </c>
      <c r="D1540" s="1" t="s">
        <v>2965</v>
      </c>
      <c r="F1540" s="1" t="s">
        <v>2980</v>
      </c>
      <c r="H1540" s="43">
        <v>571</v>
      </c>
      <c r="I1540" s="326" t="str">
        <f t="shared" ref="I1540:I1543" si="84">I$1539</f>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dist solar subsidy</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Government Revenue Accounting</v>
      </c>
      <c r="B1541" s="262" t="str">
        <f>IF(ISBLANK(INDEX('Policy Characteristics'!B:B,MATCH($C1541,'Policy Characteristics'!$C:$C,0))),"",INDEX('Policy Characteristics'!B:B,MATCH($C1541,'Policy Characteristics'!$C:$C,0)))</f>
        <v>Distributed Solar Subsidy</v>
      </c>
      <c r="C1541" s="254" t="str">
        <f t="shared" si="83"/>
        <v>GRA for Distributed Solar Subsidy</v>
      </c>
      <c r="D1541" s="1" t="s">
        <v>2966</v>
      </c>
      <c r="F1541" s="1" t="s">
        <v>2970</v>
      </c>
      <c r="H1541" s="43">
        <v>572</v>
      </c>
      <c r="I1541" s="326" t="str">
        <f t="shared" si="84"/>
        <v>Yes</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GRA dist solar subsidy</v>
      </c>
      <c r="L1541" s="254">
        <f>IF(ISBLANK(INDEX('Policy Characteristics'!F:F,MATCH($C1541,'Policy Characteristics'!$C:$C,0))),"",INDEX('Policy Characteristics'!F:F,MATCH($C1541,'Policy Characteristics'!$C:$C,0)))</f>
        <v>0</v>
      </c>
      <c r="M1541" s="254">
        <f>IF(ISBLANK(INDEX('Policy Characteristics'!G:G,MATCH($C1541,'Policy Characteristics'!$C:$C,0))),"",INDEX('Policy Characteristics'!G:G,MATCH($C1541,'Policy Characteristics'!$C:$C,0)))</f>
        <v>10</v>
      </c>
      <c r="N1541" s="254">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weight</v>
      </c>
      <c r="P1541" s="254" t="str">
        <f>IF(ISBLANK(INDEX('Policy Characteristics'!J:J,MATCH($C1541,'Policy Characteristics'!$C:$C,0))),"",INDEX('Policy Characteristics'!J:J,MATCH($C1541,'Policy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1" s="254" t="str">
        <f>IF(ISBLANK(INDEX('Policy Characteristics'!K:K,MATCH($C1541,'Policy Characteristics'!$C:$C,0))),"",INDEX('Policy Characteristics'!K:K,MATCH($C1541,'Policy Characteristics'!$C:$C,0)))</f>
        <v>io-model.html</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Government Revenue Accounting</v>
      </c>
      <c r="B1542" s="262" t="str">
        <f>IF(ISBLANK(INDEX('Policy Characteristics'!B:B,MATCH($C1542,'Policy Characteristics'!$C:$C,0))),"",INDEX('Policy Characteristics'!B:B,MATCH($C1542,'Policy Characteristics'!$C:$C,0)))</f>
        <v>Distributed Solar Subsidy</v>
      </c>
      <c r="C1542" s="254" t="str">
        <f t="shared" si="83"/>
        <v>GRA for Distributed Solar Subsidy</v>
      </c>
      <c r="D1542" s="1" t="s">
        <v>2967</v>
      </c>
      <c r="F1542" s="1" t="s">
        <v>2971</v>
      </c>
      <c r="H1542" s="43">
        <v>573</v>
      </c>
      <c r="I1542" s="326" t="str">
        <f t="shared" si="84"/>
        <v>Yes</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GRA dist solar subsidy</v>
      </c>
      <c r="L1542" s="254">
        <f>IF(ISBLANK(INDEX('Policy Characteristics'!F:F,MATCH($C1542,'Policy Characteristics'!$C:$C,0))),"",INDEX('Policy Characteristics'!F:F,MATCH($C1542,'Policy Characteristics'!$C:$C,0)))</f>
        <v>0</v>
      </c>
      <c r="M1542" s="254">
        <f>IF(ISBLANK(INDEX('Policy Characteristics'!G:G,MATCH($C1542,'Policy Characteristics'!$C:$C,0))),"",INDEX('Policy Characteristics'!G:G,MATCH($C1542,'Policy Characteristics'!$C:$C,0)))</f>
        <v>10</v>
      </c>
      <c r="N1542" s="254">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weight</v>
      </c>
      <c r="P1542" s="254" t="str">
        <f>IF(ISBLANK(INDEX('Policy Characteristics'!J:J,MATCH($C1542,'Policy Characteristics'!$C:$C,0))),"",INDEX('Policy Characteristics'!J:J,MATCH($C1542,'Policy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2" s="254" t="str">
        <f>IF(ISBLANK(INDEX('Policy Characteristics'!K:K,MATCH($C1542,'Policy Characteristics'!$C:$C,0))),"",INDEX('Policy Characteristics'!K:K,MATCH($C1542,'Policy Characteristics'!$C:$C,0)))</f>
        <v>io-model.html</v>
      </c>
      <c r="R1542" s="254" t="str">
        <f>IF(ISBLANK(INDEX('Policy Characteristics'!L:L,MATCH($C1542,'Policy Characteristics'!$C:$C,0))),"",INDEX('Policy Characteristics'!L:L,MATCH($C1542,'Policy Characteristics'!$C:$C,0)))</f>
        <v/>
      </c>
    </row>
    <row r="1543" spans="1:18">
      <c r="A1543" s="254" t="str">
        <f>IF(ISBLANK(INDEX('Policy Characteristics'!A:A,MATCH($C1543,'Policy Characteristics'!$C:$C,0))),"",INDEX('Policy Characteristics'!A:A,MATCH($C1543,'Policy Characteristics'!$C:$C,0)))</f>
        <v>Government Revenue Accounting</v>
      </c>
      <c r="B1543" s="262" t="str">
        <f>IF(ISBLANK(INDEX('Policy Characteristics'!B:B,MATCH($C1543,'Policy Characteristics'!$C:$C,0))),"",INDEX('Policy Characteristics'!B:B,MATCH($C1543,'Policy Characteristics'!$C:$C,0)))</f>
        <v>Distributed Solar Subsidy</v>
      </c>
      <c r="C1543" s="254" t="str">
        <f t="shared" si="83"/>
        <v>GRA for Distributed Solar Subsidy</v>
      </c>
      <c r="D1543" s="1" t="s">
        <v>2968</v>
      </c>
      <c r="F1543" s="1" t="s">
        <v>2972</v>
      </c>
      <c r="H1543" s="43">
        <v>574</v>
      </c>
      <c r="I1543" s="326" t="str">
        <f t="shared" si="84"/>
        <v>Yes</v>
      </c>
      <c r="J1543" s="255" t="str">
        <f>IF(ISBLANK(INDEX('Policy Characteristics'!D:D,MATCH($C1543,'Policy Characteristics'!$C:$C,0))),"",INDEX('Policy Characteristics'!D:D,MATCH($C1543,'Policy Characteristics'!$C:$C,0)))</f>
        <v/>
      </c>
      <c r="K1543" s="254" t="str">
        <f>IF(ISBLANK(INDEX('Policy Characteristics'!E:E,MATCH($C1543,'Policy Characteristics'!$C:$C,0))),"",INDEX('Policy Characteristics'!E:E,MATCH($C1543,'Policy Characteristics'!$C:$C,0)))</f>
        <v>GRA dist solar subsidy</v>
      </c>
      <c r="L1543" s="254">
        <f>IF(ISBLANK(INDEX('Policy Characteristics'!F:F,MATCH($C1543,'Policy Characteristics'!$C:$C,0))),"",INDEX('Policy Characteristics'!F:F,MATCH($C1543,'Policy Characteristics'!$C:$C,0)))</f>
        <v>0</v>
      </c>
      <c r="M1543" s="254">
        <f>IF(ISBLANK(INDEX('Policy Characteristics'!G:G,MATCH($C1543,'Policy Characteristics'!$C:$C,0))),"",INDEX('Policy Characteristics'!G:G,MATCH($C1543,'Policy Characteristics'!$C:$C,0)))</f>
        <v>10</v>
      </c>
      <c r="N1543" s="254">
        <f>IF(ISBLANK(INDEX('Policy Characteristics'!H:H,MATCH($C1543,'Policy Characteristics'!$C:$C,0))),"",INDEX('Policy Characteristics'!H:H,MATCH($C1543,'Policy Characteristics'!$C:$C,0)))</f>
        <v>1</v>
      </c>
      <c r="O1543" s="254" t="str">
        <f>IF(ISBLANK(INDEX('Policy Characteristics'!I:I,MATCH($C1543,'Policy Characteristics'!$C:$C,0))),"",INDEX('Policy Characteristics'!I:I,MATCH($C1543,'Policy Characteristics'!$C:$C,0)))</f>
        <v>weight</v>
      </c>
      <c r="P1543" s="254" t="str">
        <f>IF(ISBLANK(INDEX('Policy Characteristics'!J:J,MATCH($C1543,'Policy Characteristics'!$C:$C,0))),"",INDEX('Policy Characteristics'!J:J,MATCH($C1543,'Policy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3" s="254" t="str">
        <f>IF(ISBLANK(INDEX('Policy Characteristics'!K:K,MATCH($C1543,'Policy Characteristics'!$C:$C,0))),"",INDEX('Policy Characteristics'!K:K,MATCH($C1543,'Policy Characteristics'!$C:$C,0)))</f>
        <v>io-model.html</v>
      </c>
      <c r="R1543" s="254" t="str">
        <f>IF(ISBLANK(INDEX('Policy Characteristics'!L:L,MATCH($C1543,'Policy Characteristics'!$C:$C,0))),"",INDEX('Policy Characteristics'!L:L,MATCH($C1543,'Policy Characteristics'!$C:$C,0)))</f>
        <v/>
      </c>
    </row>
    <row r="1544" spans="1:18">
      <c r="A1544" s="254" t="str">
        <f>IF(ISBLANK(INDEX('Policy Characteristics'!A:A,MATCH($C1544,'Policy Characteristics'!$C:$C,0))),"",INDEX('Policy Characteristics'!A:A,MATCH($C1544,'Policy Characteristics'!$C:$C,0)))</f>
        <v>Government Revenue Accounting</v>
      </c>
      <c r="B1544" s="262" t="str">
        <f>IF(ISBLANK(INDEX('Policy Characteristics'!B:B,MATCH($C1544,'Policy Characteristics'!$C:$C,0))),"",INDEX('Policy Characteristics'!B:B,MATCH($C1544,'Policy Characteristics'!$C:$C,0)))</f>
        <v>Fuel Subsidy</v>
      </c>
      <c r="C1544" t="s">
        <v>2961</v>
      </c>
      <c r="D1544" s="1" t="s">
        <v>2964</v>
      </c>
      <c r="F1544" s="1" t="s">
        <v>2969</v>
      </c>
      <c r="H1544" s="43">
        <v>575</v>
      </c>
      <c r="I1544" s="322" t="s">
        <v>43</v>
      </c>
      <c r="J1544" s="255" t="str">
        <f>IF(ISBLANK(INDEX('Policy Characteristics'!D:D,MATCH($C1544,'Policy Characteristics'!$C:$C,0))),"",INDEX('Policy Characteristics'!D:D,MATCH($C1544,'Policy Characteristics'!$C:$C,0)))</f>
        <v/>
      </c>
      <c r="K1544" s="254" t="str">
        <f>IF(ISBLANK(INDEX('Policy Characteristics'!E:E,MATCH($C1544,'Policy Characteristics'!$C:$C,0))),"",INDEX('Policy Characteristics'!E:E,MATCH($C1544,'Policy Characteristics'!$C:$C,0)))</f>
        <v>GRA fuel subsidy</v>
      </c>
      <c r="L1544" s="254">
        <f>IF(ISBLANK(INDEX('Policy Characteristics'!F:F,MATCH($C1544,'Policy Characteristics'!$C:$C,0))),"",INDEX('Policy Characteristics'!F:F,MATCH($C1544,'Policy Characteristics'!$C:$C,0)))</f>
        <v>0</v>
      </c>
      <c r="M1544" s="254">
        <f>IF(ISBLANK(INDEX('Policy Characteristics'!G:G,MATCH($C1544,'Policy Characteristics'!$C:$C,0))),"",INDEX('Policy Characteristics'!G:G,MATCH($C1544,'Policy Characteristics'!$C:$C,0)))</f>
        <v>10</v>
      </c>
      <c r="N1544" s="254">
        <f>IF(ISBLANK(INDEX('Policy Characteristics'!H:H,MATCH($C1544,'Policy Characteristics'!$C:$C,0))),"",INDEX('Policy Characteristics'!H:H,MATCH($C1544,'Policy Characteristics'!$C:$C,0)))</f>
        <v>1</v>
      </c>
      <c r="O1544" s="254" t="str">
        <f>IF(ISBLANK(INDEX('Policy Characteristics'!I:I,MATCH($C1544,'Policy Characteristics'!$C:$C,0))),"",INDEX('Policy Characteristics'!I:I,MATCH($C1544,'Policy Characteristics'!$C:$C,0)))</f>
        <v>weight</v>
      </c>
      <c r="P1544" s="254" t="str">
        <f>IF(ISBLANK(INDEX('Policy Characteristics'!J:J,MATCH($C1544,'Policy Characteristics'!$C:$C,0))),"",INDEX('Policy Characteristics'!J:J,MATCH($C1544,'Policy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4" s="254" t="str">
        <f>IF(ISBLANK(INDEX('Policy Characteristics'!K:K,MATCH($C1544,'Policy Characteristics'!$C:$C,0))),"",INDEX('Policy Characteristics'!K:K,MATCH($C1544,'Policy Characteristics'!$C:$C,0)))</f>
        <v>io-model.html</v>
      </c>
      <c r="R1544" s="254" t="str">
        <f>IF(ISBLANK(INDEX('Policy Characteristics'!L:L,MATCH($C1544,'Policy Characteristics'!$C:$C,0))),"",INDEX('Policy Characteristics'!L:L,MATCH($C1544,'Policy Characteristics'!$C:$C,0)))</f>
        <v/>
      </c>
    </row>
    <row r="1545" spans="1:18">
      <c r="A1545" s="254" t="str">
        <f>IF(ISBLANK(INDEX('Policy Characteristics'!A:A,MATCH($C1545,'Policy Characteristics'!$C:$C,0))),"",INDEX('Policy Characteristics'!A:A,MATCH($C1545,'Policy Characteristics'!$C:$C,0)))</f>
        <v>Government Revenue Accounting</v>
      </c>
      <c r="B1545" s="262" t="str">
        <f>IF(ISBLANK(INDEX('Policy Characteristics'!B:B,MATCH($C1545,'Policy Characteristics'!$C:$C,0))),"",INDEX('Policy Characteristics'!B:B,MATCH($C1545,'Policy Characteristics'!$C:$C,0)))</f>
        <v>Fuel Subsidy</v>
      </c>
      <c r="C1545" s="254" t="str">
        <f t="shared" ref="C1545:C1548" si="85">C$1544</f>
        <v>GRA for Fuel Subsidies</v>
      </c>
      <c r="D1545" s="1" t="s">
        <v>2965</v>
      </c>
      <c r="F1545" s="1" t="s">
        <v>2980</v>
      </c>
      <c r="H1545" s="43">
        <v>576</v>
      </c>
      <c r="I1545" s="326" t="str">
        <f t="shared" ref="I1545:I1553" si="86">I$1544</f>
        <v>Yes</v>
      </c>
      <c r="J1545" s="255" t="str">
        <f>IF(ISBLANK(INDEX('Policy Characteristics'!D:D,MATCH($C1545,'Policy Characteristics'!$C:$C,0))),"",INDEX('Policy Characteristics'!D:D,MATCH($C1545,'Policy Characteristics'!$C:$C,0)))</f>
        <v/>
      </c>
      <c r="K1545" s="254" t="str">
        <f>IF(ISBLANK(INDEX('Policy Characteristics'!E:E,MATCH($C1545,'Policy Characteristics'!$C:$C,0))),"",INDEX('Policy Characteristics'!E:E,MATCH($C1545,'Policy Characteristics'!$C:$C,0)))</f>
        <v>GRA fuel subsidy</v>
      </c>
      <c r="L1545" s="254">
        <f>IF(ISBLANK(INDEX('Policy Characteristics'!F:F,MATCH($C1545,'Policy Characteristics'!$C:$C,0))),"",INDEX('Policy Characteristics'!F:F,MATCH($C1545,'Policy Characteristics'!$C:$C,0)))</f>
        <v>0</v>
      </c>
      <c r="M1545" s="254">
        <f>IF(ISBLANK(INDEX('Policy Characteristics'!G:G,MATCH($C1545,'Policy Characteristics'!$C:$C,0))),"",INDEX('Policy Characteristics'!G:G,MATCH($C1545,'Policy Characteristics'!$C:$C,0)))</f>
        <v>10</v>
      </c>
      <c r="N1545" s="254">
        <f>IF(ISBLANK(INDEX('Policy Characteristics'!H:H,MATCH($C1545,'Policy Characteristics'!$C:$C,0))),"",INDEX('Policy Characteristics'!H:H,MATCH($C1545,'Policy Characteristics'!$C:$C,0)))</f>
        <v>1</v>
      </c>
      <c r="O1545" s="254" t="str">
        <f>IF(ISBLANK(INDEX('Policy Characteristics'!I:I,MATCH($C1545,'Policy Characteristics'!$C:$C,0))),"",INDEX('Policy Characteristics'!I:I,MATCH($C1545,'Policy Characteristics'!$C:$C,0)))</f>
        <v>weight</v>
      </c>
      <c r="P1545" s="254" t="str">
        <f>IF(ISBLANK(INDEX('Policy Characteristics'!J:J,MATCH($C1545,'Policy Characteristics'!$C:$C,0))),"",INDEX('Policy Characteristics'!J:J,MATCH($C1545,'Policy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5" s="254" t="str">
        <f>IF(ISBLANK(INDEX('Policy Characteristics'!K:K,MATCH($C1545,'Policy Characteristics'!$C:$C,0))),"",INDEX('Policy Characteristics'!K:K,MATCH($C1545,'Policy Characteristics'!$C:$C,0)))</f>
        <v>io-model.html</v>
      </c>
      <c r="R1545" s="254" t="str">
        <f>IF(ISBLANK(INDEX('Policy Characteristics'!L:L,MATCH($C1545,'Policy Characteristics'!$C:$C,0))),"",INDEX('Policy Characteristics'!L:L,MATCH($C1545,'Policy Characteristics'!$C:$C,0)))</f>
        <v/>
      </c>
    </row>
    <row r="1546" spans="1:18">
      <c r="A1546" s="254" t="str">
        <f>IF(ISBLANK(INDEX('Policy Characteristics'!A:A,MATCH($C1546,'Policy Characteristics'!$C:$C,0))),"",INDEX('Policy Characteristics'!A:A,MATCH($C1546,'Policy Characteristics'!$C:$C,0)))</f>
        <v>Government Revenue Accounting</v>
      </c>
      <c r="B1546" s="262" t="str">
        <f>IF(ISBLANK(INDEX('Policy Characteristics'!B:B,MATCH($C1546,'Policy Characteristics'!$C:$C,0))),"",INDEX('Policy Characteristics'!B:B,MATCH($C1546,'Policy Characteristics'!$C:$C,0)))</f>
        <v>Fuel Subsidy</v>
      </c>
      <c r="C1546" s="254" t="str">
        <f t="shared" si="85"/>
        <v>GRA for Fuel Subsidies</v>
      </c>
      <c r="D1546" s="1" t="s">
        <v>2966</v>
      </c>
      <c r="F1546" s="1" t="s">
        <v>2970</v>
      </c>
      <c r="H1546" s="43">
        <v>577</v>
      </c>
      <c r="I1546" s="326" t="str">
        <f t="shared" si="86"/>
        <v>Yes</v>
      </c>
      <c r="J1546" s="255" t="str">
        <f>IF(ISBLANK(INDEX('Policy Characteristics'!D:D,MATCH($C1546,'Policy Characteristics'!$C:$C,0))),"",INDEX('Policy Characteristics'!D:D,MATCH($C1546,'Policy Characteristics'!$C:$C,0)))</f>
        <v/>
      </c>
      <c r="K1546" s="254" t="str">
        <f>IF(ISBLANK(INDEX('Policy Characteristics'!E:E,MATCH($C1546,'Policy Characteristics'!$C:$C,0))),"",INDEX('Policy Characteristics'!E:E,MATCH($C1546,'Policy Characteristics'!$C:$C,0)))</f>
        <v>GRA fuel subsidy</v>
      </c>
      <c r="L1546" s="254">
        <f>IF(ISBLANK(INDEX('Policy Characteristics'!F:F,MATCH($C1546,'Policy Characteristics'!$C:$C,0))),"",INDEX('Policy Characteristics'!F:F,MATCH($C1546,'Policy Characteristics'!$C:$C,0)))</f>
        <v>0</v>
      </c>
      <c r="M1546" s="254">
        <f>IF(ISBLANK(INDEX('Policy Characteristics'!G:G,MATCH($C1546,'Policy Characteristics'!$C:$C,0))),"",INDEX('Policy Characteristics'!G:G,MATCH($C1546,'Policy Characteristics'!$C:$C,0)))</f>
        <v>10</v>
      </c>
      <c r="N1546" s="254">
        <f>IF(ISBLANK(INDEX('Policy Characteristics'!H:H,MATCH($C1546,'Policy Characteristics'!$C:$C,0))),"",INDEX('Policy Characteristics'!H:H,MATCH($C1546,'Policy Characteristics'!$C:$C,0)))</f>
        <v>1</v>
      </c>
      <c r="O1546" s="254" t="str">
        <f>IF(ISBLANK(INDEX('Policy Characteristics'!I:I,MATCH($C1546,'Policy Characteristics'!$C:$C,0))),"",INDEX('Policy Characteristics'!I:I,MATCH($C1546,'Policy Characteristics'!$C:$C,0)))</f>
        <v>weight</v>
      </c>
      <c r="P1546" s="254" t="str">
        <f>IF(ISBLANK(INDEX('Policy Characteristics'!J:J,MATCH($C1546,'Policy Characteristics'!$C:$C,0))),"",INDEX('Policy Characteristics'!J:J,MATCH($C1546,'Policy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6" s="254" t="str">
        <f>IF(ISBLANK(INDEX('Policy Characteristics'!K:K,MATCH($C1546,'Policy Characteristics'!$C:$C,0))),"",INDEX('Policy Characteristics'!K:K,MATCH($C1546,'Policy Characteristics'!$C:$C,0)))</f>
        <v>io-model.html</v>
      </c>
      <c r="R1546" s="254" t="str">
        <f>IF(ISBLANK(INDEX('Policy Characteristics'!L:L,MATCH($C1546,'Policy Characteristics'!$C:$C,0))),"",INDEX('Policy Characteristics'!L:L,MATCH($C1546,'Policy Characteristics'!$C:$C,0)))</f>
        <v/>
      </c>
    </row>
    <row r="1547" spans="1:18">
      <c r="A1547" s="254" t="str">
        <f>IF(ISBLANK(INDEX('Policy Characteristics'!A:A,MATCH($C1547,'Policy Characteristics'!$C:$C,0))),"",INDEX('Policy Characteristics'!A:A,MATCH($C1547,'Policy Characteristics'!$C:$C,0)))</f>
        <v>Government Revenue Accounting</v>
      </c>
      <c r="B1547" s="262" t="str">
        <f>IF(ISBLANK(INDEX('Policy Characteristics'!B:B,MATCH($C1547,'Policy Characteristics'!$C:$C,0))),"",INDEX('Policy Characteristics'!B:B,MATCH($C1547,'Policy Characteristics'!$C:$C,0)))</f>
        <v>Fuel Subsidy</v>
      </c>
      <c r="C1547" s="254" t="str">
        <f t="shared" si="85"/>
        <v>GRA for Fuel Subsidies</v>
      </c>
      <c r="D1547" s="1" t="s">
        <v>2967</v>
      </c>
      <c r="F1547" s="1" t="s">
        <v>2971</v>
      </c>
      <c r="H1547" s="43">
        <v>578</v>
      </c>
      <c r="I1547" s="326" t="str">
        <f t="shared" si="86"/>
        <v>Yes</v>
      </c>
      <c r="J1547" s="255" t="str">
        <f>IF(ISBLANK(INDEX('Policy Characteristics'!D:D,MATCH($C1547,'Policy Characteristics'!$C:$C,0))),"",INDEX('Policy Characteristics'!D:D,MATCH($C1547,'Policy Characteristics'!$C:$C,0)))</f>
        <v/>
      </c>
      <c r="K1547" s="254" t="str">
        <f>IF(ISBLANK(INDEX('Policy Characteristics'!E:E,MATCH($C1547,'Policy Characteristics'!$C:$C,0))),"",INDEX('Policy Characteristics'!E:E,MATCH($C1547,'Policy Characteristics'!$C:$C,0)))</f>
        <v>GRA fuel subsidy</v>
      </c>
      <c r="L1547" s="254">
        <f>IF(ISBLANK(INDEX('Policy Characteristics'!F:F,MATCH($C1547,'Policy Characteristics'!$C:$C,0))),"",INDEX('Policy Characteristics'!F:F,MATCH($C1547,'Policy Characteristics'!$C:$C,0)))</f>
        <v>0</v>
      </c>
      <c r="M1547" s="254">
        <f>IF(ISBLANK(INDEX('Policy Characteristics'!G:G,MATCH($C1547,'Policy Characteristics'!$C:$C,0))),"",INDEX('Policy Characteristics'!G:G,MATCH($C1547,'Policy Characteristics'!$C:$C,0)))</f>
        <v>10</v>
      </c>
      <c r="N1547" s="254">
        <f>IF(ISBLANK(INDEX('Policy Characteristics'!H:H,MATCH($C1547,'Policy Characteristics'!$C:$C,0))),"",INDEX('Policy Characteristics'!H:H,MATCH($C1547,'Policy Characteristics'!$C:$C,0)))</f>
        <v>1</v>
      </c>
      <c r="O1547" s="254" t="str">
        <f>IF(ISBLANK(INDEX('Policy Characteristics'!I:I,MATCH($C1547,'Policy Characteristics'!$C:$C,0))),"",INDEX('Policy Characteristics'!I:I,MATCH($C1547,'Policy Characteristics'!$C:$C,0)))</f>
        <v>weight</v>
      </c>
      <c r="P1547" s="254" t="str">
        <f>IF(ISBLANK(INDEX('Policy Characteristics'!J:J,MATCH($C1547,'Policy Characteristics'!$C:$C,0))),"",INDEX('Policy Characteristics'!J:J,MATCH($C1547,'Policy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7" s="254" t="str">
        <f>IF(ISBLANK(INDEX('Policy Characteristics'!K:K,MATCH($C1547,'Policy Characteristics'!$C:$C,0))),"",INDEX('Policy Characteristics'!K:K,MATCH($C1547,'Policy Characteristics'!$C:$C,0)))</f>
        <v>io-model.html</v>
      </c>
      <c r="R1547" s="254" t="str">
        <f>IF(ISBLANK(INDEX('Policy Characteristics'!L:L,MATCH($C1547,'Policy Characteristics'!$C:$C,0))),"",INDEX('Policy Characteristics'!L:L,MATCH($C1547,'Policy Characteristics'!$C:$C,0)))</f>
        <v/>
      </c>
    </row>
    <row r="1548" spans="1:18">
      <c r="A1548" s="254" t="str">
        <f>IF(ISBLANK(INDEX('Policy Characteristics'!A:A,MATCH($C1548,'Policy Characteristics'!$C:$C,0))),"",INDEX('Policy Characteristics'!A:A,MATCH($C1548,'Policy Characteristics'!$C:$C,0)))</f>
        <v>Government Revenue Accounting</v>
      </c>
      <c r="B1548" s="262" t="str">
        <f>IF(ISBLANK(INDEX('Policy Characteristics'!B:B,MATCH($C1548,'Policy Characteristics'!$C:$C,0))),"",INDEX('Policy Characteristics'!B:B,MATCH($C1548,'Policy Characteristics'!$C:$C,0)))</f>
        <v>Fuel Subsidy</v>
      </c>
      <c r="C1548" s="254" t="str">
        <f t="shared" si="85"/>
        <v>GRA for Fuel Subsidies</v>
      </c>
      <c r="D1548" s="1" t="s">
        <v>2968</v>
      </c>
      <c r="F1548" s="1" t="s">
        <v>2972</v>
      </c>
      <c r="H1548" s="43">
        <v>579</v>
      </c>
      <c r="I1548" s="326" t="str">
        <f t="shared" si="86"/>
        <v>Yes</v>
      </c>
      <c r="J1548" s="255" t="str">
        <f>IF(ISBLANK(INDEX('Policy Characteristics'!D:D,MATCH($C1548,'Policy Characteristics'!$C:$C,0))),"",INDEX('Policy Characteristics'!D:D,MATCH($C1548,'Policy Characteristics'!$C:$C,0)))</f>
        <v/>
      </c>
      <c r="K1548" s="254" t="str">
        <f>IF(ISBLANK(INDEX('Policy Characteristics'!E:E,MATCH($C1548,'Policy Characteristics'!$C:$C,0))),"",INDEX('Policy Characteristics'!E:E,MATCH($C1548,'Policy Characteristics'!$C:$C,0)))</f>
        <v>GRA fuel subsidy</v>
      </c>
      <c r="L1548" s="254">
        <f>IF(ISBLANK(INDEX('Policy Characteristics'!F:F,MATCH($C1548,'Policy Characteristics'!$C:$C,0))),"",INDEX('Policy Characteristics'!F:F,MATCH($C1548,'Policy Characteristics'!$C:$C,0)))</f>
        <v>0</v>
      </c>
      <c r="M1548" s="254">
        <f>IF(ISBLANK(INDEX('Policy Characteristics'!G:G,MATCH($C1548,'Policy Characteristics'!$C:$C,0))),"",INDEX('Policy Characteristics'!G:G,MATCH($C1548,'Policy Characteristics'!$C:$C,0)))</f>
        <v>10</v>
      </c>
      <c r="N1548" s="254">
        <f>IF(ISBLANK(INDEX('Policy Characteristics'!H:H,MATCH($C1548,'Policy Characteristics'!$C:$C,0))),"",INDEX('Policy Characteristics'!H:H,MATCH($C1548,'Policy Characteristics'!$C:$C,0)))</f>
        <v>1</v>
      </c>
      <c r="O1548" s="254" t="str">
        <f>IF(ISBLANK(INDEX('Policy Characteristics'!I:I,MATCH($C1548,'Policy Characteristics'!$C:$C,0))),"",INDEX('Policy Characteristics'!I:I,MATCH($C1548,'Policy Characteristics'!$C:$C,0)))</f>
        <v>weight</v>
      </c>
      <c r="P1548" s="254" t="str">
        <f>IF(ISBLANK(INDEX('Policy Characteristics'!J:J,MATCH($C1548,'Policy Characteristics'!$C:$C,0))),"",INDEX('Policy Characteristics'!J:J,MATCH($C1548,'Policy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8" s="254" t="str">
        <f>IF(ISBLANK(INDEX('Policy Characteristics'!K:K,MATCH($C1548,'Policy Characteristics'!$C:$C,0))),"",INDEX('Policy Characteristics'!K:K,MATCH($C1548,'Policy Characteristics'!$C:$C,0)))</f>
        <v>io-model.html</v>
      </c>
      <c r="R1548" s="254" t="str">
        <f>IF(ISBLANK(INDEX('Policy Characteristics'!L:L,MATCH($C1548,'Policy Characteristics'!$C:$C,0))),"",INDEX('Policy Characteristics'!L:L,MATCH($C1548,'Policy Characteristics'!$C:$C,0)))</f>
        <v/>
      </c>
    </row>
    <row r="1549" spans="1:18">
      <c r="A1549" s="254" t="str">
        <f>IF(ISBLANK(INDEX('Policy Characteristics'!A:A,MATCH($C1549,'Policy Characteristics'!$C:$C,0))),"",INDEX('Policy Characteristics'!A:A,MATCH($C1549,'Policy Characteristics'!$C:$C,0)))</f>
        <v>Government Revenue Accounting</v>
      </c>
      <c r="B1549" s="262" t="str">
        <f>IF(ISBLANK(INDEX('Policy Characteristics'!B:B,MATCH($C1549,'Policy Characteristics'!$C:$C,0))),"",INDEX('Policy Characteristics'!B:B,MATCH($C1549,'Policy Characteristics'!$C:$C,0)))</f>
        <v>CCS Subsidy</v>
      </c>
      <c r="C1549" t="s">
        <v>3635</v>
      </c>
      <c r="D1549" s="1" t="s">
        <v>2964</v>
      </c>
      <c r="F1549" s="1" t="s">
        <v>2969</v>
      </c>
      <c r="H1549" s="43">
        <v>2252</v>
      </c>
      <c r="I1549" s="322" t="s">
        <v>43</v>
      </c>
      <c r="J1549" s="255" t="str">
        <f>IF(ISBLANK(INDEX('Policy Characteristics'!D:D,MATCH($C1549,'Policy Characteristics'!$C:$C,0))),"",INDEX('Policy Characteristics'!D:D,MATCH($C1549,'Policy Characteristics'!$C:$C,0)))</f>
        <v/>
      </c>
      <c r="K1549" s="254" t="str">
        <f>IF(ISBLANK(INDEX('Policy Characteristics'!E:E,MATCH($C1549,'Policy Characteristics'!$C:$C,0))),"",INDEX('Policy Characteristics'!E:E,MATCH($C1549,'Policy Characteristics'!$C:$C,0)))</f>
        <v>GRA CCS subsidy</v>
      </c>
      <c r="L1549" s="254">
        <f>IF(ISBLANK(INDEX('Policy Characteristics'!F:F,MATCH($C1549,'Policy Characteristics'!$C:$C,0))),"",INDEX('Policy Characteristics'!F:F,MATCH($C1549,'Policy Characteristics'!$C:$C,0)))</f>
        <v>0</v>
      </c>
      <c r="M1549" s="254">
        <f>IF(ISBLANK(INDEX('Policy Characteristics'!G:G,MATCH($C1549,'Policy Characteristics'!$C:$C,0))),"",INDEX('Policy Characteristics'!G:G,MATCH($C1549,'Policy Characteristics'!$C:$C,0)))</f>
        <v>10</v>
      </c>
      <c r="N1549" s="254">
        <f>IF(ISBLANK(INDEX('Policy Characteristics'!H:H,MATCH($C1549,'Policy Characteristics'!$C:$C,0))),"",INDEX('Policy Characteristics'!H:H,MATCH($C1549,'Policy Characteristics'!$C:$C,0)))</f>
        <v>1</v>
      </c>
      <c r="O1549" s="254" t="str">
        <f>IF(ISBLANK(INDEX('Policy Characteristics'!I:I,MATCH($C1549,'Policy Characteristics'!$C:$C,0))),"",INDEX('Policy Characteristics'!I:I,MATCH($C1549,'Policy Characteristics'!$C:$C,0)))</f>
        <v>weight</v>
      </c>
      <c r="P1549" s="254" t="str">
        <f>IF(ISBLANK(INDEX('Policy Characteristics'!J:J,MATCH($C1549,'Policy Characteristics'!$C:$C,0))),"",INDEX('Policy Characteristics'!J:J,MATCH($C1549,'Policy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9" s="254" t="str">
        <f>IF(ISBLANK(INDEX('Policy Characteristics'!K:K,MATCH($C1549,'Policy Characteristics'!$C:$C,0))),"",INDEX('Policy Characteristics'!K:K,MATCH($C1549,'Policy Characteristics'!$C:$C,0)))</f>
        <v>io-model.html</v>
      </c>
      <c r="R1549" s="254" t="str">
        <f>IF(ISBLANK(INDEX('Policy Characteristics'!L:L,MATCH($C1549,'Policy Characteristics'!$C:$C,0))),"",INDEX('Policy Characteristics'!L:L,MATCH($C1549,'Policy Characteristics'!$C:$C,0)))</f>
        <v/>
      </c>
    </row>
    <row r="1550" spans="1:18">
      <c r="A1550" s="254" t="str">
        <f>IF(ISBLANK(INDEX('Policy Characteristics'!A:A,MATCH($C1550,'Policy Characteristics'!$C:$C,0))),"",INDEX('Policy Characteristics'!A:A,MATCH($C1550,'Policy Characteristics'!$C:$C,0)))</f>
        <v>Government Revenue Accounting</v>
      </c>
      <c r="B1550" s="262" t="str">
        <f>IF(ISBLANK(INDEX('Policy Characteristics'!B:B,MATCH($C1550,'Policy Characteristics'!$C:$C,0))),"",INDEX('Policy Characteristics'!B:B,MATCH($C1550,'Policy Characteristics'!$C:$C,0)))</f>
        <v>CCS Subsidy</v>
      </c>
      <c r="C1550" s="254" t="str">
        <f>C$1549</f>
        <v>GRA for CCS Subsidies</v>
      </c>
      <c r="D1550" s="1" t="s">
        <v>2965</v>
      </c>
      <c r="F1550" s="1" t="s">
        <v>2980</v>
      </c>
      <c r="H1550" s="43">
        <v>2253</v>
      </c>
      <c r="I1550" s="326" t="str">
        <f t="shared" si="86"/>
        <v>Yes</v>
      </c>
      <c r="J1550" s="255" t="str">
        <f>IF(ISBLANK(INDEX('Policy Characteristics'!D:D,MATCH($C1550,'Policy Characteristics'!$C:$C,0))),"",INDEX('Policy Characteristics'!D:D,MATCH($C1550,'Policy Characteristics'!$C:$C,0)))</f>
        <v/>
      </c>
      <c r="K1550" s="254" t="str">
        <f>IF(ISBLANK(INDEX('Policy Characteristics'!E:E,MATCH($C1550,'Policy Characteristics'!$C:$C,0))),"",INDEX('Policy Characteristics'!E:E,MATCH($C1550,'Policy Characteristics'!$C:$C,0)))</f>
        <v>GRA CCS subsidy</v>
      </c>
      <c r="L1550" s="254">
        <f>IF(ISBLANK(INDEX('Policy Characteristics'!F:F,MATCH($C1550,'Policy Characteristics'!$C:$C,0))),"",INDEX('Policy Characteristics'!F:F,MATCH($C1550,'Policy Characteristics'!$C:$C,0)))</f>
        <v>0</v>
      </c>
      <c r="M1550" s="254">
        <f>IF(ISBLANK(INDEX('Policy Characteristics'!G:G,MATCH($C1550,'Policy Characteristics'!$C:$C,0))),"",INDEX('Policy Characteristics'!G:G,MATCH($C1550,'Policy Characteristics'!$C:$C,0)))</f>
        <v>10</v>
      </c>
      <c r="N1550" s="254">
        <f>IF(ISBLANK(INDEX('Policy Characteristics'!H:H,MATCH($C1550,'Policy Characteristics'!$C:$C,0))),"",INDEX('Policy Characteristics'!H:H,MATCH($C1550,'Policy Characteristics'!$C:$C,0)))</f>
        <v>1</v>
      </c>
      <c r="O1550" s="254" t="str">
        <f>IF(ISBLANK(INDEX('Policy Characteristics'!I:I,MATCH($C1550,'Policy Characteristics'!$C:$C,0))),"",INDEX('Policy Characteristics'!I:I,MATCH($C1550,'Policy Characteristics'!$C:$C,0)))</f>
        <v>weight</v>
      </c>
      <c r="P1550" s="254" t="str">
        <f>IF(ISBLANK(INDEX('Policy Characteristics'!J:J,MATCH($C1550,'Policy Characteristics'!$C:$C,0))),"",INDEX('Policy Characteristics'!J:J,MATCH($C1550,'Policy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0" s="254" t="str">
        <f>IF(ISBLANK(INDEX('Policy Characteristics'!K:K,MATCH($C1550,'Policy Characteristics'!$C:$C,0))),"",INDEX('Policy Characteristics'!K:K,MATCH($C1550,'Policy Characteristics'!$C:$C,0)))</f>
        <v>io-model.html</v>
      </c>
      <c r="R1550" s="254" t="str">
        <f>IF(ISBLANK(INDEX('Policy Characteristics'!L:L,MATCH($C1550,'Policy Characteristics'!$C:$C,0))),"",INDEX('Policy Characteristics'!L:L,MATCH($C1550,'Policy Characteristics'!$C:$C,0)))</f>
        <v/>
      </c>
    </row>
    <row r="1551" spans="1:18">
      <c r="A1551" s="254" t="str">
        <f>IF(ISBLANK(INDEX('Policy Characteristics'!A:A,MATCH($C1551,'Policy Characteristics'!$C:$C,0))),"",INDEX('Policy Characteristics'!A:A,MATCH($C1551,'Policy Characteristics'!$C:$C,0)))</f>
        <v>Government Revenue Accounting</v>
      </c>
      <c r="B1551" s="262" t="str">
        <f>IF(ISBLANK(INDEX('Policy Characteristics'!B:B,MATCH($C1551,'Policy Characteristics'!$C:$C,0))),"",INDEX('Policy Characteristics'!B:B,MATCH($C1551,'Policy Characteristics'!$C:$C,0)))</f>
        <v>CCS Subsidy</v>
      </c>
      <c r="C1551" s="254" t="str">
        <f t="shared" ref="C1551:C1553" si="87">C$1549</f>
        <v>GRA for CCS Subsidies</v>
      </c>
      <c r="D1551" s="1" t="s">
        <v>2966</v>
      </c>
      <c r="F1551" s="1" t="s">
        <v>2970</v>
      </c>
      <c r="H1551" s="43">
        <v>2254</v>
      </c>
      <c r="I1551" s="326" t="str">
        <f t="shared" si="86"/>
        <v>Yes</v>
      </c>
      <c r="J1551" s="255" t="str">
        <f>IF(ISBLANK(INDEX('Policy Characteristics'!D:D,MATCH($C1551,'Policy Characteristics'!$C:$C,0))),"",INDEX('Policy Characteristics'!D:D,MATCH($C1551,'Policy Characteristics'!$C:$C,0)))</f>
        <v/>
      </c>
      <c r="K1551" s="254" t="str">
        <f>IF(ISBLANK(INDEX('Policy Characteristics'!E:E,MATCH($C1551,'Policy Characteristics'!$C:$C,0))),"",INDEX('Policy Characteristics'!E:E,MATCH($C1551,'Policy Characteristics'!$C:$C,0)))</f>
        <v>GRA CCS subsidy</v>
      </c>
      <c r="L1551" s="254">
        <f>IF(ISBLANK(INDEX('Policy Characteristics'!F:F,MATCH($C1551,'Policy Characteristics'!$C:$C,0))),"",INDEX('Policy Characteristics'!F:F,MATCH($C1551,'Policy Characteristics'!$C:$C,0)))</f>
        <v>0</v>
      </c>
      <c r="M1551" s="254">
        <f>IF(ISBLANK(INDEX('Policy Characteristics'!G:G,MATCH($C1551,'Policy Characteristics'!$C:$C,0))),"",INDEX('Policy Characteristics'!G:G,MATCH($C1551,'Policy Characteristics'!$C:$C,0)))</f>
        <v>10</v>
      </c>
      <c r="N1551" s="254">
        <f>IF(ISBLANK(INDEX('Policy Characteristics'!H:H,MATCH($C1551,'Policy Characteristics'!$C:$C,0))),"",INDEX('Policy Characteristics'!H:H,MATCH($C1551,'Policy Characteristics'!$C:$C,0)))</f>
        <v>1</v>
      </c>
      <c r="O1551" s="254" t="str">
        <f>IF(ISBLANK(INDEX('Policy Characteristics'!I:I,MATCH($C1551,'Policy Characteristics'!$C:$C,0))),"",INDEX('Policy Characteristics'!I:I,MATCH($C1551,'Policy Characteristics'!$C:$C,0)))</f>
        <v>weight</v>
      </c>
      <c r="P1551" s="254" t="str">
        <f>IF(ISBLANK(INDEX('Policy Characteristics'!J:J,MATCH($C1551,'Policy Characteristics'!$C:$C,0))),"",INDEX('Policy Characteristics'!J:J,MATCH($C1551,'Policy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1" s="254" t="str">
        <f>IF(ISBLANK(INDEX('Policy Characteristics'!K:K,MATCH($C1551,'Policy Characteristics'!$C:$C,0))),"",INDEX('Policy Characteristics'!K:K,MATCH($C1551,'Policy Characteristics'!$C:$C,0)))</f>
        <v>io-model.html</v>
      </c>
      <c r="R1551" s="254" t="str">
        <f>IF(ISBLANK(INDEX('Policy Characteristics'!L:L,MATCH($C1551,'Policy Characteristics'!$C:$C,0))),"",INDEX('Policy Characteristics'!L:L,MATCH($C1551,'Policy Characteristics'!$C:$C,0)))</f>
        <v/>
      </c>
    </row>
    <row r="1552" spans="1:18">
      <c r="A1552" s="254" t="str">
        <f>IF(ISBLANK(INDEX('Policy Characteristics'!A:A,MATCH($C1552,'Policy Characteristics'!$C:$C,0))),"",INDEX('Policy Characteristics'!A:A,MATCH($C1552,'Policy Characteristics'!$C:$C,0)))</f>
        <v>Government Revenue Accounting</v>
      </c>
      <c r="B1552" s="262" t="str">
        <f>IF(ISBLANK(INDEX('Policy Characteristics'!B:B,MATCH($C1552,'Policy Characteristics'!$C:$C,0))),"",INDEX('Policy Characteristics'!B:B,MATCH($C1552,'Policy Characteristics'!$C:$C,0)))</f>
        <v>CCS Subsidy</v>
      </c>
      <c r="C1552" s="254" t="str">
        <f t="shared" si="87"/>
        <v>GRA for CCS Subsidies</v>
      </c>
      <c r="D1552" s="1" t="s">
        <v>2967</v>
      </c>
      <c r="F1552" s="1" t="s">
        <v>2971</v>
      </c>
      <c r="H1552" s="43">
        <v>2255</v>
      </c>
      <c r="I1552" s="326" t="str">
        <f t="shared" si="86"/>
        <v>Yes</v>
      </c>
      <c r="J1552" s="255" t="str">
        <f>IF(ISBLANK(INDEX('Policy Characteristics'!D:D,MATCH($C1552,'Policy Characteristics'!$C:$C,0))),"",INDEX('Policy Characteristics'!D:D,MATCH($C1552,'Policy Characteristics'!$C:$C,0)))</f>
        <v/>
      </c>
      <c r="K1552" s="254" t="str">
        <f>IF(ISBLANK(INDEX('Policy Characteristics'!E:E,MATCH($C1552,'Policy Characteristics'!$C:$C,0))),"",INDEX('Policy Characteristics'!E:E,MATCH($C1552,'Policy Characteristics'!$C:$C,0)))</f>
        <v>GRA CCS subsidy</v>
      </c>
      <c r="L1552" s="254">
        <f>IF(ISBLANK(INDEX('Policy Characteristics'!F:F,MATCH($C1552,'Policy Characteristics'!$C:$C,0))),"",INDEX('Policy Characteristics'!F:F,MATCH($C1552,'Policy Characteristics'!$C:$C,0)))</f>
        <v>0</v>
      </c>
      <c r="M1552" s="254">
        <f>IF(ISBLANK(INDEX('Policy Characteristics'!G:G,MATCH($C1552,'Policy Characteristics'!$C:$C,0))),"",INDEX('Policy Characteristics'!G:G,MATCH($C1552,'Policy Characteristics'!$C:$C,0)))</f>
        <v>10</v>
      </c>
      <c r="N1552" s="254">
        <f>IF(ISBLANK(INDEX('Policy Characteristics'!H:H,MATCH($C1552,'Policy Characteristics'!$C:$C,0))),"",INDEX('Policy Characteristics'!H:H,MATCH($C1552,'Policy Characteristics'!$C:$C,0)))</f>
        <v>1</v>
      </c>
      <c r="O1552" s="254" t="str">
        <f>IF(ISBLANK(INDEX('Policy Characteristics'!I:I,MATCH($C1552,'Policy Characteristics'!$C:$C,0))),"",INDEX('Policy Characteristics'!I:I,MATCH($C1552,'Policy Characteristics'!$C:$C,0)))</f>
        <v>weight</v>
      </c>
      <c r="P1552" s="254" t="str">
        <f>IF(ISBLANK(INDEX('Policy Characteristics'!J:J,MATCH($C1552,'Policy Characteristics'!$C:$C,0))),"",INDEX('Policy Characteristics'!J:J,MATCH($C1552,'Policy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2" s="254" t="str">
        <f>IF(ISBLANK(INDEX('Policy Characteristics'!K:K,MATCH($C1552,'Policy Characteristics'!$C:$C,0))),"",INDEX('Policy Characteristics'!K:K,MATCH($C1552,'Policy Characteristics'!$C:$C,0)))</f>
        <v>io-model.html</v>
      </c>
      <c r="R1552" s="254" t="str">
        <f>IF(ISBLANK(INDEX('Policy Characteristics'!L:L,MATCH($C1552,'Policy Characteristics'!$C:$C,0))),"",INDEX('Policy Characteristics'!L:L,MATCH($C1552,'Policy Characteristics'!$C:$C,0)))</f>
        <v/>
      </c>
    </row>
    <row r="1553" spans="1:18">
      <c r="A1553" s="254" t="str">
        <f>IF(ISBLANK(INDEX('Policy Characteristics'!A:A,MATCH($C1553,'Policy Characteristics'!$C:$C,0))),"",INDEX('Policy Characteristics'!A:A,MATCH($C1553,'Policy Characteristics'!$C:$C,0)))</f>
        <v>Government Revenue Accounting</v>
      </c>
      <c r="B1553" s="262" t="str">
        <f>IF(ISBLANK(INDEX('Policy Characteristics'!B:B,MATCH($C1553,'Policy Characteristics'!$C:$C,0))),"",INDEX('Policy Characteristics'!B:B,MATCH($C1553,'Policy Characteristics'!$C:$C,0)))</f>
        <v>CCS Subsidy</v>
      </c>
      <c r="C1553" s="254" t="str">
        <f t="shared" si="87"/>
        <v>GRA for CCS Subsidies</v>
      </c>
      <c r="D1553" s="1" t="s">
        <v>2968</v>
      </c>
      <c r="F1553" s="1" t="s">
        <v>2972</v>
      </c>
      <c r="H1553" s="43">
        <v>2256</v>
      </c>
      <c r="I1553" s="326" t="str">
        <f t="shared" si="86"/>
        <v>Yes</v>
      </c>
      <c r="J1553" s="255" t="str">
        <f>IF(ISBLANK(INDEX('Policy Characteristics'!D:D,MATCH($C1553,'Policy Characteristics'!$C:$C,0))),"",INDEX('Policy Characteristics'!D:D,MATCH($C1553,'Policy Characteristics'!$C:$C,0)))</f>
        <v/>
      </c>
      <c r="K1553" s="254" t="str">
        <f>IF(ISBLANK(INDEX('Policy Characteristics'!E:E,MATCH($C1553,'Policy Characteristics'!$C:$C,0))),"",INDEX('Policy Characteristics'!E:E,MATCH($C1553,'Policy Characteristics'!$C:$C,0)))</f>
        <v>GRA CCS subsidy</v>
      </c>
      <c r="L1553" s="254">
        <f>IF(ISBLANK(INDEX('Policy Characteristics'!F:F,MATCH($C1553,'Policy Characteristics'!$C:$C,0))),"",INDEX('Policy Characteristics'!F:F,MATCH($C1553,'Policy Characteristics'!$C:$C,0)))</f>
        <v>0</v>
      </c>
      <c r="M1553" s="254">
        <f>IF(ISBLANK(INDEX('Policy Characteristics'!G:G,MATCH($C1553,'Policy Characteristics'!$C:$C,0))),"",INDEX('Policy Characteristics'!G:G,MATCH($C1553,'Policy Characteristics'!$C:$C,0)))</f>
        <v>10</v>
      </c>
      <c r="N1553" s="254">
        <f>IF(ISBLANK(INDEX('Policy Characteristics'!H:H,MATCH($C1553,'Policy Characteristics'!$C:$C,0))),"",INDEX('Policy Characteristics'!H:H,MATCH($C1553,'Policy Characteristics'!$C:$C,0)))</f>
        <v>1</v>
      </c>
      <c r="O1553" s="254" t="str">
        <f>IF(ISBLANK(INDEX('Policy Characteristics'!I:I,MATCH($C1553,'Policy Characteristics'!$C:$C,0))),"",INDEX('Policy Characteristics'!I:I,MATCH($C1553,'Policy Characteristics'!$C:$C,0)))</f>
        <v>weight</v>
      </c>
      <c r="P1553" s="254" t="str">
        <f>IF(ISBLANK(INDEX('Policy Characteristics'!J:J,MATCH($C1553,'Policy Characteristics'!$C:$C,0))),"",INDEX('Policy Characteristics'!J:J,MATCH($C1553,'Policy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3" s="254" t="str">
        <f>IF(ISBLANK(INDEX('Policy Characteristics'!K:K,MATCH($C1553,'Policy Characteristics'!$C:$C,0))),"",INDEX('Policy Characteristics'!K:K,MATCH($C1553,'Policy Characteristics'!$C:$C,0)))</f>
        <v>io-model.html</v>
      </c>
      <c r="R1553" s="254" t="str">
        <f>IF(ISBLANK(INDEX('Policy Characteristics'!L:L,MATCH($C1553,'Policy Characteristics'!$C:$C,0))),"",INDEX('Policy Characteristics'!L:L,MATCH($C1553,'Policy Characteristics'!$C:$C,0)))</f>
        <v/>
      </c>
    </row>
    <row r="1554" spans="1:18">
      <c r="A1554" s="254" t="str">
        <f>IF(ISBLANK(INDEX('Policy Characteristics'!A:A,MATCH($C1554,'Policy Characteristics'!$C:$C,0))),"",INDEX('Policy Characteristics'!A:A,MATCH($C1554,'Policy Characteristics'!$C:$C,0)))</f>
        <v>Government Revenue Accounting</v>
      </c>
      <c r="B1554" s="262" t="str">
        <f>IF(ISBLANK(INDEX('Policy Characteristics'!B:B,MATCH($C1554,'Policy Characteristics'!$C:$C,0))),"",INDEX('Policy Characteristics'!B:B,MATCH($C1554,'Policy Characteristics'!$C:$C,0)))</f>
        <v>National Debt Interest</v>
      </c>
      <c r="C1554" t="s">
        <v>2962</v>
      </c>
      <c r="D1554" s="1" t="s">
        <v>2964</v>
      </c>
      <c r="F1554" s="1" t="s">
        <v>2969</v>
      </c>
      <c r="H1554" s="43">
        <v>580</v>
      </c>
      <c r="I1554" s="322" t="s">
        <v>43</v>
      </c>
      <c r="J1554" s="255" t="str">
        <f>IF(ISBLANK(INDEX('Policy Characteristics'!D:D,MATCH($C1554,'Policy Characteristics'!$C:$C,0))),"",INDEX('Policy Characteristics'!D:D,MATCH($C1554,'Policy Characteristics'!$C:$C,0)))</f>
        <v/>
      </c>
      <c r="K1554" s="254" t="str">
        <f>IF(ISBLANK(INDEX('Policy Characteristics'!E:E,MATCH($C1554,'Policy Characteristics'!$C:$C,0))),"",INDEX('Policy Characteristics'!E:E,MATCH($C1554,'Policy Characteristics'!$C:$C,0)))</f>
        <v>GRA national debt interest</v>
      </c>
      <c r="L1554" s="254">
        <f>IF(ISBLANK(INDEX('Policy Characteristics'!F:F,MATCH($C1554,'Policy Characteristics'!$C:$C,0))),"",INDEX('Policy Characteristics'!F:F,MATCH($C1554,'Policy Characteristics'!$C:$C,0)))</f>
        <v>0</v>
      </c>
      <c r="M1554" s="254">
        <f>IF(ISBLANK(INDEX('Policy Characteristics'!G:G,MATCH($C1554,'Policy Characteristics'!$C:$C,0))),"",INDEX('Policy Characteristics'!G:G,MATCH($C1554,'Policy Characteristics'!$C:$C,0)))</f>
        <v>10</v>
      </c>
      <c r="N1554" s="254">
        <f>IF(ISBLANK(INDEX('Policy Characteristics'!H:H,MATCH($C1554,'Policy Characteristics'!$C:$C,0))),"",INDEX('Policy Characteristics'!H:H,MATCH($C1554,'Policy Characteristics'!$C:$C,0)))</f>
        <v>1</v>
      </c>
      <c r="O1554" s="254" t="str">
        <f>IF(ISBLANK(INDEX('Policy Characteristics'!I:I,MATCH($C1554,'Policy Characteristics'!$C:$C,0))),"",INDEX('Policy Characteristics'!I:I,MATCH($C1554,'Policy Characteristics'!$C:$C,0)))</f>
        <v>weight</v>
      </c>
      <c r="P1554" s="254" t="str">
        <f>IF(ISBLANK(INDEX('Policy Characteristics'!J:J,MATCH($C1554,'Policy Characteristics'!$C:$C,0))),"",INDEX('Policy Characteristics'!J:J,MATCH($C1554,'Policy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4" s="254" t="str">
        <f>IF(ISBLANK(INDEX('Policy Characteristics'!K:K,MATCH($C1554,'Policy Characteristics'!$C:$C,0))),"",INDEX('Policy Characteristics'!K:K,MATCH($C1554,'Policy Characteristics'!$C:$C,0)))</f>
        <v>io-model.html</v>
      </c>
      <c r="R1554" s="254" t="str">
        <f>IF(ISBLANK(INDEX('Policy Characteristics'!L:L,MATCH($C1554,'Policy Characteristics'!$C:$C,0))),"",INDEX('Policy Characteristics'!L:L,MATCH($C1554,'Policy Characteristics'!$C:$C,0)))</f>
        <v/>
      </c>
    </row>
    <row r="1555" spans="1:18">
      <c r="A1555" s="254" t="str">
        <f>IF(ISBLANK(INDEX('Policy Characteristics'!A:A,MATCH($C1555,'Policy Characteristics'!$C:$C,0))),"",INDEX('Policy Characteristics'!A:A,MATCH($C1555,'Policy Characteristics'!$C:$C,0)))</f>
        <v>Government Revenue Accounting</v>
      </c>
      <c r="B1555" s="262" t="str">
        <f>IF(ISBLANK(INDEX('Policy Characteristics'!B:B,MATCH($C1555,'Policy Characteristics'!$C:$C,0))),"",INDEX('Policy Characteristics'!B:B,MATCH($C1555,'Policy Characteristics'!$C:$C,0)))</f>
        <v>National Debt Interest</v>
      </c>
      <c r="C1555" s="254" t="str">
        <f t="shared" ref="C1555:C1558" si="88">C$1554</f>
        <v>GRA for National Debt Interest</v>
      </c>
      <c r="D1555" s="1" t="s">
        <v>2965</v>
      </c>
      <c r="F1555" s="1" t="s">
        <v>2980</v>
      </c>
      <c r="H1555" s="43">
        <v>581</v>
      </c>
      <c r="I1555" s="326" t="str">
        <f t="shared" ref="I1555:I1558" si="89">I$1554</f>
        <v>Yes</v>
      </c>
      <c r="J1555" s="255" t="str">
        <f>IF(ISBLANK(INDEX('Policy Characteristics'!D:D,MATCH($C1555,'Policy Characteristics'!$C:$C,0))),"",INDEX('Policy Characteristics'!D:D,MATCH($C1555,'Policy Characteristics'!$C:$C,0)))</f>
        <v/>
      </c>
      <c r="K1555" s="254" t="str">
        <f>IF(ISBLANK(INDEX('Policy Characteristics'!E:E,MATCH($C1555,'Policy Characteristics'!$C:$C,0))),"",INDEX('Policy Characteristics'!E:E,MATCH($C1555,'Policy Characteristics'!$C:$C,0)))</f>
        <v>GRA national debt interest</v>
      </c>
      <c r="L1555" s="254">
        <f>IF(ISBLANK(INDEX('Policy Characteristics'!F:F,MATCH($C1555,'Policy Characteristics'!$C:$C,0))),"",INDEX('Policy Characteristics'!F:F,MATCH($C1555,'Policy Characteristics'!$C:$C,0)))</f>
        <v>0</v>
      </c>
      <c r="M1555" s="254">
        <f>IF(ISBLANK(INDEX('Policy Characteristics'!G:G,MATCH($C1555,'Policy Characteristics'!$C:$C,0))),"",INDEX('Policy Characteristics'!G:G,MATCH($C1555,'Policy Characteristics'!$C:$C,0)))</f>
        <v>10</v>
      </c>
      <c r="N1555" s="254">
        <f>IF(ISBLANK(INDEX('Policy Characteristics'!H:H,MATCH($C1555,'Policy Characteristics'!$C:$C,0))),"",INDEX('Policy Characteristics'!H:H,MATCH($C1555,'Policy Characteristics'!$C:$C,0)))</f>
        <v>1</v>
      </c>
      <c r="O1555" s="254" t="str">
        <f>IF(ISBLANK(INDEX('Policy Characteristics'!I:I,MATCH($C1555,'Policy Characteristics'!$C:$C,0))),"",INDEX('Policy Characteristics'!I:I,MATCH($C1555,'Policy Characteristics'!$C:$C,0)))</f>
        <v>weight</v>
      </c>
      <c r="P1555" s="254" t="str">
        <f>IF(ISBLANK(INDEX('Policy Characteristics'!J:J,MATCH($C1555,'Policy Characteristics'!$C:$C,0))),"",INDEX('Policy Characteristics'!J:J,MATCH($C1555,'Policy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5" s="254" t="str">
        <f>IF(ISBLANK(INDEX('Policy Characteristics'!K:K,MATCH($C1555,'Policy Characteristics'!$C:$C,0))),"",INDEX('Policy Characteristics'!K:K,MATCH($C1555,'Policy Characteristics'!$C:$C,0)))</f>
        <v>io-model.html</v>
      </c>
      <c r="R1555" s="254" t="str">
        <f>IF(ISBLANK(INDEX('Policy Characteristics'!L:L,MATCH($C1555,'Policy Characteristics'!$C:$C,0))),"",INDEX('Policy Characteristics'!L:L,MATCH($C1555,'Policy Characteristics'!$C:$C,0)))</f>
        <v/>
      </c>
    </row>
    <row r="1556" spans="1:18">
      <c r="A1556" s="254" t="str">
        <f>IF(ISBLANK(INDEX('Policy Characteristics'!A:A,MATCH($C1556,'Policy Characteristics'!$C:$C,0))),"",INDEX('Policy Characteristics'!A:A,MATCH($C1556,'Policy Characteristics'!$C:$C,0)))</f>
        <v>Government Revenue Accounting</v>
      </c>
      <c r="B1556" s="262" t="str">
        <f>IF(ISBLANK(INDEX('Policy Characteristics'!B:B,MATCH($C1556,'Policy Characteristics'!$C:$C,0))),"",INDEX('Policy Characteristics'!B:B,MATCH($C1556,'Policy Characteristics'!$C:$C,0)))</f>
        <v>National Debt Interest</v>
      </c>
      <c r="C1556" s="254" t="str">
        <f t="shared" si="88"/>
        <v>GRA for National Debt Interest</v>
      </c>
      <c r="D1556" s="1" t="s">
        <v>2966</v>
      </c>
      <c r="F1556" s="1" t="s">
        <v>2970</v>
      </c>
      <c r="H1556" s="43">
        <v>582</v>
      </c>
      <c r="I1556" s="326" t="str">
        <f t="shared" si="89"/>
        <v>Yes</v>
      </c>
      <c r="J1556" s="255" t="str">
        <f>IF(ISBLANK(INDEX('Policy Characteristics'!D:D,MATCH($C1556,'Policy Characteristics'!$C:$C,0))),"",INDEX('Policy Characteristics'!D:D,MATCH($C1556,'Policy Characteristics'!$C:$C,0)))</f>
        <v/>
      </c>
      <c r="K1556" s="254" t="str">
        <f>IF(ISBLANK(INDEX('Policy Characteristics'!E:E,MATCH($C1556,'Policy Characteristics'!$C:$C,0))),"",INDEX('Policy Characteristics'!E:E,MATCH($C1556,'Policy Characteristics'!$C:$C,0)))</f>
        <v>GRA national debt interest</v>
      </c>
      <c r="L1556" s="254">
        <f>IF(ISBLANK(INDEX('Policy Characteristics'!F:F,MATCH($C1556,'Policy Characteristics'!$C:$C,0))),"",INDEX('Policy Characteristics'!F:F,MATCH($C1556,'Policy Characteristics'!$C:$C,0)))</f>
        <v>0</v>
      </c>
      <c r="M1556" s="254">
        <f>IF(ISBLANK(INDEX('Policy Characteristics'!G:G,MATCH($C1556,'Policy Characteristics'!$C:$C,0))),"",INDEX('Policy Characteristics'!G:G,MATCH($C1556,'Policy Characteristics'!$C:$C,0)))</f>
        <v>10</v>
      </c>
      <c r="N1556" s="254">
        <f>IF(ISBLANK(INDEX('Policy Characteristics'!H:H,MATCH($C1556,'Policy Characteristics'!$C:$C,0))),"",INDEX('Policy Characteristics'!H:H,MATCH($C1556,'Policy Characteristics'!$C:$C,0)))</f>
        <v>1</v>
      </c>
      <c r="O1556" s="254" t="str">
        <f>IF(ISBLANK(INDEX('Policy Characteristics'!I:I,MATCH($C1556,'Policy Characteristics'!$C:$C,0))),"",INDEX('Policy Characteristics'!I:I,MATCH($C1556,'Policy Characteristics'!$C:$C,0)))</f>
        <v>weight</v>
      </c>
      <c r="P1556" s="254" t="str">
        <f>IF(ISBLANK(INDEX('Policy Characteristics'!J:J,MATCH($C1556,'Policy Characteristics'!$C:$C,0))),"",INDEX('Policy Characteristics'!J:J,MATCH($C1556,'Policy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6" s="254" t="str">
        <f>IF(ISBLANK(INDEX('Policy Characteristics'!K:K,MATCH($C1556,'Policy Characteristics'!$C:$C,0))),"",INDEX('Policy Characteristics'!K:K,MATCH($C1556,'Policy Characteristics'!$C:$C,0)))</f>
        <v>io-model.html</v>
      </c>
      <c r="R1556" s="254" t="str">
        <f>IF(ISBLANK(INDEX('Policy Characteristics'!L:L,MATCH($C1556,'Policy Characteristics'!$C:$C,0))),"",INDEX('Policy Characteristics'!L:L,MATCH($C1556,'Policy Characteristics'!$C:$C,0)))</f>
        <v/>
      </c>
    </row>
    <row r="1557" spans="1:18">
      <c r="A1557" s="254" t="str">
        <f>IF(ISBLANK(INDEX('Policy Characteristics'!A:A,MATCH($C1557,'Policy Characteristics'!$C:$C,0))),"",INDEX('Policy Characteristics'!A:A,MATCH($C1557,'Policy Characteristics'!$C:$C,0)))</f>
        <v>Government Revenue Accounting</v>
      </c>
      <c r="B1557" s="262" t="str">
        <f>IF(ISBLANK(INDEX('Policy Characteristics'!B:B,MATCH($C1557,'Policy Characteristics'!$C:$C,0))),"",INDEX('Policy Characteristics'!B:B,MATCH($C1557,'Policy Characteristics'!$C:$C,0)))</f>
        <v>National Debt Interest</v>
      </c>
      <c r="C1557" s="254" t="str">
        <f t="shared" si="88"/>
        <v>GRA for National Debt Interest</v>
      </c>
      <c r="D1557" s="1" t="s">
        <v>2967</v>
      </c>
      <c r="F1557" s="1" t="s">
        <v>2971</v>
      </c>
      <c r="H1557" s="43">
        <v>583</v>
      </c>
      <c r="I1557" s="326" t="str">
        <f t="shared" si="89"/>
        <v>Yes</v>
      </c>
      <c r="J1557" s="255" t="str">
        <f>IF(ISBLANK(INDEX('Policy Characteristics'!D:D,MATCH($C1557,'Policy Characteristics'!$C:$C,0))),"",INDEX('Policy Characteristics'!D:D,MATCH($C1557,'Policy Characteristics'!$C:$C,0)))</f>
        <v/>
      </c>
      <c r="K1557" s="254" t="str">
        <f>IF(ISBLANK(INDEX('Policy Characteristics'!E:E,MATCH($C1557,'Policy Characteristics'!$C:$C,0))),"",INDEX('Policy Characteristics'!E:E,MATCH($C1557,'Policy Characteristics'!$C:$C,0)))</f>
        <v>GRA national debt interest</v>
      </c>
      <c r="L1557" s="254">
        <f>IF(ISBLANK(INDEX('Policy Characteristics'!F:F,MATCH($C1557,'Policy Characteristics'!$C:$C,0))),"",INDEX('Policy Characteristics'!F:F,MATCH($C1557,'Policy Characteristics'!$C:$C,0)))</f>
        <v>0</v>
      </c>
      <c r="M1557" s="254">
        <f>IF(ISBLANK(INDEX('Policy Characteristics'!G:G,MATCH($C1557,'Policy Characteristics'!$C:$C,0))),"",INDEX('Policy Characteristics'!G:G,MATCH($C1557,'Policy Characteristics'!$C:$C,0)))</f>
        <v>10</v>
      </c>
      <c r="N1557" s="254">
        <f>IF(ISBLANK(INDEX('Policy Characteristics'!H:H,MATCH($C1557,'Policy Characteristics'!$C:$C,0))),"",INDEX('Policy Characteristics'!H:H,MATCH($C1557,'Policy Characteristics'!$C:$C,0)))</f>
        <v>1</v>
      </c>
      <c r="O1557" s="254" t="str">
        <f>IF(ISBLANK(INDEX('Policy Characteristics'!I:I,MATCH($C1557,'Policy Characteristics'!$C:$C,0))),"",INDEX('Policy Characteristics'!I:I,MATCH($C1557,'Policy Characteristics'!$C:$C,0)))</f>
        <v>weight</v>
      </c>
      <c r="P1557" s="254" t="str">
        <f>IF(ISBLANK(INDEX('Policy Characteristics'!J:J,MATCH($C1557,'Policy Characteristics'!$C:$C,0))),"",INDEX('Policy Characteristics'!J:J,MATCH($C1557,'Policy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7" s="254" t="str">
        <f>IF(ISBLANK(INDEX('Policy Characteristics'!K:K,MATCH($C1557,'Policy Characteristics'!$C:$C,0))),"",INDEX('Policy Characteristics'!K:K,MATCH($C1557,'Policy Characteristics'!$C:$C,0)))</f>
        <v>io-model.html</v>
      </c>
      <c r="R1557" s="254" t="str">
        <f>IF(ISBLANK(INDEX('Policy Characteristics'!L:L,MATCH($C1557,'Policy Characteristics'!$C:$C,0))),"",INDEX('Policy Characteristics'!L:L,MATCH($C1557,'Policy Characteristics'!$C:$C,0)))</f>
        <v/>
      </c>
    </row>
    <row r="1558" spans="1:18">
      <c r="A1558" s="254" t="str">
        <f>IF(ISBLANK(INDEX('Policy Characteristics'!A:A,MATCH($C1558,'Policy Characteristics'!$C:$C,0))),"",INDEX('Policy Characteristics'!A:A,MATCH($C1558,'Policy Characteristics'!$C:$C,0)))</f>
        <v>Government Revenue Accounting</v>
      </c>
      <c r="B1558" s="262" t="str">
        <f>IF(ISBLANK(INDEX('Policy Characteristics'!B:B,MATCH($C1558,'Policy Characteristics'!$C:$C,0))),"",INDEX('Policy Characteristics'!B:B,MATCH($C1558,'Policy Characteristics'!$C:$C,0)))</f>
        <v>National Debt Interest</v>
      </c>
      <c r="C1558" s="254" t="str">
        <f t="shared" si="88"/>
        <v>GRA for National Debt Interest</v>
      </c>
      <c r="D1558" s="1" t="s">
        <v>2968</v>
      </c>
      <c r="F1558" s="1" t="s">
        <v>2972</v>
      </c>
      <c r="H1558" s="43">
        <v>584</v>
      </c>
      <c r="I1558" s="326" t="str">
        <f t="shared" si="89"/>
        <v>Yes</v>
      </c>
      <c r="J1558" s="255" t="str">
        <f>IF(ISBLANK(INDEX('Policy Characteristics'!D:D,MATCH($C1558,'Policy Characteristics'!$C:$C,0))),"",INDEX('Policy Characteristics'!D:D,MATCH($C1558,'Policy Characteristics'!$C:$C,0)))</f>
        <v/>
      </c>
      <c r="K1558" s="254" t="str">
        <f>IF(ISBLANK(INDEX('Policy Characteristics'!E:E,MATCH($C1558,'Policy Characteristics'!$C:$C,0))),"",INDEX('Policy Characteristics'!E:E,MATCH($C1558,'Policy Characteristics'!$C:$C,0)))</f>
        <v>GRA national debt interest</v>
      </c>
      <c r="L1558" s="254">
        <f>IF(ISBLANK(INDEX('Policy Characteristics'!F:F,MATCH($C1558,'Policy Characteristics'!$C:$C,0))),"",INDEX('Policy Characteristics'!F:F,MATCH($C1558,'Policy Characteristics'!$C:$C,0)))</f>
        <v>0</v>
      </c>
      <c r="M1558" s="254">
        <f>IF(ISBLANK(INDEX('Policy Characteristics'!G:G,MATCH($C1558,'Policy Characteristics'!$C:$C,0))),"",INDEX('Policy Characteristics'!G:G,MATCH($C1558,'Policy Characteristics'!$C:$C,0)))</f>
        <v>10</v>
      </c>
      <c r="N1558" s="254">
        <f>IF(ISBLANK(INDEX('Policy Characteristics'!H:H,MATCH($C1558,'Policy Characteristics'!$C:$C,0))),"",INDEX('Policy Characteristics'!H:H,MATCH($C1558,'Policy Characteristics'!$C:$C,0)))</f>
        <v>1</v>
      </c>
      <c r="O1558" s="254" t="str">
        <f>IF(ISBLANK(INDEX('Policy Characteristics'!I:I,MATCH($C1558,'Policy Characteristics'!$C:$C,0))),"",INDEX('Policy Characteristics'!I:I,MATCH($C1558,'Policy Characteristics'!$C:$C,0)))</f>
        <v>weight</v>
      </c>
      <c r="P1558" s="254" t="str">
        <f>IF(ISBLANK(INDEX('Policy Characteristics'!J:J,MATCH($C1558,'Policy Characteristics'!$C:$C,0))),"",INDEX('Policy Characteristics'!J:J,MATCH($C1558,'Policy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8" s="254" t="str">
        <f>IF(ISBLANK(INDEX('Policy Characteristics'!K:K,MATCH($C1558,'Policy Characteristics'!$C:$C,0))),"",INDEX('Policy Characteristics'!K:K,MATCH($C1558,'Policy Characteristics'!$C:$C,0)))</f>
        <v>io-model.html</v>
      </c>
      <c r="R1558" s="254" t="str">
        <f>IF(ISBLANK(INDEX('Policy Characteristics'!L:L,MATCH($C1558,'Policy Characteristics'!$C:$C,0))),"",INDEX('Policy Characteristics'!L:L,MATCH($C1558,'Policy Characteristics'!$C:$C,0)))</f>
        <v/>
      </c>
    </row>
    <row r="1559" spans="1:18">
      <c r="A1559" s="254" t="str">
        <f>IF(ISBLANK(INDEX('Policy Characteristics'!A:A,MATCH($C1559,'Policy Characteristics'!$C:$C,0))),"",INDEX('Policy Characteristics'!A:A,MATCH($C1559,'Policy Characteristics'!$C:$C,0)))</f>
        <v>Government Revenue Accounting</v>
      </c>
      <c r="B1559" s="262" t="str">
        <f>IF(ISBLANK(INDEX('Policy Characteristics'!B:B,MATCH($C1559,'Policy Characteristics'!$C:$C,0))),"",INDEX('Policy Characteristics'!B:B,MATCH($C1559,'Policy Characteristics'!$C:$C,0)))</f>
        <v>Remaining Government Cash Flows</v>
      </c>
      <c r="C1559" t="s">
        <v>2963</v>
      </c>
      <c r="D1559" s="1" t="s">
        <v>2964</v>
      </c>
      <c r="F1559" s="1" t="s">
        <v>2969</v>
      </c>
      <c r="H1559" s="43">
        <v>585</v>
      </c>
      <c r="I1559" s="322" t="s">
        <v>43</v>
      </c>
      <c r="J1559" s="255" t="str">
        <f>IF(ISBLANK(INDEX('Policy Characteristics'!D:D,MATCH($C1559,'Policy Characteristics'!$C:$C,0))),"",INDEX('Policy Characteristics'!D:D,MATCH($C1559,'Policy Characteristics'!$C:$C,0)))</f>
        <v/>
      </c>
      <c r="K1559" s="254" t="str">
        <f>IF(ISBLANK(INDEX('Policy Characteristics'!E:E,MATCH($C1559,'Policy Characteristics'!$C:$C,0))),"",INDEX('Policy Characteristics'!E:E,MATCH($C1559,'Policy Characteristics'!$C:$C,0)))</f>
        <v>GRA remaining cash flow changes</v>
      </c>
      <c r="L1559" s="254">
        <f>IF(ISBLANK(INDEX('Policy Characteristics'!F:F,MATCH($C1559,'Policy Characteristics'!$C:$C,0))),"",INDEX('Policy Characteristics'!F:F,MATCH($C1559,'Policy Characteristics'!$C:$C,0)))</f>
        <v>0</v>
      </c>
      <c r="M1559" s="254">
        <f>IF(ISBLANK(INDEX('Policy Characteristics'!G:G,MATCH($C1559,'Policy Characteristics'!$C:$C,0))),"",INDEX('Policy Characteristics'!G:G,MATCH($C1559,'Policy Characteristics'!$C:$C,0)))</f>
        <v>10</v>
      </c>
      <c r="N1559" s="254">
        <f>IF(ISBLANK(INDEX('Policy Characteristics'!H:H,MATCH($C1559,'Policy Characteristics'!$C:$C,0))),"",INDEX('Policy Characteristics'!H:H,MATCH($C1559,'Policy Characteristics'!$C:$C,0)))</f>
        <v>1</v>
      </c>
      <c r="O1559" s="254" t="str">
        <f>IF(ISBLANK(INDEX('Policy Characteristics'!I:I,MATCH($C1559,'Policy Characteristics'!$C:$C,0))),"",INDEX('Policy Characteristics'!I:I,MATCH($C1559,'Policy Characteristics'!$C:$C,0)))</f>
        <v>weight</v>
      </c>
      <c r="P1559" s="254" t="str">
        <f>IF(ISBLANK(INDEX('Policy Characteristics'!J:J,MATCH($C1559,'Policy Characteristics'!$C:$C,0))),"",INDEX('Policy Characteristics'!J:J,MATCH($C1559,'Policy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59" s="254" t="str">
        <f>IF(ISBLANK(INDEX('Policy Characteristics'!K:K,MATCH($C1559,'Policy Characteristics'!$C:$C,0))),"",INDEX('Policy Characteristics'!K:K,MATCH($C1559,'Policy Characteristics'!$C:$C,0)))</f>
        <v>io-model.html</v>
      </c>
      <c r="R1559" s="254" t="str">
        <f>IF(ISBLANK(INDEX('Policy Characteristics'!L:L,MATCH($C1559,'Policy Characteristics'!$C:$C,0))),"",INDEX('Policy Characteristics'!L:L,MATCH($C1559,'Policy Characteristics'!$C:$C,0)))</f>
        <v/>
      </c>
    </row>
    <row r="1560" spans="1:18">
      <c r="A1560" s="254" t="str">
        <f>IF(ISBLANK(INDEX('Policy Characteristics'!A:A,MATCH($C1560,'Policy Characteristics'!$C:$C,0))),"",INDEX('Policy Characteristics'!A:A,MATCH($C1560,'Policy Characteristics'!$C:$C,0)))</f>
        <v>Government Revenue Accounting</v>
      </c>
      <c r="B1560" s="262" t="str">
        <f>IF(ISBLANK(INDEX('Policy Characteristics'!B:B,MATCH($C1560,'Policy Characteristics'!$C:$C,0))),"",INDEX('Policy Characteristics'!B:B,MATCH($C1560,'Policy Characteristics'!$C:$C,0)))</f>
        <v>Remaining Government Cash Flows</v>
      </c>
      <c r="C1560" s="254" t="str">
        <f t="shared" ref="C1560" si="90">C$1559</f>
        <v>GRA for Remaining Government Cash Flow Changes</v>
      </c>
      <c r="D1560" s="1" t="s">
        <v>2965</v>
      </c>
      <c r="F1560" s="1" t="s">
        <v>2980</v>
      </c>
      <c r="H1560" s="43">
        <v>586</v>
      </c>
      <c r="I1560" s="326" t="str">
        <f t="shared" ref="I1560:I1563" si="91">I$1559</f>
        <v>Yes</v>
      </c>
      <c r="J1560" s="255" t="str">
        <f>IF(ISBLANK(INDEX('Policy Characteristics'!D:D,MATCH($C1560,'Policy Characteristics'!$C:$C,0))),"",INDEX('Policy Characteristics'!D:D,MATCH($C1560,'Policy Characteristics'!$C:$C,0)))</f>
        <v/>
      </c>
      <c r="K1560" s="254" t="str">
        <f>IF(ISBLANK(INDEX('Policy Characteristics'!E:E,MATCH($C1560,'Policy Characteristics'!$C:$C,0))),"",INDEX('Policy Characteristics'!E:E,MATCH($C1560,'Policy Characteristics'!$C:$C,0)))</f>
        <v>GRA remaining cash flow changes</v>
      </c>
      <c r="L1560" s="254">
        <f>IF(ISBLANK(INDEX('Policy Characteristics'!F:F,MATCH($C1560,'Policy Characteristics'!$C:$C,0))),"",INDEX('Policy Characteristics'!F:F,MATCH($C1560,'Policy Characteristics'!$C:$C,0)))</f>
        <v>0</v>
      </c>
      <c r="M1560" s="254">
        <f>IF(ISBLANK(INDEX('Policy Characteristics'!G:G,MATCH($C1560,'Policy Characteristics'!$C:$C,0))),"",INDEX('Policy Characteristics'!G:G,MATCH($C1560,'Policy Characteristics'!$C:$C,0)))</f>
        <v>10</v>
      </c>
      <c r="N1560" s="254">
        <f>IF(ISBLANK(INDEX('Policy Characteristics'!H:H,MATCH($C1560,'Policy Characteristics'!$C:$C,0))),"",INDEX('Policy Characteristics'!H:H,MATCH($C1560,'Policy Characteristics'!$C:$C,0)))</f>
        <v>1</v>
      </c>
      <c r="O1560" s="254" t="str">
        <f>IF(ISBLANK(INDEX('Policy Characteristics'!I:I,MATCH($C1560,'Policy Characteristics'!$C:$C,0))),"",INDEX('Policy Characteristics'!I:I,MATCH($C1560,'Policy Characteristics'!$C:$C,0)))</f>
        <v>weight</v>
      </c>
      <c r="P1560" s="254" t="str">
        <f>IF(ISBLANK(INDEX('Policy Characteristics'!J:J,MATCH($C1560,'Policy Characteristics'!$C:$C,0))),"",INDEX('Policy Characteristics'!J:J,MATCH($C1560,'Policy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0" s="254" t="str">
        <f>IF(ISBLANK(INDEX('Policy Characteristics'!K:K,MATCH($C1560,'Policy Characteristics'!$C:$C,0))),"",INDEX('Policy Characteristics'!K:K,MATCH($C1560,'Policy Characteristics'!$C:$C,0)))</f>
        <v>io-model.html</v>
      </c>
      <c r="R1560" s="254" t="str">
        <f>IF(ISBLANK(INDEX('Policy Characteristics'!L:L,MATCH($C1560,'Policy Characteristics'!$C:$C,0))),"",INDEX('Policy Characteristics'!L:L,MATCH($C1560,'Policy Characteristics'!$C:$C,0)))</f>
        <v/>
      </c>
    </row>
    <row r="1561" spans="1:18">
      <c r="A1561" s="254" t="str">
        <f>IF(ISBLANK(INDEX('Policy Characteristics'!A:A,MATCH($C1561,'Policy Characteristics'!$C:$C,0))),"",INDEX('Policy Characteristics'!A:A,MATCH($C1561,'Policy Characteristics'!$C:$C,0)))</f>
        <v>Government Revenue Accounting</v>
      </c>
      <c r="B1561" s="262" t="str">
        <f>IF(ISBLANK(INDEX('Policy Characteristics'!B:B,MATCH($C1561,'Policy Characteristics'!$C:$C,0))),"",INDEX('Policy Characteristics'!B:B,MATCH($C1561,'Policy Characteristics'!$C:$C,0)))</f>
        <v>Remaining Government Cash Flows</v>
      </c>
      <c r="C1561" s="254" t="str">
        <f t="shared" ref="C1561:C1563" si="92">C$1559</f>
        <v>GRA for Remaining Government Cash Flow Changes</v>
      </c>
      <c r="D1561" s="1" t="s">
        <v>2966</v>
      </c>
      <c r="F1561" s="1" t="s">
        <v>2970</v>
      </c>
      <c r="H1561" s="43">
        <v>587</v>
      </c>
      <c r="I1561" s="326" t="str">
        <f t="shared" si="91"/>
        <v>Yes</v>
      </c>
      <c r="J1561" s="255" t="str">
        <f>IF(ISBLANK(INDEX('Policy Characteristics'!D:D,MATCH($C1561,'Policy Characteristics'!$C:$C,0))),"",INDEX('Policy Characteristics'!D:D,MATCH($C1561,'Policy Characteristics'!$C:$C,0)))</f>
        <v/>
      </c>
      <c r="K1561" s="254" t="str">
        <f>IF(ISBLANK(INDEX('Policy Characteristics'!E:E,MATCH($C1561,'Policy Characteristics'!$C:$C,0))),"",INDEX('Policy Characteristics'!E:E,MATCH($C1561,'Policy Characteristics'!$C:$C,0)))</f>
        <v>GRA remaining cash flow changes</v>
      </c>
      <c r="L1561" s="254">
        <f>IF(ISBLANK(INDEX('Policy Characteristics'!F:F,MATCH($C1561,'Policy Characteristics'!$C:$C,0))),"",INDEX('Policy Characteristics'!F:F,MATCH($C1561,'Policy Characteristics'!$C:$C,0)))</f>
        <v>0</v>
      </c>
      <c r="M1561" s="254">
        <f>IF(ISBLANK(INDEX('Policy Characteristics'!G:G,MATCH($C1561,'Policy Characteristics'!$C:$C,0))),"",INDEX('Policy Characteristics'!G:G,MATCH($C1561,'Policy Characteristics'!$C:$C,0)))</f>
        <v>10</v>
      </c>
      <c r="N1561" s="254">
        <f>IF(ISBLANK(INDEX('Policy Characteristics'!H:H,MATCH($C1561,'Policy Characteristics'!$C:$C,0))),"",INDEX('Policy Characteristics'!H:H,MATCH($C1561,'Policy Characteristics'!$C:$C,0)))</f>
        <v>1</v>
      </c>
      <c r="O1561" s="254" t="str">
        <f>IF(ISBLANK(INDEX('Policy Characteristics'!I:I,MATCH($C1561,'Policy Characteristics'!$C:$C,0))),"",INDEX('Policy Characteristics'!I:I,MATCH($C1561,'Policy Characteristics'!$C:$C,0)))</f>
        <v>weight</v>
      </c>
      <c r="P1561" s="254" t="str">
        <f>IF(ISBLANK(INDEX('Policy Characteristics'!J:J,MATCH($C1561,'Policy Characteristics'!$C:$C,0))),"",INDEX('Policy Characteristics'!J:J,MATCH($C1561,'Policy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1" s="254" t="str">
        <f>IF(ISBLANK(INDEX('Policy Characteristics'!K:K,MATCH($C1561,'Policy Characteristics'!$C:$C,0))),"",INDEX('Policy Characteristics'!K:K,MATCH($C1561,'Policy Characteristics'!$C:$C,0)))</f>
        <v>io-model.html</v>
      </c>
      <c r="R1561" s="254" t="str">
        <f>IF(ISBLANK(INDEX('Policy Characteristics'!L:L,MATCH($C1561,'Policy Characteristics'!$C:$C,0))),"",INDEX('Policy Characteristics'!L:L,MATCH($C1561,'Policy Characteristics'!$C:$C,0)))</f>
        <v/>
      </c>
    </row>
    <row r="1562" spans="1:18">
      <c r="A1562" s="254" t="str">
        <f>IF(ISBLANK(INDEX('Policy Characteristics'!A:A,MATCH($C1562,'Policy Characteristics'!$C:$C,0))),"",INDEX('Policy Characteristics'!A:A,MATCH($C1562,'Policy Characteristics'!$C:$C,0)))</f>
        <v>Government Revenue Accounting</v>
      </c>
      <c r="B1562" s="262" t="str">
        <f>IF(ISBLANK(INDEX('Policy Characteristics'!B:B,MATCH($C1562,'Policy Characteristics'!$C:$C,0))),"",INDEX('Policy Characteristics'!B:B,MATCH($C1562,'Policy Characteristics'!$C:$C,0)))</f>
        <v>Remaining Government Cash Flows</v>
      </c>
      <c r="C1562" s="254" t="str">
        <f t="shared" si="92"/>
        <v>GRA for Remaining Government Cash Flow Changes</v>
      </c>
      <c r="D1562" s="1" t="s">
        <v>2967</v>
      </c>
      <c r="F1562" s="1" t="s">
        <v>2971</v>
      </c>
      <c r="H1562" s="43">
        <v>588</v>
      </c>
      <c r="I1562" s="326" t="str">
        <f t="shared" si="91"/>
        <v>Yes</v>
      </c>
      <c r="J1562" s="255" t="str">
        <f>IF(ISBLANK(INDEX('Policy Characteristics'!D:D,MATCH($C1562,'Policy Characteristics'!$C:$C,0))),"",INDEX('Policy Characteristics'!D:D,MATCH($C1562,'Policy Characteristics'!$C:$C,0)))</f>
        <v/>
      </c>
      <c r="K1562" s="254" t="str">
        <f>IF(ISBLANK(INDEX('Policy Characteristics'!E:E,MATCH($C1562,'Policy Characteristics'!$C:$C,0))),"",INDEX('Policy Characteristics'!E:E,MATCH($C1562,'Policy Characteristics'!$C:$C,0)))</f>
        <v>GRA remaining cash flow changes</v>
      </c>
      <c r="L1562" s="254">
        <f>IF(ISBLANK(INDEX('Policy Characteristics'!F:F,MATCH($C1562,'Policy Characteristics'!$C:$C,0))),"",INDEX('Policy Characteristics'!F:F,MATCH($C1562,'Policy Characteristics'!$C:$C,0)))</f>
        <v>0</v>
      </c>
      <c r="M1562" s="254">
        <f>IF(ISBLANK(INDEX('Policy Characteristics'!G:G,MATCH($C1562,'Policy Characteristics'!$C:$C,0))),"",INDEX('Policy Characteristics'!G:G,MATCH($C1562,'Policy Characteristics'!$C:$C,0)))</f>
        <v>10</v>
      </c>
      <c r="N1562" s="254">
        <f>IF(ISBLANK(INDEX('Policy Characteristics'!H:H,MATCH($C1562,'Policy Characteristics'!$C:$C,0))),"",INDEX('Policy Characteristics'!H:H,MATCH($C1562,'Policy Characteristics'!$C:$C,0)))</f>
        <v>1</v>
      </c>
      <c r="O1562" s="254" t="str">
        <f>IF(ISBLANK(INDEX('Policy Characteristics'!I:I,MATCH($C1562,'Policy Characteristics'!$C:$C,0))),"",INDEX('Policy Characteristics'!I:I,MATCH($C1562,'Policy Characteristics'!$C:$C,0)))</f>
        <v>weight</v>
      </c>
      <c r="P1562" s="254" t="str">
        <f>IF(ISBLANK(INDEX('Policy Characteristics'!J:J,MATCH($C1562,'Policy Characteristics'!$C:$C,0))),"",INDEX('Policy Characteristics'!J:J,MATCH($C1562,'Policy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2" s="254" t="str">
        <f>IF(ISBLANK(INDEX('Policy Characteristics'!K:K,MATCH($C1562,'Policy Characteristics'!$C:$C,0))),"",INDEX('Policy Characteristics'!K:K,MATCH($C1562,'Policy Characteristics'!$C:$C,0)))</f>
        <v>io-model.html</v>
      </c>
      <c r="R1562" s="254" t="str">
        <f>IF(ISBLANK(INDEX('Policy Characteristics'!L:L,MATCH($C1562,'Policy Characteristics'!$C:$C,0))),"",INDEX('Policy Characteristics'!L:L,MATCH($C1562,'Policy Characteristics'!$C:$C,0)))</f>
        <v/>
      </c>
    </row>
    <row r="1563" spans="1:18">
      <c r="A1563" s="254" t="str">
        <f>IF(ISBLANK(INDEX('Policy Characteristics'!A:A,MATCH($C1563,'Policy Characteristics'!$C:$C,0))),"",INDEX('Policy Characteristics'!A:A,MATCH($C1563,'Policy Characteristics'!$C:$C,0)))</f>
        <v>Government Revenue Accounting</v>
      </c>
      <c r="B1563" s="262" t="str">
        <f>IF(ISBLANK(INDEX('Policy Characteristics'!B:B,MATCH($C1563,'Policy Characteristics'!$C:$C,0))),"",INDEX('Policy Characteristics'!B:B,MATCH($C1563,'Policy Characteristics'!$C:$C,0)))</f>
        <v>Remaining Government Cash Flows</v>
      </c>
      <c r="C1563" s="254" t="str">
        <f t="shared" si="92"/>
        <v>GRA for Remaining Government Cash Flow Changes</v>
      </c>
      <c r="D1563" s="1" t="s">
        <v>2968</v>
      </c>
      <c r="F1563" s="1" t="s">
        <v>2972</v>
      </c>
      <c r="H1563" s="43">
        <v>589</v>
      </c>
      <c r="I1563" s="326" t="str">
        <f t="shared" si="91"/>
        <v>Yes</v>
      </c>
      <c r="J1563" s="255" t="str">
        <f>IF(ISBLANK(INDEX('Policy Characteristics'!D:D,MATCH($C1563,'Policy Characteristics'!$C:$C,0))),"",INDEX('Policy Characteristics'!D:D,MATCH($C1563,'Policy Characteristics'!$C:$C,0)))</f>
        <v/>
      </c>
      <c r="K1563" s="254" t="str">
        <f>IF(ISBLANK(INDEX('Policy Characteristics'!E:E,MATCH($C1563,'Policy Characteristics'!$C:$C,0))),"",INDEX('Policy Characteristics'!E:E,MATCH($C1563,'Policy Characteristics'!$C:$C,0)))</f>
        <v>GRA remaining cash flow changes</v>
      </c>
      <c r="L1563" s="254">
        <f>IF(ISBLANK(INDEX('Policy Characteristics'!F:F,MATCH($C1563,'Policy Characteristics'!$C:$C,0))),"",INDEX('Policy Characteristics'!F:F,MATCH($C1563,'Policy Characteristics'!$C:$C,0)))</f>
        <v>0</v>
      </c>
      <c r="M1563" s="254">
        <f>IF(ISBLANK(INDEX('Policy Characteristics'!G:G,MATCH($C1563,'Policy Characteristics'!$C:$C,0))),"",INDEX('Policy Characteristics'!G:G,MATCH($C1563,'Policy Characteristics'!$C:$C,0)))</f>
        <v>10</v>
      </c>
      <c r="N1563" s="254">
        <f>IF(ISBLANK(INDEX('Policy Characteristics'!H:H,MATCH($C1563,'Policy Characteristics'!$C:$C,0))),"",INDEX('Policy Characteristics'!H:H,MATCH($C1563,'Policy Characteristics'!$C:$C,0)))</f>
        <v>1</v>
      </c>
      <c r="O1563" s="254" t="str">
        <f>IF(ISBLANK(INDEX('Policy Characteristics'!I:I,MATCH($C1563,'Policy Characteristics'!$C:$C,0))),"",INDEX('Policy Characteristics'!I:I,MATCH($C1563,'Policy Characteristics'!$C:$C,0)))</f>
        <v>weight</v>
      </c>
      <c r="P1563" s="254" t="str">
        <f>IF(ISBLANK(INDEX('Policy Characteristics'!J:J,MATCH($C1563,'Policy Characteristics'!$C:$C,0))),"",INDEX('Policy Characteristics'!J:J,MATCH($C1563,'Policy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63" s="254" t="str">
        <f>IF(ISBLANK(INDEX('Policy Characteristics'!K:K,MATCH($C1563,'Policy Characteristics'!$C:$C,0))),"",INDEX('Policy Characteristics'!K:K,MATCH($C1563,'Policy Characteristics'!$C:$C,0)))</f>
        <v>io-model.html</v>
      </c>
      <c r="R1563" s="254" t="str">
        <f>IF(ISBLANK(INDEX('Policy Characteristics'!L:L,MATCH($C1563,'Policy Characteristics'!$C:$C,0))),"",INDEX('Policy Characteristics'!L:L,MATCH($C1563,'Policy Characteristics'!$C:$C,0)))</f>
        <v/>
      </c>
    </row>
    <row r="1564" spans="1:18">
      <c r="A1564" s="254" t="str">
        <f>IF(ISBLANK(INDEX('Policy Characteristics'!A:A,MATCH($C1564,'Policy Characteristics'!$C:$C,0))),"",INDEX('Policy Characteristics'!A:A,MATCH($C1564,'Policy Characteristics'!$C:$C,0)))</f>
        <v>Control Settings</v>
      </c>
      <c r="B1564" s="262" t="str">
        <f>IF(ISBLANK(INDEX('Policy Characteristics'!B:B,MATCH($C1564,'Policy Characteristics'!$C:$C,0))),"",INDEX('Policy Characteristics'!B:B,MATCH($C1564,'Policy Characteristics'!$C:$C,0)))</f>
        <v>COVID-19 Recession</v>
      </c>
      <c r="C1564" s="1" t="s">
        <v>3427</v>
      </c>
      <c r="H1564" s="43">
        <v>543</v>
      </c>
      <c r="I1564" s="322" t="s">
        <v>44</v>
      </c>
      <c r="J1564" s="255" t="str">
        <f>IF(ISBLANK(INDEX('Policy Characteristics'!D:D,MATCH($C1564,'Policy Characteristics'!$C:$C,0))),"",INDEX('Policy Characteristics'!D:D,MATCH($C1564,'Policy Characteristics'!$C:$C,0)))</f>
        <v/>
      </c>
      <c r="K1564" s="254" t="str">
        <f>IF(ISBLANK(INDEX('Policy Characteristics'!E:E,MATCH($C1564,'Policy Characteristics'!$C:$C,0))),"",INDEX('Policy Characteristics'!E:E,MATCH($C1564,'Policy Characteristics'!$C:$C,0)))</f>
        <v>settings exogenous GDP adjustment</v>
      </c>
      <c r="L1564" s="359">
        <f>IF(ISBLANK(INDEX('Policy Characteristics'!F:F,MATCH($C1564,'Policy Characteristics'!$C:$C,0))),"",INDEX('Policy Characteristics'!F:F,MATCH($C1564,'Policy Characteristics'!$C:$C,0)))</f>
        <v>0</v>
      </c>
      <c r="M1564" s="359">
        <f>IF(ISBLANK(INDEX('Policy Characteristics'!G:G,MATCH($C1564,'Policy Characteristics'!$C:$C,0))),"",INDEX('Policy Characteristics'!G:G,MATCH($C1564,'Policy Characteristics'!$C:$C,0)))</f>
        <v>1</v>
      </c>
      <c r="N1564" s="359">
        <f>IF(ISBLANK(INDEX('Policy Characteristics'!H:H,MATCH($C1564,'Policy Characteristics'!$C:$C,0))),"",INDEX('Policy Characteristics'!H:H,MATCH($C1564,'Policy Characteristics'!$C:$C,0)))</f>
        <v>1</v>
      </c>
      <c r="O1564" s="254" t="str">
        <f>IF(ISBLANK(INDEX('Policy Characteristics'!I:I,MATCH($C1564,'Policy Characteristics'!$C:$C,0))),"",INDEX('Policy Characteristics'!I:I,MATCH($C1564,'Policy Characteristics'!$C:$C,0)))</f>
        <v>on/off</v>
      </c>
      <c r="P1564" s="254" t="str">
        <f>IF(ISBLANK(INDEX('Policy Characteristics'!J:J,MATCH($C1564,'Policy Characteristics'!$C:$C,0))),"",INDEX('Policy Characteristics'!J:J,MATCH($C1564,'Policy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64" s="254" t="str">
        <f>IF(ISBLANK(INDEX('Policy Characteristics'!K:K,MATCH($C1564,'Policy Characteristics'!$C:$C,0))),"",INDEX('Policy Characteristics'!K:K,MATCH($C1564,'Policy Characteristics'!$C:$C,0)))</f>
        <v/>
      </c>
      <c r="R1564" s="254" t="str">
        <f>IF(ISBLANK(INDEX('Policy Characteristics'!L:L,MATCH($C1564,'Policy Characteristics'!$C:$C,0))),"",INDEX('Policy Characteristics'!L:L,MATCH($C1564,'Policy Characteristics'!$C:$C,0)))</f>
        <v/>
      </c>
    </row>
    <row r="1565" spans="1:18">
      <c r="A1565" s="254" t="str">
        <f>IF(ISBLANK(INDEX('Policy Characteristics'!A:A,MATCH($C1565,'Policy Characteristics'!$C:$C,0))),"",INDEX('Policy Characteristics'!A:A,MATCH($C1565,'Policy Characteristics'!$C:$C,0)))</f>
        <v>Control Settings</v>
      </c>
      <c r="B1565" s="262" t="str">
        <f>IF(ISBLANK(INDEX('Policy Characteristics'!B:B,MATCH($C1565,'Policy Characteristics'!$C:$C,0))),"",INDEX('Policy Characteristics'!B:B,MATCH($C1565,'Policy Characteristics'!$C:$C,0)))</f>
        <v>Use 20-Year GWP Values</v>
      </c>
      <c r="C1565" t="s">
        <v>3288</v>
      </c>
      <c r="H1565" s="43">
        <v>1601</v>
      </c>
      <c r="I1565" s="322" t="s">
        <v>44</v>
      </c>
      <c r="J1565" s="255" t="str">
        <f>IF(ISBLANK(INDEX('Policy Characteristics'!D:D,MATCH($C1565,'Policy Characteristics'!$C:$C,0))),"",INDEX('Policy Characteristics'!D:D,MATCH($C1565,'Policy Characteristics'!$C:$C,0)))</f>
        <v/>
      </c>
      <c r="K1565" s="254" t="str">
        <f>IF(ISBLANK(INDEX('Policy Characteristics'!E:E,MATCH($C1565,'Policy Characteristics'!$C:$C,0))),"",INDEX('Policy Characteristics'!E:E,MATCH($C1565,'Policy Characteristics'!$C:$C,0)))</f>
        <v/>
      </c>
      <c r="L1565" s="359">
        <f>IF(ISBLANK(INDEX('Policy Characteristics'!F:F,MATCH($C1565,'Policy Characteristics'!$C:$C,0))),"",INDEX('Policy Characteristics'!F:F,MATCH($C1565,'Policy Characteristics'!$C:$C,0)))</f>
        <v>0</v>
      </c>
      <c r="M1565" s="359">
        <f>IF(ISBLANK(INDEX('Policy Characteristics'!G:G,MATCH($C1565,'Policy Characteristics'!$C:$C,0))),"",INDEX('Policy Characteristics'!G:G,MATCH($C1565,'Policy Characteristics'!$C:$C,0)))</f>
        <v>1</v>
      </c>
      <c r="N1565" s="359">
        <f>IF(ISBLANK(INDEX('Policy Characteristics'!H:H,MATCH($C1565,'Policy Characteristics'!$C:$C,0))),"",INDEX('Policy Characteristics'!H:H,MATCH($C1565,'Policy Characteristics'!$C:$C,0)))</f>
        <v>1</v>
      </c>
      <c r="O1565" s="254" t="str">
        <f>IF(ISBLANK(INDEX('Policy Characteristics'!I:I,MATCH($C1565,'Policy Characteristics'!$C:$C,0))),"",INDEX('Policy Characteristics'!I:I,MATCH($C1565,'Policy Characteristics'!$C:$C,0)))</f>
        <v>on/off</v>
      </c>
      <c r="P1565" s="254" t="str">
        <f>IF(ISBLANK(INDEX('Policy Characteristics'!J:J,MATCH($C1565,'Policy Characteristics'!$C:$C,0))),"",INDEX('Policy Characteristics'!J:J,MATCH($C1565,'Policy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65" s="254" t="str">
        <f>IF(ISBLANK(INDEX('Policy Characteristics'!K:K,MATCH($C1565,'Policy Characteristics'!$C:$C,0))),"",INDEX('Policy Characteristics'!K:K,MATCH($C1565,'Policy Characteristics'!$C:$C,0)))</f>
        <v/>
      </c>
      <c r="R1565" s="254" t="str">
        <f>IF(ISBLANK(INDEX('Policy Characteristics'!L:L,MATCH($C1565,'Policy Characteristics'!$C:$C,0))),"",INDEX('Policy Characteristics'!L:L,MATCH($C1565,'Policy Characteristics'!$C:$C,0)))</f>
        <v/>
      </c>
    </row>
    <row r="1566" spans="1:18">
      <c r="A1566" s="254" t="str">
        <f>IF(ISBLANK(INDEX('Policy Characteristics'!A:A,MATCH($C1566,'Policy Characteristics'!$C:$C,0))),"",INDEX('Policy Characteristics'!A:A,MATCH($C1566,'Policy Characteristics'!$C:$C,0)))</f>
        <v>Cross-Sector</v>
      </c>
      <c r="B1566" s="262" t="str">
        <f>IF(ISBLANK(INDEX('Policy Characteristics'!B:B,MATCH($C1566,'Policy Characteristics'!$C:$C,0))),"",INDEX('Policy Characteristics'!B:B,MATCH($C1566,'Policy Characteristics'!$C:$C,0)))</f>
        <v>Non BAU Carbon Tax Vehicle Qualification</v>
      </c>
      <c r="C1566" t="s">
        <v>3749</v>
      </c>
      <c r="H1566" s="43">
        <v>2286</v>
      </c>
      <c r="I1566" s="322" t="s">
        <v>43</v>
      </c>
      <c r="J1566" s="255" t="str">
        <f>IF(ISBLANK(INDEX('Policy Characteristics'!D:D,MATCH($C1566,'Policy Characteristics'!$C:$C,0))),"",INDEX('Policy Characteristics'!D:D,MATCH($C1566,'Policy Characteristics'!$C:$C,0)))</f>
        <v/>
      </c>
      <c r="K1566" s="254" t="str">
        <f>IF(ISBLANK(INDEX('Policy Characteristics'!E:E,MATCH($C1566,'Policy Characteristics'!$C:$C,0))),"",INDEX('Policy Characteristics'!E:E,MATCH($C1566,'Policy Characteristics'!$C:$C,0)))</f>
        <v/>
      </c>
      <c r="L1566" s="359">
        <f>IF(ISBLANK(INDEX('Policy Characteristics'!F:F,MATCH($C1566,'Policy Characteristics'!$C:$C,0))),"",INDEX('Policy Characteristics'!F:F,MATCH($C1566,'Policy Characteristics'!$C:$C,0)))</f>
        <v>0</v>
      </c>
      <c r="M1566" s="359">
        <f>IF(ISBLANK(INDEX('Policy Characteristics'!G:G,MATCH($C1566,'Policy Characteristics'!$C:$C,0))),"",INDEX('Policy Characteristics'!G:G,MATCH($C1566,'Policy Characteristics'!$C:$C,0)))</f>
        <v>1</v>
      </c>
      <c r="N1566" s="359">
        <f>IF(ISBLANK(INDEX('Policy Characteristics'!H:H,MATCH($C1566,'Policy Characteristics'!$C:$C,0))),"",INDEX('Policy Characteristics'!H:H,MATCH($C1566,'Policy Characteristics'!$C:$C,0)))</f>
        <v>1</v>
      </c>
      <c r="O1566" s="254" t="str">
        <f>IF(ISBLANK(INDEX('Policy Characteristics'!I:I,MATCH($C1566,'Policy Characteristics'!$C:$C,0))),"",INDEX('Policy Characteristics'!I:I,MATCH($C1566,'Policy Characteristics'!$C:$C,0)))</f>
        <v>on/off</v>
      </c>
      <c r="P1566" s="254" t="str">
        <f>IF(ISBLANK(INDEX('Policy Characteristics'!J:J,MATCH($C1566,'Policy Characteristics'!$C:$C,0))),"",INDEX('Policy Characteristics'!J:J,MATCH($C1566,'Policy Characteristics'!$C:$C,0)))</f>
        <v xml:space="preserve">**Description:** This lever determines which vehicle types are captured under the scope of a carbon tax. In some regions, only certain vehicle types are covered by a carbon tax or cap. </v>
      </c>
      <c r="Q1566" s="254" t="str">
        <f>IF(ISBLANK(INDEX('Policy Characteristics'!K:K,MATCH($C1566,'Policy Characteristics'!$C:$C,0))),"",INDEX('Policy Characteristics'!K:K,MATCH($C1566,'Policy Characteristics'!$C:$C,0)))</f>
        <v/>
      </c>
      <c r="R1566" s="254" t="str">
        <f>IF(ISBLANK(INDEX('Policy Characteristics'!L:L,MATCH($C1566,'Policy Characteristics'!$C:$C,0))),"",INDEX('Policy Characteristics'!L:L,MATCH($C1566,'Policy Characteristics'!$C:$C,0)))</f>
        <v/>
      </c>
    </row>
    <row r="1567" spans="1:18">
      <c r="A1567" s="254" t="str">
        <f>IF(ISBLANK(INDEX('Policy Characteristics'!A:A,MATCH($C1567,'Policy Characteristics'!$C:$C,0))),"",INDEX('Policy Characteristics'!A:A,MATCH($C1567,'Policy Characteristics'!$C:$C,0)))</f>
        <v>Cross-Sector</v>
      </c>
      <c r="B1567" s="262" t="str">
        <f>IF(ISBLANK(INDEX('Policy Characteristics'!B:B,MATCH($C1567,'Policy Characteristics'!$C:$C,0))),"",INDEX('Policy Characteristics'!B:B,MATCH($C1567,'Policy Characteristics'!$C:$C,0)))</f>
        <v>Non BAU Carbon Tax Industry Qualification</v>
      </c>
      <c r="C1567" t="s">
        <v>3750</v>
      </c>
      <c r="H1567" s="43">
        <v>2287</v>
      </c>
      <c r="I1567" s="322" t="s">
        <v>43</v>
      </c>
      <c r="J1567" s="255" t="str">
        <f>IF(ISBLANK(INDEX('Policy Characteristics'!D:D,MATCH($C1567,'Policy Characteristics'!$C:$C,0))),"",INDEX('Policy Characteristics'!D:D,MATCH($C1567,'Policy Characteristics'!$C:$C,0)))</f>
        <v/>
      </c>
      <c r="K1567" s="254" t="str">
        <f>IF(ISBLANK(INDEX('Policy Characteristics'!E:E,MATCH($C1567,'Policy Characteristics'!$C:$C,0))),"",INDEX('Policy Characteristics'!E:E,MATCH($C1567,'Policy Characteristics'!$C:$C,0)))</f>
        <v/>
      </c>
      <c r="L1567" s="359">
        <f>IF(ISBLANK(INDEX('Policy Characteristics'!F:F,MATCH($C1567,'Policy Characteristics'!$C:$C,0))),"",INDEX('Policy Characteristics'!F:F,MATCH($C1567,'Policy Characteristics'!$C:$C,0)))</f>
        <v>0</v>
      </c>
      <c r="M1567" s="359">
        <f>IF(ISBLANK(INDEX('Policy Characteristics'!G:G,MATCH($C1567,'Policy Characteristics'!$C:$C,0))),"",INDEX('Policy Characteristics'!G:G,MATCH($C1567,'Policy Characteristics'!$C:$C,0)))</f>
        <v>1</v>
      </c>
      <c r="N1567" s="359">
        <f>IF(ISBLANK(INDEX('Policy Characteristics'!H:H,MATCH($C1567,'Policy Characteristics'!$C:$C,0))),"",INDEX('Policy Characteristics'!H:H,MATCH($C1567,'Policy Characteristics'!$C:$C,0)))</f>
        <v>1</v>
      </c>
      <c r="O1567" s="254" t="str">
        <f>IF(ISBLANK(INDEX('Policy Characteristics'!I:I,MATCH($C1567,'Policy Characteristics'!$C:$C,0))),"",INDEX('Policy Characteristics'!I:I,MATCH($C1567,'Policy Characteristics'!$C:$C,0)))</f>
        <v>on/off</v>
      </c>
      <c r="P1567" s="254" t="str">
        <f>IF(ISBLANK(INDEX('Policy Characteristics'!J:J,MATCH($C1567,'Policy Characteristics'!$C:$C,0))),"",INDEX('Policy Characteristics'!J:J,MATCH($C1567,'Policy Characteristics'!$C:$C,0)))</f>
        <v xml:space="preserve">**Description:** This lever determines which industry categories are captured under the scope of a carbon tax. In some regions, only certain industries are covered by a carbon tax or cap. </v>
      </c>
      <c r="Q1567" s="254" t="str">
        <f>IF(ISBLANK(INDEX('Policy Characteristics'!K:K,MATCH($C1567,'Policy Characteristics'!$C:$C,0))),"",INDEX('Policy Characteristics'!K:K,MATCH($C1567,'Policy Characteristics'!$C:$C,0)))</f>
        <v/>
      </c>
      <c r="R1567" s="254" t="str">
        <f>IF(ISBLANK(INDEX('Policy Characteristics'!L:L,MATCH($C1567,'Policy Characteristics'!$C:$C,0))),"",INDEX('Policy Characteristics'!L:L,MATCH($C1567,'Policy Characteristics'!$C:$C,0)))</f>
        <v/>
      </c>
    </row>
    <row r="1568" spans="1:18">
      <c r="A1568" s="254" t="str">
        <f>IF(ISBLANK(INDEX('Policy Characteristics'!A:A,MATCH($C1568,'Policy Characteristics'!$C:$C,0))),"",INDEX('Policy Characteristics'!A:A,MATCH($C1568,'Policy Characteristics'!$C:$C,0)))</f>
        <v>Cross-Sector</v>
      </c>
      <c r="B1568" s="262" t="str">
        <f>IF(ISBLANK(INDEX('Policy Characteristics'!B:B,MATCH($C1568,'Policy Characteristics'!$C:$C,0))),"",INDEX('Policy Characteristics'!B:B,MATCH($C1568,'Policy Characteristics'!$C:$C,0)))</f>
        <v>Non BAU CBAM Industry Qualification</v>
      </c>
      <c r="C1568" t="s">
        <v>3751</v>
      </c>
      <c r="H1568" s="43">
        <v>2288</v>
      </c>
      <c r="I1568" s="322" t="s">
        <v>43</v>
      </c>
      <c r="J1568" s="255" t="str">
        <f>IF(ISBLANK(INDEX('Policy Characteristics'!D:D,MATCH($C1568,'Policy Characteristics'!$C:$C,0))),"",INDEX('Policy Characteristics'!D:D,MATCH($C1568,'Policy Characteristics'!$C:$C,0)))</f>
        <v/>
      </c>
      <c r="K1568" s="254" t="str">
        <f>IF(ISBLANK(INDEX('Policy Characteristics'!E:E,MATCH($C1568,'Policy Characteristics'!$C:$C,0))),"",INDEX('Policy Characteristics'!E:E,MATCH($C1568,'Policy Characteristics'!$C:$C,0)))</f>
        <v/>
      </c>
      <c r="L1568" s="359">
        <f>IF(ISBLANK(INDEX('Policy Characteristics'!F:F,MATCH($C1568,'Policy Characteristics'!$C:$C,0))),"",INDEX('Policy Characteristics'!F:F,MATCH($C1568,'Policy Characteristics'!$C:$C,0)))</f>
        <v>0</v>
      </c>
      <c r="M1568" s="359">
        <f>IF(ISBLANK(INDEX('Policy Characteristics'!G:G,MATCH($C1568,'Policy Characteristics'!$C:$C,0))),"",INDEX('Policy Characteristics'!G:G,MATCH($C1568,'Policy Characteristics'!$C:$C,0)))</f>
        <v>1</v>
      </c>
      <c r="N1568" s="359">
        <f>IF(ISBLANK(INDEX('Policy Characteristics'!H:H,MATCH($C1568,'Policy Characteristics'!$C:$C,0))),"",INDEX('Policy Characteristics'!H:H,MATCH($C1568,'Policy Characteristics'!$C:$C,0)))</f>
        <v>1</v>
      </c>
      <c r="O1568" s="254" t="str">
        <f>IF(ISBLANK(INDEX('Policy Characteristics'!I:I,MATCH($C1568,'Policy Characteristics'!$C:$C,0))),"",INDEX('Policy Characteristics'!I:I,MATCH($C1568,'Policy Characteristics'!$C:$C,0)))</f>
        <v>on/off</v>
      </c>
      <c r="P1568" s="254" t="str">
        <f>IF(ISBLANK(INDEX('Policy Characteristics'!J:J,MATCH($C1568,'Policy Characteristics'!$C:$C,0))),"",INDEX('Policy Characteristics'!J:J,MATCH($C1568,'Policy Characteristics'!$C:$C,0)))</f>
        <v>**Description:** This lever determines which industry categories are captured under the scope of a carbon border adjustment mechanism. In some regions, only certain industries are covered by a border mechanism.</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sheetData>
  <sortState xmlns:xlrd2="http://schemas.microsoft.com/office/spreadsheetml/2017/richdata2" ref="A191:I211">
    <sortCondition ref="B191:B211"/>
  </sortState>
  <conditionalFormatting sqref="I1:I1509">
    <cfRule type="containsText" dxfId="5" priority="3" operator="containsText" text="No">
      <formula>NOT(ISERROR(SEARCH("No",I1)))</formula>
    </cfRule>
  </conditionalFormatting>
  <conditionalFormatting sqref="I1514 I1519 I1529 I1534 I1539 I1544 I1554 I1559 I1564:I1048576">
    <cfRule type="containsText" dxfId="4" priority="133" operator="containsText" text="No">
      <formula>NOT(ISERROR(SEARCH("No",I1514)))</formula>
    </cfRule>
  </conditionalFormatting>
  <conditionalFormatting sqref="I1524">
    <cfRule type="containsText" dxfId="3" priority="2" operator="containsText" text="No">
      <formula>NOT(ISERROR(SEARCH("No",I1524)))</formula>
    </cfRule>
  </conditionalFormatting>
  <conditionalFormatting sqref="I1549">
    <cfRule type="containsText" dxfId="2" priority="1" operator="containsText" text="No">
      <formula>NOT(ISERROR(SEARCH("No",I1549)))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2817</v>
      </c>
      <c r="B1" s="407"/>
    </row>
    <row r="2" spans="1:2">
      <c r="A2" s="195" t="s">
        <v>2818</v>
      </c>
      <c r="B2" s="195" t="s">
        <v>2819</v>
      </c>
    </row>
    <row r="3" spans="1:2">
      <c r="A3" s="196" t="s">
        <v>353</v>
      </c>
      <c r="B3" t="str">
        <f>A3</f>
        <v>million metric tons / year</v>
      </c>
    </row>
    <row r="4" spans="1:2">
      <c r="A4" s="196" t="s">
        <v>3485</v>
      </c>
      <c r="B4" t="str">
        <f>A4</f>
        <v>million metric tons</v>
      </c>
    </row>
    <row r="5" spans="1:2">
      <c r="A5" s="196" t="s">
        <v>3708</v>
      </c>
      <c r="B5" t="str">
        <f>A5</f>
        <v>g CO2e / 2023 dollar</v>
      </c>
    </row>
    <row r="6" spans="1:2">
      <c r="A6" s="197" t="s">
        <v>2321</v>
      </c>
      <c r="B6" t="str">
        <f t="shared" ref="B6:B46" si="0">A6</f>
        <v>thousand metric tons / year</v>
      </c>
    </row>
    <row r="7" spans="1:2">
      <c r="A7" s="197" t="s">
        <v>3709</v>
      </c>
      <c r="B7" t="str">
        <f>A7</f>
        <v>g CO2 / 2023 dollar</v>
      </c>
    </row>
    <row r="8" spans="1:2" ht="30">
      <c r="A8" s="197" t="s">
        <v>3710</v>
      </c>
      <c r="B8" t="str">
        <f t="shared" si="0"/>
        <v>2023 dollars / metric ton CO2e abated, Annual average abatement (million metric tons CO2e)</v>
      </c>
    </row>
    <row r="9" spans="1:2">
      <c r="A9" s="197" t="s">
        <v>3711</v>
      </c>
      <c r="B9" t="str">
        <f t="shared" si="0"/>
        <v>billion 2023 dollars / year</v>
      </c>
    </row>
    <row r="10" spans="1:2">
      <c r="A10" s="197" t="s">
        <v>3712</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3713</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3564</v>
      </c>
      <c r="B17" t="str">
        <f t="shared" si="0"/>
        <v>terawatt-hours (TWh)</v>
      </c>
    </row>
    <row r="18" spans="1:2">
      <c r="A18" s="197" t="s">
        <v>3333</v>
      </c>
      <c r="B18" t="str">
        <f t="shared" si="0"/>
        <v>%</v>
      </c>
    </row>
    <row r="19" spans="1:2">
      <c r="A19" s="197" t="s">
        <v>3334</v>
      </c>
      <c r="B19" t="str">
        <f t="shared" si="0"/>
        <v>metric tons CO2e / megawatt-hour (MWh)</v>
      </c>
    </row>
    <row r="20" spans="1:2">
      <c r="A20" s="197" t="s">
        <v>3714</v>
      </c>
      <c r="B20" t="str">
        <f t="shared" si="0"/>
        <v>kilowatt-hour / 2023 dollar</v>
      </c>
    </row>
    <row r="21" spans="1:2">
      <c r="A21" s="197" t="s">
        <v>356</v>
      </c>
      <c r="B21" t="str">
        <f t="shared" si="0"/>
        <v>gigawatts (GW) / year</v>
      </c>
    </row>
    <row r="22" spans="1:2">
      <c r="A22" s="197" t="s">
        <v>3715</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3716</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3302</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3717</v>
      </c>
      <c r="B37" t="str">
        <f t="shared" si="0"/>
        <v>2023 dollars / short ton</v>
      </c>
    </row>
    <row r="38" spans="1:2">
      <c r="A38" s="197" t="s">
        <v>3718</v>
      </c>
      <c r="B38" t="str">
        <f t="shared" si="0"/>
        <v>2023 dollars / thousand cubic feet</v>
      </c>
    </row>
    <row r="39" spans="1:2">
      <c r="A39" s="197" t="s">
        <v>3719</v>
      </c>
      <c r="B39" t="str">
        <f t="shared" si="0"/>
        <v>2023 dollars / gallon</v>
      </c>
    </row>
    <row r="40" spans="1:2">
      <c r="A40" s="197" t="s">
        <v>3720</v>
      </c>
      <c r="B40" t="str">
        <f t="shared" si="0"/>
        <v>2023 dollars / barrel of oil</v>
      </c>
    </row>
    <row r="41" spans="1:2">
      <c r="A41" s="197" t="s">
        <v>3721</v>
      </c>
      <c r="B41" t="str">
        <f t="shared" si="0"/>
        <v>2023 dollars / kg</v>
      </c>
    </row>
    <row r="42" spans="1:2">
      <c r="A42" s="197" t="s">
        <v>3722</v>
      </c>
      <c r="B42" t="str">
        <f t="shared" si="0"/>
        <v>2023 dollars / kilowatt-hour (kWh)</v>
      </c>
    </row>
    <row r="43" spans="1:2">
      <c r="A43" s="197" t="s">
        <v>3715</v>
      </c>
      <c r="B43" t="str">
        <f t="shared" ref="B43" si="1">A43</f>
        <v>2023 dollars / megawatt-hour (MWh)</v>
      </c>
    </row>
    <row r="44" spans="1:2">
      <c r="A44" s="197" t="s">
        <v>3291</v>
      </c>
      <c r="B44" t="str">
        <f t="shared" si="0"/>
        <v>cost of eqpt. to capture 1 metric ton CO2e/yr (2020 dollars)</v>
      </c>
    </row>
    <row r="45" spans="1:2">
      <c r="A45" s="197" t="s">
        <v>3723</v>
      </c>
      <c r="B45" t="str">
        <f t="shared" si="0"/>
        <v>million 2023 dollars / megawatt (MW)</v>
      </c>
    </row>
    <row r="46" spans="1:2">
      <c r="A46" s="197" t="s">
        <v>3724</v>
      </c>
      <c r="B46" t="str">
        <f t="shared" si="0"/>
        <v>cost of eqpt. to produce 1 kg H2/yr (2023 dollars)</v>
      </c>
    </row>
    <row r="48" spans="1:2">
      <c r="A48" s="407" t="s">
        <v>2821</v>
      </c>
      <c r="B48" s="407"/>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08" activePane="bottomLeft" state="frozen"/>
      <selection pane="bottomLeft" activeCell="G109" sqref="G109"/>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3574</v>
      </c>
    </row>
    <row r="2" spans="1:10">
      <c r="A2" s="2" t="s">
        <v>2327</v>
      </c>
      <c r="B2" s="1" t="s">
        <v>2328</v>
      </c>
      <c r="C2" s="43">
        <v>1</v>
      </c>
      <c r="D2" s="1" t="s">
        <v>63</v>
      </c>
      <c r="E2" s="1" t="s">
        <v>64</v>
      </c>
      <c r="F2" s="1" t="str">
        <f>UnitControlCenter!$B$3</f>
        <v>million metric tons / year</v>
      </c>
      <c r="G2" s="1" t="s">
        <v>175</v>
      </c>
      <c r="J2" s="1" t="s">
        <v>3580</v>
      </c>
    </row>
    <row r="3" spans="1:10">
      <c r="A3" s="2" t="s">
        <v>2327</v>
      </c>
      <c r="B3" s="1" t="s">
        <v>2329</v>
      </c>
      <c r="C3" s="47">
        <v>1</v>
      </c>
      <c r="D3" s="2" t="s">
        <v>63</v>
      </c>
      <c r="E3" s="2" t="s">
        <v>64</v>
      </c>
      <c r="F3" s="1" t="str">
        <f>UnitControlCenter!$B$3</f>
        <v>million metric tons / year</v>
      </c>
      <c r="G3" s="1" t="s">
        <v>2311</v>
      </c>
    </row>
    <row r="4" spans="1:10" ht="30">
      <c r="A4" s="2" t="s">
        <v>2327</v>
      </c>
      <c r="B4" s="1" t="s">
        <v>3483</v>
      </c>
      <c r="C4" s="43">
        <v>1</v>
      </c>
      <c r="D4" s="1" t="s">
        <v>63</v>
      </c>
      <c r="E4" s="1" t="s">
        <v>64</v>
      </c>
      <c r="F4" s="1" t="str">
        <f>UnitControlCenter!B4</f>
        <v>million metric tons</v>
      </c>
      <c r="G4" s="1" t="s">
        <v>3486</v>
      </c>
      <c r="J4" s="1" t="s">
        <v>3581</v>
      </c>
    </row>
    <row r="5" spans="1:10" ht="30">
      <c r="A5" s="2" t="s">
        <v>2327</v>
      </c>
      <c r="B5" s="1" t="s">
        <v>3484</v>
      </c>
      <c r="C5" s="47">
        <v>1</v>
      </c>
      <c r="D5" s="2" t="s">
        <v>63</v>
      </c>
      <c r="E5" s="2" t="s">
        <v>64</v>
      </c>
      <c r="F5" s="1" t="str">
        <f>UnitControlCenter!B4</f>
        <v>million metric tons</v>
      </c>
      <c r="G5" s="1" t="s">
        <v>3487</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3725</v>
      </c>
      <c r="C18" s="199">
        <v>1</v>
      </c>
      <c r="D18" s="193" t="s">
        <v>65</v>
      </c>
      <c r="E18" s="193" t="s">
        <v>66</v>
      </c>
      <c r="F18" s="193" t="s">
        <v>353</v>
      </c>
      <c r="G18" s="193" t="s">
        <v>3726</v>
      </c>
      <c r="H18" s="193" t="s">
        <v>3787</v>
      </c>
      <c r="I18" s="193" t="s">
        <v>3727</v>
      </c>
      <c r="J18" s="193"/>
    </row>
    <row r="19" spans="1:10" ht="105">
      <c r="A19" s="2" t="s">
        <v>2333</v>
      </c>
      <c r="B19" s="2" t="s">
        <v>2220</v>
      </c>
      <c r="C19" s="43">
        <v>1</v>
      </c>
      <c r="D19" s="1" t="s">
        <v>65</v>
      </c>
      <c r="E19" s="1" t="s">
        <v>66</v>
      </c>
      <c r="F19" s="1" t="str">
        <f>UnitControlCenter!$B$3</f>
        <v>million metric tons / year</v>
      </c>
      <c r="G19" s="1" t="s">
        <v>3307</v>
      </c>
      <c r="H19" s="1" t="s">
        <v>2799</v>
      </c>
      <c r="I19" s="1" t="s">
        <v>2800</v>
      </c>
    </row>
    <row r="20" spans="1:10" ht="105">
      <c r="A20" s="2" t="s">
        <v>2333</v>
      </c>
      <c r="B20" s="2" t="s">
        <v>2236</v>
      </c>
      <c r="C20" s="43">
        <v>1</v>
      </c>
      <c r="D20" s="1" t="s">
        <v>65</v>
      </c>
      <c r="E20" s="1" t="s">
        <v>66</v>
      </c>
      <c r="F20" s="1" t="str">
        <f>UnitControlCenter!$B$3</f>
        <v>million metric tons / year</v>
      </c>
      <c r="G20" s="1" t="s">
        <v>3319</v>
      </c>
      <c r="H20" s="1" t="s">
        <v>2799</v>
      </c>
      <c r="I20" s="1" t="s">
        <v>3308</v>
      </c>
    </row>
    <row r="21" spans="1:10" ht="105">
      <c r="A21" s="2" t="s">
        <v>2333</v>
      </c>
      <c r="B21" s="2" t="s">
        <v>2238</v>
      </c>
      <c r="C21" s="43">
        <v>1</v>
      </c>
      <c r="D21" s="1" t="s">
        <v>65</v>
      </c>
      <c r="E21" s="1" t="s">
        <v>66</v>
      </c>
      <c r="F21" s="1" t="str">
        <f>UnitControlCenter!$B$3</f>
        <v>million metric tons / year</v>
      </c>
      <c r="G21" s="1" t="s">
        <v>3320</v>
      </c>
      <c r="H21" s="1" t="s">
        <v>2799</v>
      </c>
      <c r="I21" s="1" t="s">
        <v>3309</v>
      </c>
    </row>
    <row r="22" spans="1:10" ht="105">
      <c r="A22" s="2" t="s">
        <v>2333</v>
      </c>
      <c r="B22" s="2" t="s">
        <v>2320</v>
      </c>
      <c r="C22" s="43">
        <v>1</v>
      </c>
      <c r="D22" s="1" t="s">
        <v>65</v>
      </c>
      <c r="E22" s="1" t="s">
        <v>66</v>
      </c>
      <c r="F22" s="1" t="str">
        <f>UnitControlCenter!$B$3</f>
        <v>million metric tons / year</v>
      </c>
      <c r="G22" s="1" t="s">
        <v>3321</v>
      </c>
      <c r="H22" s="1" t="s">
        <v>2799</v>
      </c>
      <c r="I22" s="1" t="s">
        <v>3310</v>
      </c>
    </row>
    <row r="23" spans="1:10" ht="105">
      <c r="A23" s="2" t="s">
        <v>2333</v>
      </c>
      <c r="B23" s="2" t="s">
        <v>2319</v>
      </c>
      <c r="C23" s="43">
        <v>1</v>
      </c>
      <c r="D23" s="1" t="s">
        <v>65</v>
      </c>
      <c r="E23" s="1" t="s">
        <v>66</v>
      </c>
      <c r="F23" s="1" t="str">
        <f>UnitControlCenter!$B$6</f>
        <v>thousand metric tons / year</v>
      </c>
      <c r="G23" s="1" t="s">
        <v>3322</v>
      </c>
      <c r="H23" s="1" t="s">
        <v>2799</v>
      </c>
      <c r="I23" s="1" t="s">
        <v>3311</v>
      </c>
    </row>
    <row r="24" spans="1:10" ht="105">
      <c r="A24" s="2" t="s">
        <v>2333</v>
      </c>
      <c r="B24" s="2" t="s">
        <v>2227</v>
      </c>
      <c r="C24" s="43">
        <v>1</v>
      </c>
      <c r="D24" s="1" t="s">
        <v>65</v>
      </c>
      <c r="E24" s="1" t="s">
        <v>66</v>
      </c>
      <c r="F24" s="1" t="str">
        <f>UnitControlCenter!$B$6</f>
        <v>thousand metric tons / year</v>
      </c>
      <c r="G24" s="1" t="s">
        <v>3323</v>
      </c>
      <c r="H24" s="1" t="s">
        <v>2799</v>
      </c>
      <c r="I24" s="1" t="s">
        <v>3312</v>
      </c>
    </row>
    <row r="25" spans="1:10" ht="105">
      <c r="A25" s="2" t="s">
        <v>2333</v>
      </c>
      <c r="B25" s="2" t="s">
        <v>2232</v>
      </c>
      <c r="C25" s="43">
        <v>1</v>
      </c>
      <c r="D25" s="1" t="s">
        <v>65</v>
      </c>
      <c r="E25" s="1" t="s">
        <v>66</v>
      </c>
      <c r="F25" s="1" t="str">
        <f>UnitControlCenter!$B$6</f>
        <v>thousand metric tons / year</v>
      </c>
      <c r="G25" s="1" t="s">
        <v>3324</v>
      </c>
      <c r="H25" s="1" t="s">
        <v>2799</v>
      </c>
      <c r="I25" s="1" t="s">
        <v>3313</v>
      </c>
    </row>
    <row r="26" spans="1:10" ht="105">
      <c r="A26" s="2" t="s">
        <v>2333</v>
      </c>
      <c r="B26" s="2" t="s">
        <v>2234</v>
      </c>
      <c r="C26" s="43">
        <v>1</v>
      </c>
      <c r="D26" s="1" t="s">
        <v>65</v>
      </c>
      <c r="E26" s="1" t="s">
        <v>66</v>
      </c>
      <c r="F26" s="1" t="str">
        <f>UnitControlCenter!$B$6</f>
        <v>thousand metric tons / year</v>
      </c>
      <c r="G26" s="1" t="s">
        <v>3325</v>
      </c>
      <c r="H26" s="1" t="s">
        <v>2799</v>
      </c>
      <c r="I26" s="1" t="s">
        <v>3314</v>
      </c>
    </row>
    <row r="27" spans="1:10" ht="105">
      <c r="A27" s="2" t="s">
        <v>2333</v>
      </c>
      <c r="B27" s="2" t="s">
        <v>2225</v>
      </c>
      <c r="C27" s="43">
        <v>1</v>
      </c>
      <c r="D27" s="1" t="s">
        <v>65</v>
      </c>
      <c r="E27" s="1" t="s">
        <v>66</v>
      </c>
      <c r="F27" s="1" t="str">
        <f>UnitControlCenter!$B$3</f>
        <v>million metric tons / year</v>
      </c>
      <c r="G27" s="1" t="s">
        <v>3326</v>
      </c>
      <c r="H27" s="1" t="s">
        <v>2799</v>
      </c>
      <c r="I27" s="1" t="s">
        <v>3315</v>
      </c>
    </row>
    <row r="28" spans="1:10" ht="105">
      <c r="A28" s="2" t="s">
        <v>2333</v>
      </c>
      <c r="B28" s="2" t="s">
        <v>2222</v>
      </c>
      <c r="C28" s="43">
        <v>1</v>
      </c>
      <c r="D28" s="1" t="s">
        <v>65</v>
      </c>
      <c r="E28" s="1" t="s">
        <v>66</v>
      </c>
      <c r="F28" s="1" t="str">
        <f>UnitControlCenter!$B$6</f>
        <v>thousand metric tons / year</v>
      </c>
      <c r="G28" s="1" t="s">
        <v>3327</v>
      </c>
      <c r="H28" s="1" t="s">
        <v>2799</v>
      </c>
      <c r="I28" s="1" t="s">
        <v>3316</v>
      </c>
    </row>
    <row r="29" spans="1:10" ht="105">
      <c r="A29" s="2" t="s">
        <v>2333</v>
      </c>
      <c r="B29" s="2" t="s">
        <v>2230</v>
      </c>
      <c r="C29" s="43">
        <v>1</v>
      </c>
      <c r="D29" s="1" t="s">
        <v>65</v>
      </c>
      <c r="E29" s="1" t="s">
        <v>66</v>
      </c>
      <c r="F29" s="1" t="str">
        <f>UnitControlCenter!$B$3</f>
        <v>million metric tons / year</v>
      </c>
      <c r="G29" s="1" t="s">
        <v>3328</v>
      </c>
      <c r="H29" s="1" t="s">
        <v>2799</v>
      </c>
      <c r="I29" s="1" t="s">
        <v>3317</v>
      </c>
    </row>
    <row r="30" spans="1:10" ht="105.75" thickBot="1">
      <c r="A30" s="192" t="s">
        <v>2333</v>
      </c>
      <c r="B30" s="192" t="s">
        <v>485</v>
      </c>
      <c r="C30" s="199">
        <v>1</v>
      </c>
      <c r="D30" s="1" t="s">
        <v>65</v>
      </c>
      <c r="E30" s="1" t="s">
        <v>66</v>
      </c>
      <c r="F30" s="193" t="str">
        <f>UnitControlCenter!$B$3</f>
        <v>million metric tons / year</v>
      </c>
      <c r="G30" s="1" t="s">
        <v>3329</v>
      </c>
      <c r="H30" s="1" t="s">
        <v>2799</v>
      </c>
      <c r="I30" s="1" t="s">
        <v>3318</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3777</v>
      </c>
      <c r="H96" s="1" t="s">
        <v>3778</v>
      </c>
      <c r="I96" s="1" t="s">
        <v>3779</v>
      </c>
    </row>
    <row r="97" spans="1:10" ht="255">
      <c r="A97" s="2" t="s">
        <v>2464</v>
      </c>
      <c r="B97" s="2" t="s">
        <v>2340</v>
      </c>
      <c r="C97" s="43">
        <v>1</v>
      </c>
      <c r="D97" s="1" t="s">
        <v>65</v>
      </c>
      <c r="E97" s="1" t="s">
        <v>64</v>
      </c>
      <c r="F97" s="1" t="str">
        <f>UnitControlCenter!$B$16</f>
        <v>terawatt-hours (TWh) / year</v>
      </c>
      <c r="G97" s="1" t="s">
        <v>3785</v>
      </c>
      <c r="H97" s="1" t="s">
        <v>3786</v>
      </c>
      <c r="I97" s="1" t="s">
        <v>3779</v>
      </c>
    </row>
    <row r="98" spans="1:10" ht="225">
      <c r="A98" s="2" t="s">
        <v>2464</v>
      </c>
      <c r="B98" s="2" t="s">
        <v>2341</v>
      </c>
      <c r="C98" s="43">
        <v>1</v>
      </c>
      <c r="D98" s="1" t="s">
        <v>65</v>
      </c>
      <c r="E98" s="1" t="s">
        <v>66</v>
      </c>
      <c r="F98" s="1" t="str">
        <f>UnitControlCenter!$B$21</f>
        <v>gigawatts (GW) / year</v>
      </c>
      <c r="G98" s="1" t="s">
        <v>3676</v>
      </c>
      <c r="H98" s="1" t="s">
        <v>3674</v>
      </c>
      <c r="I98" s="1" t="s">
        <v>3672</v>
      </c>
    </row>
    <row r="99" spans="1:10" ht="255">
      <c r="A99" s="2" t="s">
        <v>2464</v>
      </c>
      <c r="B99" s="2" t="s">
        <v>2342</v>
      </c>
      <c r="C99" s="43">
        <v>1</v>
      </c>
      <c r="D99" s="1" t="s">
        <v>65</v>
      </c>
      <c r="E99" s="1" t="s">
        <v>64</v>
      </c>
      <c r="F99" s="1" t="str">
        <f>UnitControlCenter!$B$21</f>
        <v>gigawatts (GW) / year</v>
      </c>
      <c r="G99" s="1" t="s">
        <v>3677</v>
      </c>
      <c r="H99" s="1" t="s">
        <v>3675</v>
      </c>
      <c r="I99" s="1" t="s">
        <v>3673</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3332</v>
      </c>
      <c r="C101" s="43">
        <v>1</v>
      </c>
      <c r="D101" s="1" t="s">
        <v>63</v>
      </c>
      <c r="E101" s="1" t="s">
        <v>64</v>
      </c>
      <c r="F101" s="1" t="str">
        <f>UnitControlCenter!B18</f>
        <v>%</v>
      </c>
      <c r="G101" s="1" t="s">
        <v>3335</v>
      </c>
    </row>
    <row r="102" spans="1:10" ht="30">
      <c r="A102" s="2" t="s">
        <v>2464</v>
      </c>
      <c r="B102" s="2" t="s">
        <v>3337</v>
      </c>
      <c r="C102" s="43">
        <v>1</v>
      </c>
      <c r="D102" s="1" t="s">
        <v>63</v>
      </c>
      <c r="E102" s="1" t="s">
        <v>64</v>
      </c>
      <c r="F102" s="1" t="str">
        <f>UnitControlCenter!B19</f>
        <v>metric tons CO2e / megawatt-hour (MWh)</v>
      </c>
      <c r="G102" s="1" t="s">
        <v>3336</v>
      </c>
    </row>
    <row r="103" spans="1:10" ht="30.75" thickBot="1">
      <c r="A103" s="192" t="s">
        <v>2464</v>
      </c>
      <c r="B103" s="192" t="s">
        <v>3344</v>
      </c>
      <c r="C103" s="199">
        <v>1</v>
      </c>
      <c r="D103" s="193" t="s">
        <v>63</v>
      </c>
      <c r="E103" s="193" t="s">
        <v>64</v>
      </c>
      <c r="F103" s="193" t="str">
        <f>UnitControlCenter!B20</f>
        <v>kilowatt-hour / 2023 dollar</v>
      </c>
      <c r="G103" s="193" t="s">
        <v>3345</v>
      </c>
      <c r="H103" s="193"/>
      <c r="I103" s="193"/>
      <c r="J103" s="193"/>
    </row>
    <row r="104" spans="1:10" ht="195">
      <c r="A104" s="2" t="s">
        <v>3117</v>
      </c>
      <c r="B104" s="2" t="s">
        <v>2343</v>
      </c>
      <c r="C104" s="43">
        <v>1</v>
      </c>
      <c r="D104" s="1" t="s">
        <v>65</v>
      </c>
      <c r="E104" s="1" t="s">
        <v>2355</v>
      </c>
      <c r="F104" s="1" t="str">
        <f>UnitControlCenter!$B$22</f>
        <v>2023 dollars / megawatt-hour (MWh)</v>
      </c>
      <c r="G104" s="1" t="s">
        <v>3594</v>
      </c>
      <c r="H104" s="1" t="s">
        <v>3668</v>
      </c>
      <c r="I104" s="43" t="s">
        <v>3670</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3596</v>
      </c>
      <c r="H106" s="1" t="s">
        <v>3669</v>
      </c>
      <c r="I106" s="43" t="s">
        <v>3671</v>
      </c>
    </row>
    <row r="107" spans="1:10" ht="225">
      <c r="A107" s="2" t="s">
        <v>3117</v>
      </c>
      <c r="B107" s="2" t="s">
        <v>2458</v>
      </c>
      <c r="C107" s="43">
        <v>1</v>
      </c>
      <c r="D107" s="1" t="s">
        <v>65</v>
      </c>
      <c r="E107" s="1" t="s">
        <v>66</v>
      </c>
      <c r="F107" s="1" t="str">
        <f>UnitControlCenter!$B$23</f>
        <v>cubic km / yr</v>
      </c>
      <c r="G107" s="1" t="s">
        <v>3595</v>
      </c>
      <c r="H107" s="1" t="s">
        <v>3668</v>
      </c>
      <c r="I107" s="43" t="s">
        <v>3670</v>
      </c>
    </row>
    <row r="108" spans="1:10" s="193" customFormat="1" ht="225.75" thickBot="1">
      <c r="A108" s="192" t="s">
        <v>3117</v>
      </c>
      <c r="B108" s="192" t="s">
        <v>2459</v>
      </c>
      <c r="C108" s="199">
        <v>1</v>
      </c>
      <c r="D108" s="193" t="s">
        <v>65</v>
      </c>
      <c r="E108" s="193" t="s">
        <v>66</v>
      </c>
      <c r="F108" s="193" t="str">
        <f>UnitControlCenter!$B$23</f>
        <v>cubic km / yr</v>
      </c>
      <c r="G108" s="193" t="s">
        <v>3597</v>
      </c>
      <c r="H108" s="1" t="s">
        <v>3668</v>
      </c>
      <c r="I108" s="43" t="s">
        <v>3670</v>
      </c>
    </row>
    <row r="109" spans="1:10" ht="409.5">
      <c r="A109" s="2" t="s">
        <v>3555</v>
      </c>
      <c r="B109" s="2" t="s">
        <v>3556</v>
      </c>
      <c r="C109" s="43">
        <v>1</v>
      </c>
      <c r="D109" s="1" t="s">
        <v>65</v>
      </c>
      <c r="E109" s="1" t="s">
        <v>3562</v>
      </c>
      <c r="F109" s="1" t="str">
        <f>UnitControlCenter!$B$17</f>
        <v>terawatt-hours (TWh)</v>
      </c>
      <c r="G109" s="1" t="s">
        <v>3624</v>
      </c>
      <c r="H109" s="1" t="s">
        <v>3789</v>
      </c>
      <c r="I109" s="1" t="s">
        <v>3621</v>
      </c>
    </row>
    <row r="110" spans="1:10" ht="409.5">
      <c r="A110" s="2" t="s">
        <v>3555</v>
      </c>
      <c r="B110" s="2" t="s">
        <v>3557</v>
      </c>
      <c r="C110" s="43">
        <v>1</v>
      </c>
      <c r="D110" s="1" t="s">
        <v>65</v>
      </c>
      <c r="E110" s="1" t="s">
        <v>3562</v>
      </c>
      <c r="F110" s="1" t="str">
        <f>UnitControlCenter!$B$17</f>
        <v>terawatt-hours (TWh)</v>
      </c>
      <c r="G110" s="1" t="s">
        <v>3625</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3555</v>
      </c>
      <c r="B111" s="2" t="s">
        <v>3558</v>
      </c>
      <c r="C111" s="43">
        <v>1</v>
      </c>
      <c r="D111" s="1" t="s">
        <v>65</v>
      </c>
      <c r="E111" s="1" t="s">
        <v>3562</v>
      </c>
      <c r="F111" s="1" t="str">
        <f>UnitControlCenter!$B$17</f>
        <v>terawatt-hours (TWh)</v>
      </c>
      <c r="G111" s="1" t="s">
        <v>3626</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3555</v>
      </c>
      <c r="B112" s="2" t="s">
        <v>3559</v>
      </c>
      <c r="C112" s="43">
        <v>1</v>
      </c>
      <c r="D112" s="1" t="s">
        <v>65</v>
      </c>
      <c r="E112" s="1" t="s">
        <v>3562</v>
      </c>
      <c r="F112" s="1" t="str">
        <f>UnitControlCenter!$B$17</f>
        <v>terawatt-hours (TWh)</v>
      </c>
      <c r="G112" s="1" t="s">
        <v>3627</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3555</v>
      </c>
      <c r="B113" s="2" t="s">
        <v>3560</v>
      </c>
      <c r="C113" s="43">
        <v>1</v>
      </c>
      <c r="D113" s="1" t="s">
        <v>65</v>
      </c>
      <c r="E113" s="1" t="s">
        <v>3562</v>
      </c>
      <c r="F113" s="1" t="str">
        <f>UnitControlCenter!$B$17</f>
        <v>terawatt-hours (TWh)</v>
      </c>
      <c r="G113" s="1" t="s">
        <v>3622</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3555</v>
      </c>
      <c r="B114" s="2" t="s">
        <v>3561</v>
      </c>
      <c r="C114" s="43">
        <v>1</v>
      </c>
      <c r="D114" s="1" t="s">
        <v>65</v>
      </c>
      <c r="E114" s="1" t="s">
        <v>3562</v>
      </c>
      <c r="F114" s="1" t="str">
        <f>UnitControlCenter!$B$17</f>
        <v>terawatt-hours (TWh)</v>
      </c>
      <c r="G114" s="1" t="s">
        <v>3623</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3555</v>
      </c>
      <c r="B115" s="2" t="s">
        <v>3565</v>
      </c>
      <c r="C115" s="43">
        <v>1</v>
      </c>
      <c r="D115" s="1" t="s">
        <v>65</v>
      </c>
      <c r="E115" s="1" t="s">
        <v>3563</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3555</v>
      </c>
      <c r="B116" s="2" t="s">
        <v>3566</v>
      </c>
      <c r="C116" s="43">
        <v>1</v>
      </c>
      <c r="D116" s="1" t="s">
        <v>65</v>
      </c>
      <c r="E116" s="1" t="s">
        <v>3563</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3555</v>
      </c>
      <c r="B117" s="2" t="s">
        <v>3567</v>
      </c>
      <c r="C117" s="43">
        <v>1</v>
      </c>
      <c r="D117" s="1" t="s">
        <v>65</v>
      </c>
      <c r="E117" s="1" t="s">
        <v>3563</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3555</v>
      </c>
      <c r="B118" s="2" t="s">
        <v>3568</v>
      </c>
      <c r="C118" s="43">
        <v>1</v>
      </c>
      <c r="D118" s="1" t="s">
        <v>65</v>
      </c>
      <c r="E118" s="1" t="s">
        <v>3563</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3555</v>
      </c>
      <c r="B119" s="2" t="s">
        <v>3569</v>
      </c>
      <c r="C119" s="43">
        <v>1</v>
      </c>
      <c r="D119" s="1" t="s">
        <v>65</v>
      </c>
      <c r="E119" s="1" t="s">
        <v>3563</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3555</v>
      </c>
      <c r="B120" s="192" t="s">
        <v>3570</v>
      </c>
      <c r="C120" s="199">
        <v>1</v>
      </c>
      <c r="D120" s="193" t="s">
        <v>65</v>
      </c>
      <c r="E120" s="193" t="s">
        <v>3563</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3367</v>
      </c>
      <c r="C125" s="43">
        <v>1</v>
      </c>
      <c r="D125" s="1" t="s">
        <v>65</v>
      </c>
      <c r="E125" s="1" t="s">
        <v>66</v>
      </c>
      <c r="F125" s="1" t="str">
        <f>UnitControlCenter!$B$27</f>
        <v>thousand vehicles / year</v>
      </c>
      <c r="G125" s="1" t="s">
        <v>2500</v>
      </c>
      <c r="H125" s="1" t="s">
        <v>2501</v>
      </c>
      <c r="I125" s="1" t="s">
        <v>2600</v>
      </c>
    </row>
    <row r="126" spans="1:10" ht="30">
      <c r="A126" s="2" t="s">
        <v>2745</v>
      </c>
      <c r="B126" s="2" t="s">
        <v>3368</v>
      </c>
      <c r="C126" s="43">
        <v>0</v>
      </c>
      <c r="D126" s="1" t="s">
        <v>65</v>
      </c>
      <c r="E126" s="1" t="s">
        <v>66</v>
      </c>
      <c r="F126" s="1" t="str">
        <f>UnitControlCenter!$B$27</f>
        <v>thousand vehicles / year</v>
      </c>
      <c r="G126" s="1" t="s">
        <v>3369</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3370</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3371</v>
      </c>
      <c r="C132" s="199">
        <v>0</v>
      </c>
      <c r="D132" s="193" t="s">
        <v>65</v>
      </c>
      <c r="E132" s="193" t="s">
        <v>66</v>
      </c>
      <c r="F132" s="193" t="str">
        <f>UnitControlCenter!$B$28</f>
        <v>million vehicles</v>
      </c>
      <c r="G132" s="193" t="s">
        <v>3372</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3538</v>
      </c>
      <c r="C145" s="43">
        <v>1</v>
      </c>
      <c r="D145" s="1" t="s">
        <v>65</v>
      </c>
      <c r="E145" s="1" t="s">
        <v>66</v>
      </c>
      <c r="F145" s="1" t="str">
        <f>UnitControlCenter!$B$30</f>
        <v>quads / year</v>
      </c>
      <c r="G145" s="1" t="s">
        <v>3692</v>
      </c>
      <c r="H145" s="1" t="s">
        <v>3542</v>
      </c>
      <c r="I145" s="1" t="s">
        <v>3543</v>
      </c>
    </row>
    <row r="146" spans="1:10" s="193" customFormat="1" ht="90.75" thickBot="1">
      <c r="A146" s="192" t="s">
        <v>2348</v>
      </c>
      <c r="B146" s="192" t="s">
        <v>3539</v>
      </c>
      <c r="C146" s="199">
        <v>1</v>
      </c>
      <c r="D146" s="193" t="s">
        <v>65</v>
      </c>
      <c r="E146" s="193" t="s">
        <v>66</v>
      </c>
      <c r="F146" s="193" t="str">
        <f>UnitControlCenter!$B$16</f>
        <v>terawatt-hours (TWh) / year</v>
      </c>
      <c r="G146" s="193" t="s">
        <v>3693</v>
      </c>
      <c r="H146" s="193" t="s">
        <v>3540</v>
      </c>
      <c r="I146" s="193" t="s">
        <v>3541</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3346</v>
      </c>
      <c r="C153" s="43">
        <v>1</v>
      </c>
      <c r="D153" s="1" t="s">
        <v>65</v>
      </c>
      <c r="E153" s="1" t="s">
        <v>66</v>
      </c>
      <c r="F153" s="1" t="str">
        <f>UnitControlCenter!$B$3</f>
        <v>million metric tons / year</v>
      </c>
      <c r="G153" s="1" t="s">
        <v>3444</v>
      </c>
      <c r="H153" s="1" t="s">
        <v>3340</v>
      </c>
      <c r="I153" s="1" t="s">
        <v>3343</v>
      </c>
    </row>
    <row r="154" spans="1:10" ht="255">
      <c r="A154" s="2" t="s">
        <v>2813</v>
      </c>
      <c r="B154" s="2" t="s">
        <v>3338</v>
      </c>
      <c r="C154" s="43">
        <v>1</v>
      </c>
      <c r="D154" s="1" t="s">
        <v>65</v>
      </c>
      <c r="E154" s="1" t="s">
        <v>66</v>
      </c>
      <c r="F154" s="1" t="str">
        <f>UnitControlCenter!$B$3</f>
        <v>million metric tons / year</v>
      </c>
      <c r="G154" s="1" t="s">
        <v>3341</v>
      </c>
      <c r="H154" s="1" t="s">
        <v>3061</v>
      </c>
      <c r="I154" s="208" t="s">
        <v>3062</v>
      </c>
      <c r="J154" s="208"/>
    </row>
    <row r="155" spans="1:10" ht="330.75" thickBot="1">
      <c r="A155" s="192" t="s">
        <v>2813</v>
      </c>
      <c r="B155" s="192" t="s">
        <v>3339</v>
      </c>
      <c r="C155" s="199">
        <v>1</v>
      </c>
      <c r="D155" s="192" t="s">
        <v>65</v>
      </c>
      <c r="E155" s="192" t="s">
        <v>66</v>
      </c>
      <c r="F155" s="192" t="str">
        <f>UnitControlCenter!$B$3</f>
        <v>million metric tons / year</v>
      </c>
      <c r="G155" s="192" t="s">
        <v>3342</v>
      </c>
      <c r="H155" s="192" t="s">
        <v>3061</v>
      </c>
      <c r="I155" s="192" t="s">
        <v>3062</v>
      </c>
      <c r="J155" s="192"/>
    </row>
    <row r="156" spans="1:10" ht="60">
      <c r="A156" s="2" t="s">
        <v>3474</v>
      </c>
      <c r="B156" s="2" t="s">
        <v>3475</v>
      </c>
      <c r="C156" s="43">
        <v>1</v>
      </c>
      <c r="D156" s="1" t="s">
        <v>65</v>
      </c>
      <c r="E156" s="1" t="s">
        <v>66</v>
      </c>
      <c r="F156" s="1" t="str">
        <f>UnitControlCenter!$B$30</f>
        <v>quads / year</v>
      </c>
      <c r="G156" s="1" t="s">
        <v>2359</v>
      </c>
      <c r="H156" s="1" t="s">
        <v>2360</v>
      </c>
      <c r="I156" s="1" t="s">
        <v>2591</v>
      </c>
    </row>
    <row r="157" spans="1:10" s="2" customFormat="1" ht="30">
      <c r="A157" s="2" t="s">
        <v>3474</v>
      </c>
      <c r="B157" s="2" t="s">
        <v>3476</v>
      </c>
      <c r="C157" s="43">
        <v>1</v>
      </c>
      <c r="D157" s="2" t="s">
        <v>65</v>
      </c>
      <c r="E157" s="2" t="s">
        <v>66</v>
      </c>
      <c r="F157" s="2" t="str">
        <f>UnitControlCenter!$B$30</f>
        <v>quads / year</v>
      </c>
      <c r="G157" s="2" t="s">
        <v>2377</v>
      </c>
      <c r="H157" s="2" t="s">
        <v>2361</v>
      </c>
      <c r="I157" s="2" t="s">
        <v>2362</v>
      </c>
    </row>
    <row r="158" spans="1:10" ht="90">
      <c r="A158" s="2" t="s">
        <v>3474</v>
      </c>
      <c r="B158" s="2" t="s">
        <v>3477</v>
      </c>
      <c r="C158" s="43">
        <v>1</v>
      </c>
      <c r="D158" s="1" t="s">
        <v>65</v>
      </c>
      <c r="E158" s="1" t="s">
        <v>66</v>
      </c>
      <c r="F158" s="1" t="str">
        <f>UnitControlCenter!$B$30</f>
        <v>quads / year</v>
      </c>
      <c r="G158" s="1" t="s">
        <v>2630</v>
      </c>
      <c r="H158" s="1" t="s">
        <v>2632</v>
      </c>
      <c r="I158" s="1" t="s">
        <v>2631</v>
      </c>
    </row>
    <row r="159" spans="1:10" s="2" customFormat="1">
      <c r="A159" s="2" t="s">
        <v>3474</v>
      </c>
      <c r="B159" s="2" t="s">
        <v>3478</v>
      </c>
      <c r="C159" s="43">
        <v>1</v>
      </c>
      <c r="D159" s="2" t="s">
        <v>63</v>
      </c>
      <c r="E159" s="2" t="s">
        <v>64</v>
      </c>
      <c r="F159" s="2" t="str">
        <f>UnitControlCenter!$B$30</f>
        <v>quads / year</v>
      </c>
      <c r="G159" s="2" t="s">
        <v>3287</v>
      </c>
    </row>
    <row r="160" spans="1:10" ht="210">
      <c r="A160" s="2" t="s">
        <v>3474</v>
      </c>
      <c r="B160" s="2" t="s">
        <v>3479</v>
      </c>
      <c r="C160" s="43">
        <v>1</v>
      </c>
      <c r="D160" s="1" t="s">
        <v>65</v>
      </c>
      <c r="E160" s="1" t="s">
        <v>66</v>
      </c>
      <c r="F160" s="2" t="str">
        <f>UnitControlCenter!B3</f>
        <v>million metric tons / year</v>
      </c>
      <c r="G160" s="1" t="s">
        <v>3628</v>
      </c>
      <c r="H160" s="1" t="s">
        <v>3481</v>
      </c>
      <c r="I160" s="2" t="s">
        <v>3482</v>
      </c>
      <c r="J160" s="2"/>
    </row>
    <row r="161" spans="1:10" s="193" customFormat="1" ht="255.75" thickBot="1">
      <c r="A161" s="2" t="s">
        <v>3474</v>
      </c>
      <c r="B161" s="192" t="s">
        <v>3480</v>
      </c>
      <c r="C161" s="199">
        <v>1</v>
      </c>
      <c r="D161" s="193" t="s">
        <v>65</v>
      </c>
      <c r="E161" s="193" t="s">
        <v>66</v>
      </c>
      <c r="F161" s="192" t="str">
        <f>UnitControlCenter!B3</f>
        <v>million metric tons / year</v>
      </c>
      <c r="G161" s="193" t="s">
        <v>3629</v>
      </c>
      <c r="H161" s="193" t="s">
        <v>3481</v>
      </c>
      <c r="I161" s="192" t="s">
        <v>3482</v>
      </c>
      <c r="J161" s="192"/>
    </row>
    <row r="162" spans="1:10" ht="90">
      <c r="A162" s="2" t="s">
        <v>2415</v>
      </c>
      <c r="B162" s="2" t="s">
        <v>2416</v>
      </c>
      <c r="C162" s="43">
        <v>1</v>
      </c>
      <c r="D162" s="1" t="s">
        <v>65</v>
      </c>
      <c r="E162" s="1" t="s">
        <v>66</v>
      </c>
      <c r="F162" s="1" t="str">
        <f>UnitControlCenter!$B$30</f>
        <v>quads / year</v>
      </c>
      <c r="G162" s="1" t="s">
        <v>3662</v>
      </c>
      <c r="H162" s="1" t="s">
        <v>3661</v>
      </c>
      <c r="I162" s="1" t="s">
        <v>3660</v>
      </c>
    </row>
    <row r="163" spans="1:10" ht="75">
      <c r="A163" s="2" t="s">
        <v>2415</v>
      </c>
      <c r="B163" s="2" t="s">
        <v>2417</v>
      </c>
      <c r="C163" s="43">
        <v>1</v>
      </c>
      <c r="D163" s="1" t="s">
        <v>65</v>
      </c>
      <c r="E163" s="1" t="s">
        <v>66</v>
      </c>
      <c r="F163" s="1" t="str">
        <f>UnitControlCenter!$B$30</f>
        <v>quads / year</v>
      </c>
      <c r="G163" s="1" t="s">
        <v>3663</v>
      </c>
      <c r="H163" s="1" t="s">
        <v>3279</v>
      </c>
      <c r="I163" s="1" t="s">
        <v>3280</v>
      </c>
    </row>
    <row r="164" spans="1:10" ht="75">
      <c r="A164" s="2" t="s">
        <v>2415</v>
      </c>
      <c r="B164" s="2" t="s">
        <v>3658</v>
      </c>
      <c r="C164" s="43">
        <v>1</v>
      </c>
      <c r="D164" s="1" t="s">
        <v>65</v>
      </c>
      <c r="E164" s="1" t="s">
        <v>66</v>
      </c>
      <c r="F164" s="1" t="str">
        <f>UnitControlCenter!$B$30</f>
        <v>quads / year</v>
      </c>
      <c r="G164" s="1" t="s">
        <v>3678</v>
      </c>
      <c r="H164" s="1" t="s">
        <v>3664</v>
      </c>
      <c r="I164" s="43" t="s">
        <v>3665</v>
      </c>
    </row>
    <row r="165" spans="1:10" ht="75">
      <c r="A165" s="2" t="s">
        <v>2415</v>
      </c>
      <c r="B165" s="2" t="s">
        <v>3659</v>
      </c>
      <c r="C165" s="43">
        <v>1</v>
      </c>
      <c r="D165" s="1" t="s">
        <v>65</v>
      </c>
      <c r="E165" s="1" t="s">
        <v>66</v>
      </c>
      <c r="F165" s="1" t="str">
        <f>UnitControlCenter!$B$30</f>
        <v>quads / year</v>
      </c>
      <c r="G165" s="1" t="s">
        <v>3679</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3349</v>
      </c>
      <c r="B177" s="2" t="s">
        <v>3377</v>
      </c>
      <c r="C177" s="43">
        <v>1</v>
      </c>
      <c r="D177" s="1" t="s">
        <v>65</v>
      </c>
      <c r="E177" s="1" t="s">
        <v>66</v>
      </c>
      <c r="F177" s="1" t="str">
        <f>UnitControlCenter!$B$36</f>
        <v>trillion BTU / year</v>
      </c>
      <c r="G177" s="1" t="s">
        <v>2644</v>
      </c>
      <c r="H177" s="1" t="s">
        <v>2645</v>
      </c>
      <c r="I177" s="1" t="s">
        <v>2646</v>
      </c>
    </row>
    <row r="178" spans="1:10" ht="60">
      <c r="A178" s="2" t="s">
        <v>3349</v>
      </c>
      <c r="B178" s="2" t="s">
        <v>3378</v>
      </c>
      <c r="C178" s="43">
        <v>1</v>
      </c>
      <c r="D178" s="1" t="s">
        <v>65</v>
      </c>
      <c r="E178" s="1" t="s">
        <v>66</v>
      </c>
      <c r="F178" s="1" t="str">
        <f>UnitControlCenter!$B$36</f>
        <v>trillion BTU / year</v>
      </c>
      <c r="G178" s="1" t="s">
        <v>2647</v>
      </c>
      <c r="H178" s="1" t="s">
        <v>2645</v>
      </c>
      <c r="I178" s="1" t="s">
        <v>2646</v>
      </c>
    </row>
    <row r="179" spans="1:10" ht="60">
      <c r="A179" s="2" t="s">
        <v>3349</v>
      </c>
      <c r="B179" s="2" t="s">
        <v>3379</v>
      </c>
      <c r="C179" s="43">
        <v>1</v>
      </c>
      <c r="D179" s="1" t="s">
        <v>65</v>
      </c>
      <c r="E179" s="1" t="s">
        <v>66</v>
      </c>
      <c r="F179" s="1" t="str">
        <f>UnitControlCenter!$B$9</f>
        <v>billion 2023 dollars / year</v>
      </c>
      <c r="G179" s="1" t="s">
        <v>2648</v>
      </c>
      <c r="H179" s="1" t="s">
        <v>2645</v>
      </c>
      <c r="I179" s="1" t="s">
        <v>2646</v>
      </c>
    </row>
    <row r="180" spans="1:10" ht="75">
      <c r="A180" s="2" t="s">
        <v>3349</v>
      </c>
      <c r="B180" s="2" t="s">
        <v>3380</v>
      </c>
      <c r="C180" s="43">
        <v>1</v>
      </c>
      <c r="D180" s="1" t="s">
        <v>65</v>
      </c>
      <c r="E180" s="1" t="s">
        <v>66</v>
      </c>
      <c r="F180" s="1" t="str">
        <f>UnitControlCenter!$B$9</f>
        <v>billion 2023 dollars / year</v>
      </c>
      <c r="G180" s="1" t="s">
        <v>2649</v>
      </c>
      <c r="H180" s="1" t="s">
        <v>2645</v>
      </c>
      <c r="I180" s="1" t="s">
        <v>2646</v>
      </c>
    </row>
    <row r="181" spans="1:10" ht="60">
      <c r="A181" s="2" t="s">
        <v>3349</v>
      </c>
      <c r="B181" s="2" t="s">
        <v>3381</v>
      </c>
      <c r="C181" s="43">
        <v>1</v>
      </c>
      <c r="D181" s="1" t="s">
        <v>65</v>
      </c>
      <c r="E181" s="1" t="s">
        <v>66</v>
      </c>
      <c r="F181" s="1" t="str">
        <f>UnitControlCenter!B3</f>
        <v>million metric tons / year</v>
      </c>
      <c r="G181" s="1" t="s">
        <v>2894</v>
      </c>
      <c r="H181" s="1" t="s">
        <v>2892</v>
      </c>
      <c r="I181" s="1" t="s">
        <v>2893</v>
      </c>
    </row>
    <row r="182" spans="1:10" ht="60">
      <c r="A182" s="2" t="s">
        <v>3349</v>
      </c>
      <c r="B182" s="2" t="s">
        <v>3382</v>
      </c>
      <c r="C182" s="43">
        <v>1</v>
      </c>
      <c r="D182" s="1" t="s">
        <v>65</v>
      </c>
      <c r="E182" s="1" t="s">
        <v>66</v>
      </c>
      <c r="F182" s="1" t="str">
        <f>UnitControlCenter!B3</f>
        <v>million metric tons / year</v>
      </c>
      <c r="G182" s="1" t="s">
        <v>2895</v>
      </c>
      <c r="H182" s="1" t="s">
        <v>2892</v>
      </c>
      <c r="I182" s="1" t="s">
        <v>2893</v>
      </c>
    </row>
    <row r="183" spans="1:10" ht="60">
      <c r="A183" s="2" t="s">
        <v>3349</v>
      </c>
      <c r="B183" s="2" t="s">
        <v>3383</v>
      </c>
      <c r="C183" s="43">
        <v>1</v>
      </c>
      <c r="D183" s="1" t="s">
        <v>65</v>
      </c>
      <c r="E183" s="1" t="s">
        <v>66</v>
      </c>
      <c r="F183" s="1" t="str">
        <f>UnitControlCenter!$B$36</f>
        <v>trillion BTU / year</v>
      </c>
      <c r="G183" s="1" t="s">
        <v>2726</v>
      </c>
      <c r="H183" s="1" t="s">
        <v>2721</v>
      </c>
      <c r="I183" s="1" t="s">
        <v>2722</v>
      </c>
    </row>
    <row r="184" spans="1:10" ht="75">
      <c r="A184" s="2" t="s">
        <v>3349</v>
      </c>
      <c r="B184" s="2" t="s">
        <v>3384</v>
      </c>
      <c r="C184" s="43">
        <v>1</v>
      </c>
      <c r="D184" s="1" t="s">
        <v>65</v>
      </c>
      <c r="E184" s="1" t="s">
        <v>66</v>
      </c>
      <c r="F184" s="1" t="str">
        <f>UnitControlCenter!$B$36</f>
        <v>trillion BTU / year</v>
      </c>
      <c r="G184" s="1" t="s">
        <v>2727</v>
      </c>
      <c r="H184" s="1" t="s">
        <v>2721</v>
      </c>
      <c r="I184" s="1" t="s">
        <v>2723</v>
      </c>
    </row>
    <row r="185" spans="1:10" ht="75">
      <c r="A185" s="2" t="s">
        <v>3349</v>
      </c>
      <c r="B185" s="2" t="s">
        <v>3385</v>
      </c>
      <c r="C185" s="43">
        <v>1</v>
      </c>
      <c r="D185" s="1" t="s">
        <v>65</v>
      </c>
      <c r="E185" s="1" t="s">
        <v>66</v>
      </c>
      <c r="F185" s="1" t="str">
        <f>UnitControlCenter!$B$9</f>
        <v>billion 2023 dollars / year</v>
      </c>
      <c r="G185" s="1" t="s">
        <v>2728</v>
      </c>
      <c r="H185" s="1" t="s">
        <v>2721</v>
      </c>
      <c r="I185" s="1" t="s">
        <v>2724</v>
      </c>
    </row>
    <row r="186" spans="1:10" ht="90">
      <c r="A186" s="2" t="s">
        <v>3349</v>
      </c>
      <c r="B186" s="2" t="s">
        <v>3386</v>
      </c>
      <c r="C186" s="43">
        <v>1</v>
      </c>
      <c r="D186" s="1" t="s">
        <v>65</v>
      </c>
      <c r="E186" s="1" t="s">
        <v>66</v>
      </c>
      <c r="F186" s="1" t="str">
        <f>UnitControlCenter!$B$9</f>
        <v>billion 2023 dollars / year</v>
      </c>
      <c r="G186" s="1" t="s">
        <v>2729</v>
      </c>
      <c r="H186" s="1" t="s">
        <v>2721</v>
      </c>
      <c r="I186" s="1" t="s">
        <v>2725</v>
      </c>
    </row>
    <row r="187" spans="1:10" ht="105">
      <c r="A187" s="2" t="s">
        <v>3349</v>
      </c>
      <c r="B187" s="2" t="s">
        <v>3387</v>
      </c>
      <c r="C187" s="43">
        <v>1</v>
      </c>
      <c r="D187" s="1" t="s">
        <v>65</v>
      </c>
      <c r="E187" s="1" t="s">
        <v>66</v>
      </c>
      <c r="F187" s="1" t="str">
        <f>UnitControlCenter!$B$30</f>
        <v>quads / year</v>
      </c>
      <c r="G187" s="1" t="s">
        <v>2755</v>
      </c>
      <c r="H187" s="1" t="s">
        <v>2757</v>
      </c>
      <c r="I187" s="1" t="s">
        <v>2758</v>
      </c>
    </row>
    <row r="188" spans="1:10" ht="120">
      <c r="A188" s="2" t="s">
        <v>3349</v>
      </c>
      <c r="B188" s="2" t="s">
        <v>3388</v>
      </c>
      <c r="C188" s="43">
        <v>1</v>
      </c>
      <c r="D188" s="1" t="s">
        <v>65</v>
      </c>
      <c r="E188" s="1" t="s">
        <v>66</v>
      </c>
      <c r="F188" s="1" t="str">
        <f>UnitControlCenter!$B$30</f>
        <v>quads / year</v>
      </c>
      <c r="G188" s="1" t="s">
        <v>2756</v>
      </c>
      <c r="H188" s="1" t="s">
        <v>2757</v>
      </c>
      <c r="I188" s="1" t="s">
        <v>2758</v>
      </c>
    </row>
    <row r="189" spans="1:10" ht="105">
      <c r="A189" s="2" t="s">
        <v>3349</v>
      </c>
      <c r="B189" s="2" t="s">
        <v>3728</v>
      </c>
      <c r="C189" s="43">
        <v>1</v>
      </c>
      <c r="D189" s="1" t="s">
        <v>65</v>
      </c>
      <c r="E189" s="1" t="s">
        <v>66</v>
      </c>
      <c r="F189" s="1" t="s">
        <v>353</v>
      </c>
      <c r="G189" s="1" t="s">
        <v>3784</v>
      </c>
      <c r="H189" s="1" t="s">
        <v>3788</v>
      </c>
      <c r="I189" s="1" t="s">
        <v>3729</v>
      </c>
    </row>
    <row r="190" spans="1:10" ht="225">
      <c r="A190" s="2" t="s">
        <v>3349</v>
      </c>
      <c r="B190" s="2" t="s">
        <v>3396</v>
      </c>
      <c r="C190" s="43">
        <v>1</v>
      </c>
      <c r="D190" s="1" t="s">
        <v>65</v>
      </c>
      <c r="E190" s="1" t="s">
        <v>66</v>
      </c>
      <c r="F190" s="1" t="str">
        <f>UnitControlCenter!$B$10</f>
        <v>billion 2023 dollars</v>
      </c>
      <c r="G190" s="1" t="s">
        <v>3352</v>
      </c>
      <c r="H190" s="1" t="s">
        <v>3351</v>
      </c>
      <c r="I190" s="208" t="s">
        <v>3350</v>
      </c>
      <c r="J190" s="208"/>
    </row>
    <row r="191" spans="1:10" ht="255">
      <c r="A191" s="2" t="s">
        <v>3349</v>
      </c>
      <c r="B191" s="2" t="s">
        <v>3389</v>
      </c>
      <c r="C191" s="43">
        <v>1</v>
      </c>
      <c r="D191" s="1" t="s">
        <v>65</v>
      </c>
      <c r="E191" s="1" t="s">
        <v>66</v>
      </c>
      <c r="F191" s="1" t="str">
        <f>UnitControlCenter!$B$10</f>
        <v>billion 2023 dollars</v>
      </c>
      <c r="G191" s="1" t="s">
        <v>3360</v>
      </c>
      <c r="H191" s="1" t="s">
        <v>3351</v>
      </c>
      <c r="I191" s="208" t="s">
        <v>3353</v>
      </c>
      <c r="J191" s="208"/>
    </row>
    <row r="192" spans="1:10" ht="225">
      <c r="A192" s="2" t="s">
        <v>3349</v>
      </c>
      <c r="B192" s="2" t="s">
        <v>3390</v>
      </c>
      <c r="C192" s="43">
        <v>1</v>
      </c>
      <c r="D192" s="1" t="s">
        <v>65</v>
      </c>
      <c r="E192" s="1" t="s">
        <v>66</v>
      </c>
      <c r="F192" s="1" t="str">
        <f>UnitControlCenter!$B$10</f>
        <v>billion 2023 dollars</v>
      </c>
      <c r="G192" s="1" t="s">
        <v>3361</v>
      </c>
      <c r="H192" s="1" t="s">
        <v>3351</v>
      </c>
      <c r="I192" s="208" t="s">
        <v>3354</v>
      </c>
      <c r="J192" s="208"/>
    </row>
    <row r="193" spans="1:10" ht="255">
      <c r="A193" s="2" t="s">
        <v>3349</v>
      </c>
      <c r="B193" s="2" t="s">
        <v>3391</v>
      </c>
      <c r="C193" s="43">
        <v>1</v>
      </c>
      <c r="D193" s="1" t="s">
        <v>65</v>
      </c>
      <c r="E193" s="1" t="s">
        <v>66</v>
      </c>
      <c r="F193" s="1" t="str">
        <f>UnitControlCenter!$B$10</f>
        <v>billion 2023 dollars</v>
      </c>
      <c r="G193" s="1" t="s">
        <v>3362</v>
      </c>
      <c r="H193" s="1" t="s">
        <v>3351</v>
      </c>
      <c r="I193" s="208" t="s">
        <v>3355</v>
      </c>
      <c r="J193" s="208"/>
    </row>
    <row r="194" spans="1:10" ht="210">
      <c r="A194" s="2" t="s">
        <v>3349</v>
      </c>
      <c r="B194" s="2" t="s">
        <v>3392</v>
      </c>
      <c r="C194" s="43">
        <v>1</v>
      </c>
      <c r="D194" s="1" t="s">
        <v>65</v>
      </c>
      <c r="E194" s="1" t="s">
        <v>66</v>
      </c>
      <c r="F194" s="1" t="str">
        <f>UnitControlCenter!$B$10</f>
        <v>billion 2023 dollars</v>
      </c>
      <c r="G194" s="1" t="s">
        <v>3365</v>
      </c>
      <c r="H194" s="1" t="s">
        <v>3351</v>
      </c>
      <c r="I194" s="208" t="s">
        <v>3356</v>
      </c>
      <c r="J194" s="208"/>
    </row>
    <row r="195" spans="1:10" ht="240">
      <c r="A195" s="2" t="s">
        <v>3349</v>
      </c>
      <c r="B195" s="2" t="s">
        <v>3393</v>
      </c>
      <c r="C195" s="43">
        <v>1</v>
      </c>
      <c r="D195" s="1" t="s">
        <v>65</v>
      </c>
      <c r="E195" s="1" t="s">
        <v>66</v>
      </c>
      <c r="F195" s="1" t="str">
        <f>UnitControlCenter!$B$10</f>
        <v>billion 2023 dollars</v>
      </c>
      <c r="G195" s="1" t="s">
        <v>3366</v>
      </c>
      <c r="H195" s="1" t="s">
        <v>3351</v>
      </c>
      <c r="I195" s="208" t="s">
        <v>3357</v>
      </c>
      <c r="J195" s="208"/>
    </row>
    <row r="196" spans="1:10" ht="270">
      <c r="A196" s="2" t="s">
        <v>3349</v>
      </c>
      <c r="B196" s="2" t="s">
        <v>3394</v>
      </c>
      <c r="C196" s="43">
        <v>1</v>
      </c>
      <c r="D196" s="1" t="s">
        <v>65</v>
      </c>
      <c r="E196" s="1" t="s">
        <v>66</v>
      </c>
      <c r="F196" s="1" t="str">
        <f>UnitControlCenter!$B$10</f>
        <v>billion 2023 dollars</v>
      </c>
      <c r="G196" s="1" t="s">
        <v>3363</v>
      </c>
      <c r="H196" s="1" t="s">
        <v>3351</v>
      </c>
      <c r="I196" s="208" t="s">
        <v>3358</v>
      </c>
      <c r="J196" s="208"/>
    </row>
    <row r="197" spans="1:10" ht="315.75" thickBot="1">
      <c r="A197" s="192" t="s">
        <v>3349</v>
      </c>
      <c r="B197" s="192" t="s">
        <v>3395</v>
      </c>
      <c r="C197" s="199">
        <v>1</v>
      </c>
      <c r="D197" s="193" t="s">
        <v>65</v>
      </c>
      <c r="E197" s="193" t="s">
        <v>66</v>
      </c>
      <c r="F197" s="193" t="str">
        <f>UnitControlCenter!$B$10</f>
        <v>billion 2023 dollars</v>
      </c>
      <c r="G197" s="193" t="s">
        <v>3364</v>
      </c>
      <c r="H197" s="193" t="s">
        <v>3351</v>
      </c>
      <c r="I197" s="315" t="s">
        <v>3359</v>
      </c>
      <c r="J197" s="315"/>
    </row>
    <row r="198" spans="1:10" ht="75">
      <c r="A198" s="2" t="s">
        <v>2349</v>
      </c>
      <c r="B198" s="2" t="s">
        <v>93</v>
      </c>
      <c r="C198" s="43">
        <v>1</v>
      </c>
      <c r="D198" s="1" t="s">
        <v>65</v>
      </c>
      <c r="E198" s="1" t="s">
        <v>2355</v>
      </c>
      <c r="F198" s="1" t="str">
        <f>UnitControlCenter!$B$22</f>
        <v>2023 dollars / megawatt-hour (MWh)</v>
      </c>
      <c r="G198" s="1" t="s">
        <v>3304</v>
      </c>
      <c r="H198" s="1" t="s">
        <v>3303</v>
      </c>
      <c r="I198" s="1" t="s">
        <v>3666</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3306</v>
      </c>
      <c r="H201" s="1" t="s">
        <v>3305</v>
      </c>
      <c r="I201" s="1" t="s">
        <v>3667</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3488</v>
      </c>
      <c r="C208" s="43">
        <v>1</v>
      </c>
      <c r="D208" s="1" t="s">
        <v>63</v>
      </c>
      <c r="E208" s="1" t="s">
        <v>64</v>
      </c>
      <c r="F208" s="1" t="str">
        <f>UnitControlCenter!$B$42</f>
        <v>2023 dollars / kilowatt-hour (kWh)</v>
      </c>
      <c r="G208" s="1" t="s">
        <v>2371</v>
      </c>
    </row>
    <row r="209" spans="1:10" ht="30">
      <c r="A209" s="2" t="s">
        <v>2350</v>
      </c>
      <c r="B209" s="2" t="s">
        <v>2351</v>
      </c>
      <c r="C209" s="43">
        <v>0</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3601</v>
      </c>
      <c r="B3" s="375" t="s">
        <v>3603</v>
      </c>
      <c r="C3" s="372"/>
      <c r="D3" s="374" t="s">
        <v>3602</v>
      </c>
    </row>
    <row r="4" spans="1:5">
      <c r="A4" t="s">
        <v>2553</v>
      </c>
      <c r="B4" s="20" t="s">
        <v>2547</v>
      </c>
      <c r="C4" s="188"/>
      <c r="D4" s="376" t="s">
        <v>3605</v>
      </c>
      <c r="E4" t="s">
        <v>3608</v>
      </c>
    </row>
    <row r="5" spans="1:5">
      <c r="A5" t="s">
        <v>3612</v>
      </c>
      <c r="B5" s="171" t="s">
        <v>3613</v>
      </c>
      <c r="C5" s="377"/>
      <c r="D5" s="376" t="s">
        <v>3607</v>
      </c>
      <c r="E5" t="s">
        <v>3611</v>
      </c>
    </row>
    <row r="6" spans="1:5">
      <c r="A6" t="s">
        <v>3056</v>
      </c>
      <c r="B6" s="171" t="s">
        <v>3614</v>
      </c>
      <c r="C6" s="205"/>
      <c r="D6" t="s">
        <v>3618</v>
      </c>
    </row>
    <row r="7" spans="1:5">
      <c r="A7" t="s">
        <v>3619</v>
      </c>
      <c r="B7" s="171" t="s">
        <v>3620</v>
      </c>
      <c r="C7" s="379"/>
      <c r="D7" s="378" t="s">
        <v>3589</v>
      </c>
    </row>
    <row r="8" spans="1:5">
      <c r="A8" t="s">
        <v>2513</v>
      </c>
      <c r="B8" s="20" t="s">
        <v>2524</v>
      </c>
      <c r="C8" s="176"/>
      <c r="D8" t="s">
        <v>437</v>
      </c>
    </row>
    <row r="9" spans="1:5">
      <c r="A9" t="s">
        <v>3573</v>
      </c>
      <c r="B9" s="20" t="s">
        <v>3572</v>
      </c>
      <c r="C9" s="362"/>
      <c r="D9" t="s">
        <v>3504</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3615</v>
      </c>
      <c r="C17" s="206"/>
      <c r="D17" t="s">
        <v>3506</v>
      </c>
    </row>
    <row r="18" spans="1:5">
      <c r="A18" t="s">
        <v>2530</v>
      </c>
      <c r="B18" s="20" t="s">
        <v>2526</v>
      </c>
      <c r="C18" s="181"/>
      <c r="D18" t="s">
        <v>3507</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3571</v>
      </c>
      <c r="B25" s="20" t="s">
        <v>3616</v>
      </c>
      <c r="C25" s="361"/>
      <c r="D25" t="s">
        <v>3503</v>
      </c>
    </row>
    <row r="26" spans="1:5">
      <c r="A26" t="s">
        <v>2514</v>
      </c>
      <c r="B26" s="171" t="s">
        <v>2519</v>
      </c>
      <c r="C26" s="174"/>
      <c r="D26" t="s">
        <v>3433</v>
      </c>
    </row>
    <row r="27" spans="1:5">
      <c r="A27" t="s">
        <v>3434</v>
      </c>
      <c r="B27" s="171" t="s">
        <v>3435</v>
      </c>
      <c r="C27" s="360"/>
      <c r="D27" t="s">
        <v>3432</v>
      </c>
    </row>
    <row r="28" spans="1:5">
      <c r="A28" t="s">
        <v>3058</v>
      </c>
      <c r="B28" s="17" t="s">
        <v>3617</v>
      </c>
      <c r="C28" s="207"/>
      <c r="D28" t="s">
        <v>3505</v>
      </c>
    </row>
    <row r="29" spans="1:5">
      <c r="A29" t="s">
        <v>2538</v>
      </c>
      <c r="B29" s="20" t="s">
        <v>2537</v>
      </c>
      <c r="C29" s="183"/>
      <c r="D29" t="s">
        <v>444</v>
      </c>
    </row>
    <row r="30" spans="1:5">
      <c r="A30" t="s">
        <v>3059</v>
      </c>
      <c r="B30" s="204" t="s">
        <v>3052</v>
      </c>
      <c r="C30" s="203"/>
      <c r="D30" t="s">
        <v>3502</v>
      </c>
    </row>
    <row r="31" spans="1:5">
      <c r="A31" t="s">
        <v>2508</v>
      </c>
      <c r="B31" s="171" t="s">
        <v>2518</v>
      </c>
      <c r="C31" s="173"/>
      <c r="D31" t="s">
        <v>447</v>
      </c>
    </row>
    <row r="32" spans="1:5">
      <c r="A32" t="s">
        <v>3612</v>
      </c>
      <c r="B32" s="171" t="s">
        <v>3613</v>
      </c>
      <c r="C32" s="377"/>
      <c r="D32" t="s">
        <v>3606</v>
      </c>
      <c r="E32" t="s">
        <v>3610</v>
      </c>
    </row>
    <row r="33" spans="1:5">
      <c r="A33" t="s">
        <v>2553</v>
      </c>
      <c r="B33" s="20" t="s">
        <v>2547</v>
      </c>
      <c r="C33" s="188"/>
      <c r="D33" s="376" t="s">
        <v>3604</v>
      </c>
      <c r="E33" t="s">
        <v>3609</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3522</v>
      </c>
      <c r="B247" s="169"/>
      <c r="C247" s="159"/>
      <c r="D247" s="159"/>
    </row>
    <row r="248" spans="1:4">
      <c r="A248" s="9" t="s">
        <v>2503</v>
      </c>
      <c r="B248" s="170" t="s">
        <v>2504</v>
      </c>
      <c r="C248" s="9" t="s">
        <v>2505</v>
      </c>
      <c r="D248" s="9" t="s">
        <v>2506</v>
      </c>
    </row>
    <row r="249" spans="1:4">
      <c r="A249" t="s">
        <v>2550</v>
      </c>
      <c r="B249" s="20" t="s">
        <v>2369</v>
      </c>
      <c r="C249" s="184"/>
      <c r="D249" t="s">
        <v>3530</v>
      </c>
    </row>
    <row r="250" spans="1:4">
      <c r="A250" t="s">
        <v>2528</v>
      </c>
      <c r="B250" s="20" t="s">
        <v>2544</v>
      </c>
      <c r="C250" s="180"/>
      <c r="D250" t="s">
        <v>3531</v>
      </c>
    </row>
    <row r="251" spans="1:4">
      <c r="A251" t="s">
        <v>2549</v>
      </c>
      <c r="B251" s="20" t="s">
        <v>2543</v>
      </c>
      <c r="C251" s="185"/>
      <c r="D251" t="s">
        <v>3532</v>
      </c>
    </row>
    <row r="252" spans="1:4">
      <c r="A252" t="s">
        <v>2514</v>
      </c>
      <c r="B252" s="171" t="s">
        <v>2519</v>
      </c>
      <c r="C252" s="174"/>
      <c r="D252" t="s">
        <v>3533</v>
      </c>
    </row>
    <row r="253" spans="1:4">
      <c r="A253" t="s">
        <v>2529</v>
      </c>
      <c r="B253" s="20" t="s">
        <v>2525</v>
      </c>
      <c r="C253" s="179"/>
      <c r="D253" t="s">
        <v>3534</v>
      </c>
    </row>
    <row r="254" spans="1:4">
      <c r="A254" t="s">
        <v>2508</v>
      </c>
      <c r="B254" s="171" t="s">
        <v>2518</v>
      </c>
      <c r="C254" s="173"/>
      <c r="D254" t="s">
        <v>3535</v>
      </c>
    </row>
    <row r="255" spans="1:4">
      <c r="A255" t="s">
        <v>2530</v>
      </c>
      <c r="B255" s="20" t="s">
        <v>2526</v>
      </c>
      <c r="C255" s="181"/>
      <c r="D255" t="s">
        <v>3536</v>
      </c>
    </row>
    <row r="256" spans="1:4">
      <c r="A256" t="s">
        <v>2553</v>
      </c>
      <c r="B256" s="20" t="s">
        <v>2547</v>
      </c>
      <c r="C256" s="188"/>
      <c r="D256" t="s">
        <v>3537</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3430</v>
      </c>
      <c r="C2" s="163" t="s">
        <v>3431</v>
      </c>
    </row>
    <row r="3" spans="1:3">
      <c r="A3" t="s">
        <v>3694</v>
      </c>
      <c r="B3" t="s">
        <v>3695</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tabSelected="1"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3574</v>
      </c>
      <c r="B1" s="366" t="s">
        <v>3598</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3580</v>
      </c>
      <c r="B2" t="s">
        <v>3599</v>
      </c>
      <c r="C2" s="370" t="s">
        <v>3600</v>
      </c>
      <c r="D2">
        <v>5482.46</v>
      </c>
      <c r="E2">
        <v>5537.39</v>
      </c>
      <c r="F2">
        <v>5443.95</v>
      </c>
      <c r="G2">
        <v>5232.68</v>
      </c>
      <c r="H2">
        <v>5187.13</v>
      </c>
      <c r="I2">
        <v>5181.7</v>
      </c>
      <c r="J2">
        <v>5162.49</v>
      </c>
      <c r="K2">
        <v>5153.29</v>
      </c>
      <c r="L2">
        <v>5129.8100000000004</v>
      </c>
      <c r="M2">
        <v>5060.75</v>
      </c>
      <c r="N2">
        <v>5000.53</v>
      </c>
      <c r="O2">
        <v>4949.45</v>
      </c>
      <c r="P2">
        <v>4895.22</v>
      </c>
      <c r="Q2">
        <v>4841.22</v>
      </c>
      <c r="R2">
        <v>4761.88</v>
      </c>
      <c r="S2">
        <v>4614.3500000000004</v>
      </c>
      <c r="T2">
        <v>4466.71</v>
      </c>
      <c r="U2">
        <v>4361.3500000000004</v>
      </c>
      <c r="V2">
        <v>4266.4399999999996</v>
      </c>
      <c r="W2">
        <v>4185.47</v>
      </c>
      <c r="X2">
        <v>4153.05</v>
      </c>
      <c r="Y2">
        <v>4131.04</v>
      </c>
      <c r="Z2">
        <v>4103.3900000000003</v>
      </c>
      <c r="AA2">
        <v>4058</v>
      </c>
      <c r="AB2">
        <v>4009.71</v>
      </c>
      <c r="AC2">
        <v>3950.27</v>
      </c>
      <c r="AD2">
        <v>3927</v>
      </c>
      <c r="AE2">
        <v>3940.66</v>
      </c>
      <c r="AF2">
        <v>3950.81</v>
      </c>
      <c r="AG2">
        <v>3957.23</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F12" sqref="F1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3574</v>
      </c>
      <c r="B1" s="366" t="s">
        <v>3575</v>
      </c>
      <c r="C1" s="366" t="s">
        <v>3576</v>
      </c>
      <c r="D1" s="366" t="s">
        <v>3577</v>
      </c>
      <c r="E1" s="366" t="s">
        <v>3578</v>
      </c>
      <c r="F1" s="367" t="s">
        <v>3579</v>
      </c>
    </row>
    <row r="2" spans="1:6" ht="30">
      <c r="A2" s="1" t="s">
        <v>3580</v>
      </c>
      <c r="B2" s="1" t="s">
        <v>3137</v>
      </c>
      <c r="C2" s="1">
        <v>2030</v>
      </c>
      <c r="D2" s="5">
        <f>0.48*'EPA GHG Inventory'!Q16</f>
        <v>3214.2240000000002</v>
      </c>
      <c r="E2" s="5">
        <f>0.5*'EPA GHG Inventory'!Q16</f>
        <v>3348.15</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G21"/>
  <sheetViews>
    <sheetView topLeftCell="H1" workbookViewId="0">
      <selection activeCell="Q16" sqref="Q16"/>
    </sheetView>
  </sheetViews>
  <sheetFormatPr defaultRowHeight="15"/>
  <sheetData>
    <row r="1" spans="1:33">
      <c r="A1" t="s">
        <v>3759</v>
      </c>
    </row>
    <row r="2" spans="1:33">
      <c r="A2" t="s">
        <v>3760</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row>
    <row r="3" spans="1:33">
      <c r="A3" t="s">
        <v>2220</v>
      </c>
      <c r="B3" s="405">
        <v>5121</v>
      </c>
      <c r="C3" s="405">
        <v>5063</v>
      </c>
      <c r="D3" s="405">
        <v>5174.2</v>
      </c>
      <c r="E3" s="405">
        <v>5272.9</v>
      </c>
      <c r="F3" s="405">
        <v>5364.3</v>
      </c>
      <c r="G3" s="405">
        <v>5425.3</v>
      </c>
      <c r="H3" s="405">
        <v>5613</v>
      </c>
      <c r="I3" s="405">
        <v>5688.1</v>
      </c>
      <c r="J3" s="405">
        <v>5733.3</v>
      </c>
      <c r="K3" s="405">
        <v>5803.9</v>
      </c>
      <c r="L3" s="405">
        <v>6010.1</v>
      </c>
      <c r="M3" s="405">
        <v>5907.7</v>
      </c>
      <c r="N3" s="405">
        <v>5946.3</v>
      </c>
      <c r="O3" s="405">
        <v>6010.1</v>
      </c>
      <c r="P3" s="405">
        <v>6112.7</v>
      </c>
      <c r="Q3" s="405">
        <v>6132.2</v>
      </c>
      <c r="R3" s="405">
        <v>6052.7</v>
      </c>
      <c r="S3" s="405">
        <v>6130.1</v>
      </c>
      <c r="T3" s="405">
        <v>5915.1</v>
      </c>
      <c r="U3" s="405">
        <v>5480.7</v>
      </c>
      <c r="V3" s="405">
        <v>5679.7</v>
      </c>
      <c r="W3" s="405">
        <v>5546.1</v>
      </c>
      <c r="X3" s="405">
        <v>5344.1</v>
      </c>
      <c r="Y3" s="405">
        <v>5480.2</v>
      </c>
      <c r="Z3" s="405">
        <v>5528.7</v>
      </c>
      <c r="AA3" s="405">
        <v>5376.5</v>
      </c>
      <c r="AB3" s="405">
        <v>5252.9</v>
      </c>
      <c r="AC3" s="405">
        <v>5212.2</v>
      </c>
      <c r="AD3" s="405">
        <v>5377.8</v>
      </c>
      <c r="AE3" s="405">
        <v>5262.1</v>
      </c>
      <c r="AF3" s="405">
        <v>4714.6000000000004</v>
      </c>
      <c r="AG3" s="405">
        <v>5032.2</v>
      </c>
    </row>
    <row r="4" spans="1:33">
      <c r="A4" t="s">
        <v>3761</v>
      </c>
      <c r="B4">
        <v>868.7</v>
      </c>
      <c r="C4">
        <v>874.4</v>
      </c>
      <c r="D4">
        <v>874.4</v>
      </c>
      <c r="E4">
        <v>863.4</v>
      </c>
      <c r="F4">
        <v>871.5</v>
      </c>
      <c r="G4">
        <v>865.9</v>
      </c>
      <c r="H4">
        <v>859.7</v>
      </c>
      <c r="I4">
        <v>845.1</v>
      </c>
      <c r="J4">
        <v>830.1</v>
      </c>
      <c r="K4">
        <v>812.5</v>
      </c>
      <c r="L4">
        <v>809.5</v>
      </c>
      <c r="M4">
        <v>801.1</v>
      </c>
      <c r="N4">
        <v>794.5</v>
      </c>
      <c r="O4">
        <v>794.5</v>
      </c>
      <c r="P4">
        <v>790.8</v>
      </c>
      <c r="Q4">
        <v>791.1</v>
      </c>
      <c r="R4">
        <v>798.5</v>
      </c>
      <c r="S4">
        <v>803.5</v>
      </c>
      <c r="T4">
        <v>814.7</v>
      </c>
      <c r="U4">
        <v>803.3</v>
      </c>
      <c r="V4">
        <v>808.2</v>
      </c>
      <c r="W4">
        <v>783.6</v>
      </c>
      <c r="X4">
        <v>771.4</v>
      </c>
      <c r="Y4">
        <v>774.8</v>
      </c>
      <c r="Z4">
        <v>772</v>
      </c>
      <c r="AA4">
        <v>771.3</v>
      </c>
      <c r="AB4">
        <v>745.4</v>
      </c>
      <c r="AC4">
        <v>762.7</v>
      </c>
      <c r="AD4">
        <v>774</v>
      </c>
      <c r="AE4">
        <v>767.8</v>
      </c>
      <c r="AF4">
        <v>742.2</v>
      </c>
      <c r="AG4">
        <v>727.4</v>
      </c>
    </row>
    <row r="5" spans="1:33">
      <c r="A5" t="s">
        <v>3762</v>
      </c>
      <c r="B5">
        <v>406.3</v>
      </c>
      <c r="C5">
        <v>397.6</v>
      </c>
      <c r="D5">
        <v>398.8</v>
      </c>
      <c r="E5">
        <v>415.9</v>
      </c>
      <c r="F5">
        <v>418.5</v>
      </c>
      <c r="G5">
        <v>422.9</v>
      </c>
      <c r="H5">
        <v>432.7</v>
      </c>
      <c r="I5">
        <v>421.1</v>
      </c>
      <c r="J5">
        <v>422.5</v>
      </c>
      <c r="K5">
        <v>416.4</v>
      </c>
      <c r="L5">
        <v>411.2</v>
      </c>
      <c r="M5">
        <v>416.8</v>
      </c>
      <c r="N5">
        <v>417.1</v>
      </c>
      <c r="O5">
        <v>419.3</v>
      </c>
      <c r="P5">
        <v>425.2</v>
      </c>
      <c r="Q5">
        <v>415.8</v>
      </c>
      <c r="R5">
        <v>414.9</v>
      </c>
      <c r="S5">
        <v>425.5</v>
      </c>
      <c r="T5">
        <v>410.2</v>
      </c>
      <c r="U5">
        <v>405.7</v>
      </c>
      <c r="V5">
        <v>411.3</v>
      </c>
      <c r="W5">
        <v>412.3</v>
      </c>
      <c r="X5">
        <v>392.3</v>
      </c>
      <c r="Y5">
        <v>423.7</v>
      </c>
      <c r="Z5">
        <v>430.2</v>
      </c>
      <c r="AA5">
        <v>419.3</v>
      </c>
      <c r="AB5">
        <v>409.5</v>
      </c>
      <c r="AC5">
        <v>414.7</v>
      </c>
      <c r="AD5">
        <v>430.2</v>
      </c>
      <c r="AE5">
        <v>410.3</v>
      </c>
      <c r="AF5">
        <v>388.9</v>
      </c>
      <c r="AG5">
        <v>393.3</v>
      </c>
    </row>
    <row r="6" spans="1:33">
      <c r="A6" t="s">
        <v>3763</v>
      </c>
      <c r="B6">
        <v>39</v>
      </c>
      <c r="C6">
        <v>35.4</v>
      </c>
      <c r="D6">
        <v>40.4</v>
      </c>
      <c r="E6">
        <v>40.799999999999997</v>
      </c>
      <c r="F6">
        <v>47.1</v>
      </c>
      <c r="G6">
        <v>64.7</v>
      </c>
      <c r="H6">
        <v>74.5</v>
      </c>
      <c r="I6">
        <v>84.4</v>
      </c>
      <c r="J6">
        <v>102.3</v>
      </c>
      <c r="K6">
        <v>100.9</v>
      </c>
      <c r="L6">
        <v>105.8</v>
      </c>
      <c r="M6">
        <v>102.9</v>
      </c>
      <c r="N6">
        <v>109.2</v>
      </c>
      <c r="O6">
        <v>104.3</v>
      </c>
      <c r="P6">
        <v>113.3</v>
      </c>
      <c r="Q6">
        <v>116.4</v>
      </c>
      <c r="R6">
        <v>120.7</v>
      </c>
      <c r="S6">
        <v>131.19999999999999</v>
      </c>
      <c r="T6">
        <v>135.69999999999999</v>
      </c>
      <c r="U6">
        <v>136.19999999999999</v>
      </c>
      <c r="V6">
        <v>144.69999999999999</v>
      </c>
      <c r="W6">
        <v>148.4</v>
      </c>
      <c r="X6">
        <v>148.1</v>
      </c>
      <c r="Y6">
        <v>149.1</v>
      </c>
      <c r="Z6">
        <v>154.1</v>
      </c>
      <c r="AA6">
        <v>157.9</v>
      </c>
      <c r="AB6">
        <v>158.4</v>
      </c>
      <c r="AC6">
        <v>160.80000000000001</v>
      </c>
      <c r="AD6">
        <v>160.9</v>
      </c>
      <c r="AE6">
        <v>165.4</v>
      </c>
      <c r="AF6">
        <v>168.2</v>
      </c>
      <c r="AG6">
        <v>175.1</v>
      </c>
    </row>
    <row r="7" spans="1:33">
      <c r="A7" t="s">
        <v>3764</v>
      </c>
      <c r="B7">
        <v>21.8</v>
      </c>
      <c r="C7">
        <v>18.8</v>
      </c>
      <c r="D7">
        <v>17.5</v>
      </c>
      <c r="E7">
        <v>17.5</v>
      </c>
      <c r="F7">
        <v>16.2</v>
      </c>
      <c r="G7">
        <v>16.8</v>
      </c>
      <c r="H7">
        <v>17.899999999999999</v>
      </c>
      <c r="I7">
        <v>16.399999999999999</v>
      </c>
      <c r="J7">
        <v>15.3</v>
      </c>
      <c r="K7">
        <v>15.2</v>
      </c>
      <c r="L7">
        <v>14.4</v>
      </c>
      <c r="M7">
        <v>7.5</v>
      </c>
      <c r="N7">
        <v>9.3000000000000007</v>
      </c>
      <c r="O7">
        <v>7.4</v>
      </c>
      <c r="P7">
        <v>6.2</v>
      </c>
      <c r="Q7">
        <v>6.1</v>
      </c>
      <c r="R7">
        <v>5.9</v>
      </c>
      <c r="S7">
        <v>7.2</v>
      </c>
      <c r="T7">
        <v>5.8</v>
      </c>
      <c r="U7">
        <v>3.9</v>
      </c>
      <c r="V7">
        <v>4.3</v>
      </c>
      <c r="W7">
        <v>6.7</v>
      </c>
      <c r="X7">
        <v>5.8</v>
      </c>
      <c r="Y7">
        <v>5.6</v>
      </c>
      <c r="Z7">
        <v>5.2</v>
      </c>
      <c r="AA7">
        <v>4.7</v>
      </c>
      <c r="AB7">
        <v>4</v>
      </c>
      <c r="AC7">
        <v>3.8</v>
      </c>
      <c r="AD7">
        <v>4.3</v>
      </c>
      <c r="AE7">
        <v>4</v>
      </c>
      <c r="AF7">
        <v>3.9</v>
      </c>
      <c r="AG7">
        <v>3.5</v>
      </c>
    </row>
    <row r="8" spans="1:33">
      <c r="A8" t="s">
        <v>843</v>
      </c>
      <c r="B8">
        <v>30.5</v>
      </c>
      <c r="C8">
        <v>29.2</v>
      </c>
      <c r="D8">
        <v>29.4</v>
      </c>
      <c r="E8">
        <v>28.9</v>
      </c>
      <c r="F8">
        <v>27.6</v>
      </c>
      <c r="G8">
        <v>26.3</v>
      </c>
      <c r="H8">
        <v>25.6</v>
      </c>
      <c r="I8">
        <v>23.9</v>
      </c>
      <c r="J8">
        <v>21</v>
      </c>
      <c r="K8">
        <v>20.7</v>
      </c>
      <c r="L8">
        <v>18</v>
      </c>
      <c r="M8">
        <v>17.3</v>
      </c>
      <c r="N8">
        <v>16.5</v>
      </c>
      <c r="O8">
        <v>16.600000000000001</v>
      </c>
      <c r="P8">
        <v>15.7</v>
      </c>
      <c r="Q8">
        <v>15.5</v>
      </c>
      <c r="R8">
        <v>14.6</v>
      </c>
      <c r="S8">
        <v>13.4</v>
      </c>
      <c r="T8">
        <v>12.6</v>
      </c>
      <c r="U8">
        <v>10.5</v>
      </c>
      <c r="V8">
        <v>9.6</v>
      </c>
      <c r="W8">
        <v>9.6</v>
      </c>
      <c r="X8">
        <v>8.3000000000000007</v>
      </c>
      <c r="Y8">
        <v>7.9</v>
      </c>
      <c r="Z8">
        <v>7.8</v>
      </c>
      <c r="AA8">
        <v>7.1</v>
      </c>
      <c r="AB8">
        <v>7.6</v>
      </c>
      <c r="AC8">
        <v>7.2</v>
      </c>
      <c r="AD8">
        <v>7.1</v>
      </c>
      <c r="AE8">
        <v>7.8</v>
      </c>
      <c r="AF8">
        <v>7.5</v>
      </c>
      <c r="AG8">
        <v>8</v>
      </c>
    </row>
    <row r="9" spans="1:33">
      <c r="A9" t="s">
        <v>844</v>
      </c>
      <c r="B9">
        <v>0</v>
      </c>
      <c r="C9">
        <v>0</v>
      </c>
      <c r="D9">
        <v>0</v>
      </c>
      <c r="E9">
        <v>0.1</v>
      </c>
      <c r="F9">
        <v>0.1</v>
      </c>
      <c r="G9">
        <v>0.1</v>
      </c>
      <c r="H9">
        <v>0.1</v>
      </c>
      <c r="I9">
        <v>0.1</v>
      </c>
      <c r="J9">
        <v>0.1</v>
      </c>
      <c r="K9">
        <v>0.1</v>
      </c>
      <c r="L9">
        <v>0.2</v>
      </c>
      <c r="M9">
        <v>0.2</v>
      </c>
      <c r="N9">
        <v>0.5</v>
      </c>
      <c r="O9">
        <v>0.5</v>
      </c>
      <c r="P9">
        <v>0.5</v>
      </c>
      <c r="Q9">
        <v>0.4</v>
      </c>
      <c r="R9">
        <v>0.6</v>
      </c>
      <c r="S9">
        <v>0.5</v>
      </c>
      <c r="T9">
        <v>0.5</v>
      </c>
      <c r="U9">
        <v>0.4</v>
      </c>
      <c r="V9">
        <v>0.4</v>
      </c>
      <c r="W9">
        <v>0.5</v>
      </c>
      <c r="X9">
        <v>0.5</v>
      </c>
      <c r="Y9">
        <v>0.5</v>
      </c>
      <c r="Z9">
        <v>0.5</v>
      </c>
      <c r="AA9">
        <v>0.5</v>
      </c>
      <c r="AB9">
        <v>0.5</v>
      </c>
      <c r="AC9">
        <v>0.5</v>
      </c>
      <c r="AD9">
        <v>0.5</v>
      </c>
      <c r="AE9">
        <v>0.5</v>
      </c>
      <c r="AF9">
        <v>0.6</v>
      </c>
      <c r="AG9">
        <v>0.6</v>
      </c>
    </row>
    <row r="10" spans="1:33">
      <c r="A10" t="s">
        <v>3765</v>
      </c>
      <c r="B10" s="405">
        <v>6487.3</v>
      </c>
      <c r="C10" s="405">
        <v>6418.4</v>
      </c>
      <c r="D10" s="405">
        <v>6534.9</v>
      </c>
      <c r="E10" s="405">
        <v>6639.5</v>
      </c>
      <c r="F10" s="405">
        <v>6745.2</v>
      </c>
      <c r="G10" s="405">
        <v>6821.9</v>
      </c>
      <c r="H10" s="405">
        <v>7023.5</v>
      </c>
      <c r="I10" s="405">
        <v>7079.2</v>
      </c>
      <c r="J10" s="405">
        <v>7124.7</v>
      </c>
      <c r="K10" s="405">
        <v>7169.9</v>
      </c>
      <c r="L10" s="405">
        <v>7369.2</v>
      </c>
      <c r="M10" s="405">
        <v>7253.5</v>
      </c>
      <c r="N10" s="405">
        <v>7293.3</v>
      </c>
      <c r="O10" s="405">
        <v>7352.7</v>
      </c>
      <c r="P10" s="405">
        <v>7464.4</v>
      </c>
      <c r="Q10" s="405">
        <v>7477.4</v>
      </c>
      <c r="R10" s="405">
        <v>7407.9</v>
      </c>
      <c r="S10" s="405">
        <v>7511.4</v>
      </c>
      <c r="T10" s="405">
        <v>7294.5</v>
      </c>
      <c r="U10" s="405">
        <v>6840.7</v>
      </c>
      <c r="V10" s="405">
        <v>7058.2</v>
      </c>
      <c r="W10" s="405">
        <v>6907.2</v>
      </c>
      <c r="X10" s="405">
        <v>6670.5</v>
      </c>
      <c r="Y10" s="405">
        <v>6841.7</v>
      </c>
      <c r="Z10" s="405">
        <v>6898.5</v>
      </c>
      <c r="AA10" s="405">
        <v>6737.4</v>
      </c>
      <c r="AB10" s="405">
        <v>6578.4</v>
      </c>
      <c r="AC10" s="405">
        <v>6561.8</v>
      </c>
      <c r="AD10" s="405">
        <v>6754.8</v>
      </c>
      <c r="AE10" s="405">
        <v>6617.9</v>
      </c>
      <c r="AF10" s="405">
        <v>6026</v>
      </c>
      <c r="AG10" s="405">
        <v>6340.2</v>
      </c>
    </row>
    <row r="11" spans="1:33">
      <c r="A11" t="s">
        <v>3766</v>
      </c>
      <c r="B11">
        <v>57.9</v>
      </c>
      <c r="C11">
        <v>57.2</v>
      </c>
      <c r="D11">
        <v>54.3</v>
      </c>
      <c r="E11">
        <v>54.6</v>
      </c>
      <c r="F11">
        <v>58.3</v>
      </c>
      <c r="G11">
        <v>54</v>
      </c>
      <c r="H11">
        <v>57.1</v>
      </c>
      <c r="I11">
        <v>53.5</v>
      </c>
      <c r="J11">
        <v>54.8</v>
      </c>
      <c r="K11">
        <v>59.5</v>
      </c>
      <c r="L11">
        <v>66.2</v>
      </c>
      <c r="M11">
        <v>57.4</v>
      </c>
      <c r="N11">
        <v>70.5</v>
      </c>
      <c r="O11">
        <v>63.3</v>
      </c>
      <c r="P11">
        <v>81.7</v>
      </c>
      <c r="Q11">
        <v>72.400000000000006</v>
      </c>
      <c r="R11">
        <v>64.2</v>
      </c>
      <c r="S11">
        <v>69</v>
      </c>
      <c r="T11">
        <v>61.2</v>
      </c>
      <c r="U11">
        <v>66.599999999999994</v>
      </c>
      <c r="V11">
        <v>56.3</v>
      </c>
      <c r="W11">
        <v>62.6</v>
      </c>
      <c r="X11">
        <v>63.8</v>
      </c>
      <c r="Y11">
        <v>64.3</v>
      </c>
      <c r="Z11">
        <v>58</v>
      </c>
      <c r="AA11">
        <v>80.400000000000006</v>
      </c>
      <c r="AB11">
        <v>58.9</v>
      </c>
      <c r="AC11">
        <v>68.3</v>
      </c>
      <c r="AD11">
        <v>64.400000000000006</v>
      </c>
      <c r="AE11">
        <v>64.2</v>
      </c>
      <c r="AF11">
        <v>76.400000000000006</v>
      </c>
      <c r="AG11">
        <v>77.8</v>
      </c>
    </row>
    <row r="12" spans="1:33">
      <c r="A12" t="s">
        <v>3767</v>
      </c>
      <c r="B12">
        <v>53.5</v>
      </c>
      <c r="C12">
        <v>53</v>
      </c>
      <c r="D12">
        <v>51.2</v>
      </c>
      <c r="E12">
        <v>51.2</v>
      </c>
      <c r="F12">
        <v>53.6</v>
      </c>
      <c r="G12">
        <v>50.8</v>
      </c>
      <c r="H12">
        <v>52.6</v>
      </c>
      <c r="I12">
        <v>50.5</v>
      </c>
      <c r="J12">
        <v>51.4</v>
      </c>
      <c r="K12">
        <v>54.1</v>
      </c>
      <c r="L12">
        <v>58.2</v>
      </c>
      <c r="M12">
        <v>52.7</v>
      </c>
      <c r="N12">
        <v>60.9</v>
      </c>
      <c r="O12">
        <v>56.6</v>
      </c>
      <c r="P12">
        <v>66.8</v>
      </c>
      <c r="Q12">
        <v>61.3</v>
      </c>
      <c r="R12">
        <v>56.5</v>
      </c>
      <c r="S12">
        <v>59.6</v>
      </c>
      <c r="T12">
        <v>54.8</v>
      </c>
      <c r="U12">
        <v>57.9</v>
      </c>
      <c r="V12">
        <v>52.2</v>
      </c>
      <c r="W12">
        <v>55.7</v>
      </c>
      <c r="X12">
        <v>57</v>
      </c>
      <c r="Y12">
        <v>57.2</v>
      </c>
      <c r="Z12">
        <v>53.2</v>
      </c>
      <c r="AA12">
        <v>67</v>
      </c>
      <c r="AB12">
        <v>53.9</v>
      </c>
      <c r="AC12">
        <v>60.1</v>
      </c>
      <c r="AD12">
        <v>57.3</v>
      </c>
      <c r="AE12">
        <v>56.9</v>
      </c>
      <c r="AF12">
        <v>65.400000000000006</v>
      </c>
      <c r="AG12">
        <v>66</v>
      </c>
    </row>
    <row r="13" spans="1:33">
      <c r="A13" t="s">
        <v>3768</v>
      </c>
      <c r="B13">
        <v>4.4000000000000004</v>
      </c>
      <c r="C13">
        <v>4.2</v>
      </c>
      <c r="D13">
        <v>3.1</v>
      </c>
      <c r="E13">
        <v>3.3</v>
      </c>
      <c r="F13">
        <v>4.7</v>
      </c>
      <c r="G13">
        <v>3.2</v>
      </c>
      <c r="H13">
        <v>4.5</v>
      </c>
      <c r="I13">
        <v>3</v>
      </c>
      <c r="J13">
        <v>3.4</v>
      </c>
      <c r="K13">
        <v>5.4</v>
      </c>
      <c r="L13">
        <v>8</v>
      </c>
      <c r="M13">
        <v>4.7</v>
      </c>
      <c r="N13">
        <v>9.6</v>
      </c>
      <c r="O13">
        <v>6.7</v>
      </c>
      <c r="P13">
        <v>14.9</v>
      </c>
      <c r="Q13">
        <v>11.1</v>
      </c>
      <c r="R13">
        <v>7.7</v>
      </c>
      <c r="S13">
        <v>9.4</v>
      </c>
      <c r="T13">
        <v>6.4</v>
      </c>
      <c r="U13">
        <v>8.6999999999999993</v>
      </c>
      <c r="V13">
        <v>4.0999999999999996</v>
      </c>
      <c r="W13">
        <v>6.8</v>
      </c>
      <c r="X13">
        <v>6.8</v>
      </c>
      <c r="Y13">
        <v>7.1</v>
      </c>
      <c r="Z13">
        <v>4.8</v>
      </c>
      <c r="AA13">
        <v>13.4</v>
      </c>
      <c r="AB13">
        <v>5</v>
      </c>
      <c r="AC13">
        <v>8.3000000000000007</v>
      </c>
      <c r="AD13">
        <v>7</v>
      </c>
      <c r="AE13">
        <v>7.3</v>
      </c>
      <c r="AF13">
        <v>11</v>
      </c>
      <c r="AG13">
        <v>11.8</v>
      </c>
    </row>
    <row r="14" spans="1:33">
      <c r="A14" t="s">
        <v>3769</v>
      </c>
      <c r="B14">
        <v>-938.9</v>
      </c>
      <c r="C14">
        <v>-944.4</v>
      </c>
      <c r="D14">
        <v>-936.8</v>
      </c>
      <c r="E14">
        <v>-917.6</v>
      </c>
      <c r="F14">
        <v>-931.8</v>
      </c>
      <c r="G14">
        <v>-902.8</v>
      </c>
      <c r="H14">
        <v>-923.5</v>
      </c>
      <c r="I14">
        <v>-903.4</v>
      </c>
      <c r="J14">
        <v>-904.8</v>
      </c>
      <c r="K14">
        <v>-900.5</v>
      </c>
      <c r="L14">
        <v>-902</v>
      </c>
      <c r="M14">
        <v>-899.9</v>
      </c>
      <c r="N14">
        <v>-867.1</v>
      </c>
      <c r="O14">
        <v>-891.4</v>
      </c>
      <c r="P14">
        <v>-791.3</v>
      </c>
      <c r="Q14">
        <v>-853.5</v>
      </c>
      <c r="R14">
        <v>-882.6</v>
      </c>
      <c r="S14">
        <v>-843.1</v>
      </c>
      <c r="T14">
        <v>-824.7</v>
      </c>
      <c r="U14">
        <v>-787</v>
      </c>
      <c r="V14">
        <v>-807.4</v>
      </c>
      <c r="W14">
        <v>-853.8</v>
      </c>
      <c r="X14">
        <v>-849.4</v>
      </c>
      <c r="Y14">
        <v>-813.5</v>
      </c>
      <c r="Z14">
        <v>-826.9</v>
      </c>
      <c r="AA14">
        <v>-752.2</v>
      </c>
      <c r="AB14">
        <v>-874.2</v>
      </c>
      <c r="AC14">
        <v>-842.5</v>
      </c>
      <c r="AD14">
        <v>-829.5</v>
      </c>
      <c r="AE14">
        <v>-768.2</v>
      </c>
      <c r="AF14">
        <v>-852.5</v>
      </c>
      <c r="AG14">
        <v>-832</v>
      </c>
    </row>
    <row r="15" spans="1:33">
      <c r="A15" t="s">
        <v>3770</v>
      </c>
      <c r="B15">
        <v>-881</v>
      </c>
      <c r="C15">
        <v>-887.2</v>
      </c>
      <c r="D15">
        <v>-882.5</v>
      </c>
      <c r="E15">
        <v>-863.1</v>
      </c>
      <c r="F15">
        <v>-873.6</v>
      </c>
      <c r="G15">
        <v>-848.8</v>
      </c>
      <c r="H15">
        <v>-866.4</v>
      </c>
      <c r="I15">
        <v>-849.9</v>
      </c>
      <c r="J15">
        <v>-850</v>
      </c>
      <c r="K15">
        <v>-841</v>
      </c>
      <c r="L15">
        <v>-835.8</v>
      </c>
      <c r="M15">
        <v>-842.6</v>
      </c>
      <c r="N15">
        <v>-796.6</v>
      </c>
      <c r="O15">
        <v>-828.1</v>
      </c>
      <c r="P15">
        <v>-709.6</v>
      </c>
      <c r="Q15">
        <v>-781.1</v>
      </c>
      <c r="R15">
        <v>-818.4</v>
      </c>
      <c r="S15">
        <v>-774.1</v>
      </c>
      <c r="T15">
        <v>-763.4</v>
      </c>
      <c r="U15">
        <v>-720.5</v>
      </c>
      <c r="V15">
        <v>-751</v>
      </c>
      <c r="W15">
        <v>-791.2</v>
      </c>
      <c r="X15">
        <v>-785.6</v>
      </c>
      <c r="Y15">
        <v>-749.2</v>
      </c>
      <c r="Z15">
        <v>-768.8</v>
      </c>
      <c r="AA15">
        <v>-671.9</v>
      </c>
      <c r="AB15">
        <v>-815.3</v>
      </c>
      <c r="AC15">
        <v>-774.2</v>
      </c>
      <c r="AD15">
        <v>-765.1</v>
      </c>
      <c r="AE15">
        <v>-704</v>
      </c>
      <c r="AF15">
        <v>-776.2</v>
      </c>
      <c r="AG15">
        <v>-754.2</v>
      </c>
    </row>
    <row r="16" spans="1:33">
      <c r="A16" t="s">
        <v>3771</v>
      </c>
      <c r="B16" s="405">
        <v>5606.4</v>
      </c>
      <c r="C16" s="405">
        <v>5531.2</v>
      </c>
      <c r="D16" s="405">
        <v>5652.4</v>
      </c>
      <c r="E16" s="405">
        <v>5776.4</v>
      </c>
      <c r="F16" s="405">
        <v>5871.6</v>
      </c>
      <c r="G16" s="405">
        <v>5973.1</v>
      </c>
      <c r="H16" s="405">
        <v>6157.2</v>
      </c>
      <c r="I16" s="405">
        <v>6229.4</v>
      </c>
      <c r="J16" s="405">
        <v>6274.6</v>
      </c>
      <c r="K16" s="405">
        <v>6328.9</v>
      </c>
      <c r="L16" s="405">
        <v>6533.4</v>
      </c>
      <c r="M16" s="405">
        <v>6411</v>
      </c>
      <c r="N16" s="405">
        <v>6496.7</v>
      </c>
      <c r="O16" s="405">
        <v>6524.6</v>
      </c>
      <c r="P16" s="405">
        <v>6754.8</v>
      </c>
      <c r="Q16" s="406">
        <v>6696.3</v>
      </c>
      <c r="R16" s="405">
        <v>6589.5</v>
      </c>
      <c r="S16" s="405">
        <v>6737.3</v>
      </c>
      <c r="T16" s="405">
        <v>6531.1</v>
      </c>
      <c r="U16" s="405">
        <v>6120.3</v>
      </c>
      <c r="V16" s="405">
        <v>6307.2</v>
      </c>
      <c r="W16" s="405">
        <v>6116</v>
      </c>
      <c r="X16" s="405">
        <v>5884.9</v>
      </c>
      <c r="Y16" s="405">
        <v>6092.4</v>
      </c>
      <c r="Z16" s="405">
        <v>6129.7</v>
      </c>
      <c r="AA16" s="405">
        <v>6065.5</v>
      </c>
      <c r="AB16" s="405">
        <v>5763.1</v>
      </c>
      <c r="AC16" s="405">
        <v>5787.6</v>
      </c>
      <c r="AD16" s="405">
        <v>5989.7</v>
      </c>
      <c r="AE16" s="405">
        <v>5913.9</v>
      </c>
      <c r="AF16" s="405">
        <v>5249.8</v>
      </c>
      <c r="AG16" s="405">
        <v>5586</v>
      </c>
    </row>
    <row r="17" spans="1:1">
      <c r="A17" t="s">
        <v>3772</v>
      </c>
    </row>
    <row r="18" spans="1:1">
      <c r="A18" t="s">
        <v>3773</v>
      </c>
    </row>
    <row r="19" spans="1:1">
      <c r="A19" t="s">
        <v>3774</v>
      </c>
    </row>
    <row r="20" spans="1:1">
      <c r="A20" t="s">
        <v>3775</v>
      </c>
    </row>
    <row r="21" spans="1:1">
      <c r="A21" t="s">
        <v>3776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8" t="s">
        <v>477</v>
      </c>
      <c r="B2" s="408"/>
      <c r="C2" s="212"/>
      <c r="D2" s="212"/>
      <c r="E2" s="212"/>
      <c r="F2" s="212"/>
      <c r="G2" s="212"/>
      <c r="H2" s="49" t="s">
        <v>478</v>
      </c>
    </row>
    <row r="3" spans="1:8" ht="15.75">
      <c r="A3" s="212" t="s">
        <v>723</v>
      </c>
      <c r="B3" s="212"/>
      <c r="C3" s="212"/>
      <c r="D3" s="212"/>
      <c r="E3" s="212"/>
      <c r="F3" s="212"/>
      <c r="G3" s="212"/>
      <c r="H3" s="49" t="s">
        <v>3407</v>
      </c>
    </row>
    <row r="4" spans="1:8">
      <c r="A4" s="213"/>
      <c r="B4" s="213"/>
      <c r="C4" s="213"/>
      <c r="D4" s="213"/>
      <c r="E4" s="213"/>
      <c r="F4" s="213"/>
      <c r="G4" s="49"/>
      <c r="H4" s="49" t="s">
        <v>479</v>
      </c>
    </row>
    <row r="5" spans="1:8">
      <c r="A5" s="213"/>
      <c r="B5" s="213"/>
      <c r="C5" s="213"/>
      <c r="D5" s="213"/>
      <c r="E5" s="213"/>
      <c r="F5" s="213"/>
      <c r="G5" s="213"/>
      <c r="H5" s="213"/>
    </row>
    <row r="6" spans="1:8">
      <c r="A6" s="409" t="s">
        <v>480</v>
      </c>
      <c r="B6" s="267" t="s">
        <v>481</v>
      </c>
      <c r="C6" s="267" t="s">
        <v>482</v>
      </c>
      <c r="D6" s="267" t="s">
        <v>483</v>
      </c>
      <c r="E6" s="267" t="s">
        <v>484</v>
      </c>
      <c r="F6" s="267" t="s">
        <v>485</v>
      </c>
      <c r="G6" s="267" t="s">
        <v>486</v>
      </c>
      <c r="H6" s="267" t="s">
        <v>487</v>
      </c>
    </row>
    <row r="7" spans="1:8" ht="15.75" thickBot="1">
      <c r="A7" s="410"/>
      <c r="B7" s="411" t="s">
        <v>488</v>
      </c>
      <c r="C7" s="412"/>
      <c r="D7" s="412"/>
      <c r="E7" s="412"/>
      <c r="F7" s="412"/>
      <c r="G7" s="412"/>
      <c r="H7" s="413"/>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3398</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3399</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3400</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3401</v>
      </c>
      <c r="B44" s="269" t="s">
        <v>523</v>
      </c>
      <c r="C44" s="269" t="s">
        <v>523</v>
      </c>
      <c r="D44" s="269" t="s">
        <v>523</v>
      </c>
      <c r="E44" s="269">
        <v>208.89432174184356</v>
      </c>
      <c r="F44" s="269">
        <v>105.47180460606191</v>
      </c>
      <c r="G44" s="269">
        <v>355.97410702367489</v>
      </c>
      <c r="H44" s="269">
        <v>65.111291475618813</v>
      </c>
    </row>
    <row r="45" spans="1:8">
      <c r="A45" s="279" t="s">
        <v>3402</v>
      </c>
      <c r="B45" s="269" t="s">
        <v>528</v>
      </c>
      <c r="C45" s="278" t="s">
        <v>189</v>
      </c>
      <c r="D45" s="278" t="s">
        <v>189</v>
      </c>
      <c r="E45" s="278" t="s">
        <v>189</v>
      </c>
      <c r="F45" s="278" t="s">
        <v>189</v>
      </c>
      <c r="G45" s="278" t="s">
        <v>189</v>
      </c>
      <c r="H45" s="278" t="s">
        <v>189</v>
      </c>
    </row>
    <row r="46" spans="1:8">
      <c r="A46" s="274" t="s">
        <v>3403</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3404</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3405</v>
      </c>
      <c r="B54" s="269">
        <v>230699.51036740557</v>
      </c>
      <c r="C54" s="278" t="s">
        <v>189</v>
      </c>
      <c r="D54" s="278" t="s">
        <v>189</v>
      </c>
      <c r="E54" s="278" t="s">
        <v>189</v>
      </c>
      <c r="F54" s="278" t="s">
        <v>189</v>
      </c>
      <c r="G54" s="278" t="s">
        <v>189</v>
      </c>
      <c r="H54" s="278" t="s">
        <v>189</v>
      </c>
    </row>
    <row r="55" spans="1:8">
      <c r="A55" s="214" t="s">
        <v>3406</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3680</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4" t="s">
        <v>538</v>
      </c>
      <c r="B69" s="415"/>
      <c r="C69" s="215"/>
      <c r="D69" s="215"/>
      <c r="E69" s="215"/>
      <c r="F69" s="215"/>
      <c r="G69" s="215"/>
      <c r="H69" s="215"/>
      <c r="I69" s="54"/>
      <c r="J69" s="49" t="s">
        <v>478</v>
      </c>
    </row>
    <row r="70" spans="1:10" ht="15.75">
      <c r="A70" s="48" t="s">
        <v>539</v>
      </c>
      <c r="B70" s="52"/>
      <c r="C70" s="53"/>
      <c r="D70" s="53"/>
      <c r="E70" s="53"/>
      <c r="F70" s="53"/>
      <c r="G70" s="53"/>
      <c r="H70" s="53"/>
      <c r="I70" s="54"/>
      <c r="J70" s="49" t="s">
        <v>3407</v>
      </c>
    </row>
    <row r="71" spans="1:10" ht="15.75">
      <c r="A71" s="48"/>
      <c r="B71" s="52"/>
      <c r="C71" s="53"/>
      <c r="D71" s="53"/>
      <c r="E71" s="53"/>
      <c r="F71" s="53"/>
      <c r="G71" s="53"/>
      <c r="H71" s="49"/>
      <c r="I71" s="54"/>
      <c r="J71" s="49" t="s">
        <v>479</v>
      </c>
    </row>
    <row r="72" spans="1:10">
      <c r="A72" s="416" t="s">
        <v>480</v>
      </c>
      <c r="B72" s="419" t="s">
        <v>540</v>
      </c>
      <c r="C72" s="420"/>
      <c r="D72" s="419" t="s">
        <v>541</v>
      </c>
      <c r="E72" s="421"/>
      <c r="F72" s="422"/>
      <c r="G72" s="419" t="s">
        <v>542</v>
      </c>
      <c r="H72" s="423"/>
      <c r="I72" s="423"/>
      <c r="J72" s="420"/>
    </row>
    <row r="73" spans="1:10">
      <c r="A73" s="417"/>
      <c r="B73" s="424" t="s">
        <v>543</v>
      </c>
      <c r="C73" s="425"/>
      <c r="D73" s="428" t="s">
        <v>544</v>
      </c>
      <c r="E73" s="424" t="s">
        <v>482</v>
      </c>
      <c r="F73" s="425" t="s">
        <v>483</v>
      </c>
      <c r="G73" s="428" t="s">
        <v>545</v>
      </c>
      <c r="H73" s="428" t="s">
        <v>482</v>
      </c>
      <c r="I73" s="428" t="s">
        <v>483</v>
      </c>
      <c r="J73" s="263" t="s">
        <v>481</v>
      </c>
    </row>
    <row r="74" spans="1:10">
      <c r="A74" s="417"/>
      <c r="B74" s="426"/>
      <c r="C74" s="427"/>
      <c r="D74" s="429"/>
      <c r="E74" s="426"/>
      <c r="F74" s="427"/>
      <c r="G74" s="430"/>
      <c r="H74" s="429"/>
      <c r="I74" s="429"/>
      <c r="J74" s="263" t="s">
        <v>546</v>
      </c>
    </row>
    <row r="75" spans="1:10" ht="15.75" thickBot="1">
      <c r="A75" s="418"/>
      <c r="B75" s="266" t="s">
        <v>547</v>
      </c>
      <c r="C75" s="55" t="s">
        <v>548</v>
      </c>
      <c r="D75" s="55" t="s">
        <v>549</v>
      </c>
      <c r="E75" s="436" t="s">
        <v>550</v>
      </c>
      <c r="F75" s="437"/>
      <c r="G75" s="436" t="s">
        <v>488</v>
      </c>
      <c r="H75" s="434"/>
      <c r="I75" s="434"/>
      <c r="J75" s="435"/>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8" t="s">
        <v>613</v>
      </c>
      <c r="B410" s="408"/>
      <c r="C410" s="408"/>
      <c r="D410" s="408"/>
      <c r="E410" s="408"/>
      <c r="F410" s="408"/>
      <c r="G410" s="408"/>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3407</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31" t="s">
        <v>488</v>
      </c>
      <c r="C415" s="431"/>
      <c r="D415" s="432"/>
      <c r="E415" s="433" t="s">
        <v>621</v>
      </c>
      <c r="F415" s="431"/>
      <c r="G415" s="432"/>
      <c r="H415" s="433" t="s">
        <v>488</v>
      </c>
      <c r="I415" s="434"/>
      <c r="J415" s="434"/>
      <c r="K415" s="434"/>
      <c r="L415" s="434"/>
      <c r="M415" s="435"/>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8" t="s">
        <v>666</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3407</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4"/>
      <c r="B472" s="433" t="s">
        <v>3133</v>
      </c>
      <c r="C472" s="431"/>
      <c r="D472" s="431"/>
      <c r="E472" s="431"/>
      <c r="F472" s="431"/>
      <c r="G472" s="431"/>
      <c r="H472" s="431"/>
      <c r="I472" s="431"/>
      <c r="J472" s="431"/>
      <c r="K472" s="431"/>
      <c r="L472" s="431"/>
      <c r="M472" s="431"/>
      <c r="N472" s="431"/>
      <c r="O472" s="431"/>
      <c r="P472" s="431"/>
      <c r="Q472" s="431"/>
      <c r="R472" s="432"/>
      <c r="S472" s="264"/>
      <c r="T472" s="264"/>
      <c r="U472" s="439" t="s">
        <v>701</v>
      </c>
      <c r="V472" s="440"/>
      <c r="W472" s="433" t="s">
        <v>3133</v>
      </c>
      <c r="X472" s="431"/>
      <c r="Y472" s="431"/>
      <c r="Z472" s="431"/>
      <c r="AA472" s="431"/>
      <c r="AB472" s="431"/>
      <c r="AC472" s="432"/>
      <c r="AD472" s="264"/>
      <c r="AE472" s="264"/>
      <c r="AF472" s="439" t="s">
        <v>701</v>
      </c>
      <c r="AG472" s="440"/>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3408</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3409</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9" t="s">
        <v>701</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3410</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3407</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31" t="s">
        <v>488</v>
      </c>
      <c r="C519" s="431"/>
      <c r="D519" s="431"/>
      <c r="E519" s="431"/>
      <c r="F519" s="431"/>
      <c r="G519" s="432"/>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3411</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3412</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3413</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3414</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3415</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3407</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8" t="s">
        <v>480</v>
      </c>
      <c r="B605" s="72" t="s">
        <v>769</v>
      </c>
      <c r="C605" s="72" t="s">
        <v>770</v>
      </c>
      <c r="D605" s="72" t="s">
        <v>771</v>
      </c>
      <c r="E605" s="72" t="s">
        <v>619</v>
      </c>
      <c r="F605" s="72" t="s">
        <v>485</v>
      </c>
      <c r="G605" s="72" t="s">
        <v>486</v>
      </c>
    </row>
    <row r="606" spans="1:7" ht="15.75" thickBot="1">
      <c r="A606" s="449"/>
      <c r="B606" s="450" t="s">
        <v>488</v>
      </c>
      <c r="C606" s="451"/>
      <c r="D606" s="451"/>
      <c r="E606" s="451"/>
      <c r="F606" s="451"/>
      <c r="G606" s="452"/>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5" t="s">
        <v>795</v>
      </c>
      <c r="B633" s="455"/>
      <c r="C633" s="217"/>
      <c r="D633" s="217"/>
      <c r="E633" s="217"/>
      <c r="F633" s="217"/>
      <c r="G633" s="217"/>
      <c r="H633" s="49" t="s">
        <v>478</v>
      </c>
    </row>
    <row r="634" spans="1:8" ht="15.75">
      <c r="A634" s="232" t="s">
        <v>667</v>
      </c>
      <c r="B634" s="52"/>
      <c r="C634" s="217"/>
      <c r="D634" s="217"/>
      <c r="E634" s="217"/>
      <c r="F634" s="217"/>
      <c r="G634" s="217"/>
      <c r="H634" s="49" t="s">
        <v>3407</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3" t="s">
        <v>796</v>
      </c>
      <c r="B637" s="249" t="s">
        <v>797</v>
      </c>
      <c r="C637" s="250" t="s">
        <v>482</v>
      </c>
      <c r="D637" s="250" t="s">
        <v>483</v>
      </c>
      <c r="E637" s="250" t="s">
        <v>619</v>
      </c>
      <c r="F637" s="251" t="s">
        <v>485</v>
      </c>
      <c r="G637" s="252" t="s">
        <v>486</v>
      </c>
      <c r="H637" s="251" t="s">
        <v>620</v>
      </c>
    </row>
    <row r="638" spans="1:8" ht="15.75" thickBot="1">
      <c r="A638" s="444"/>
      <c r="B638" s="445" t="s">
        <v>488</v>
      </c>
      <c r="C638" s="446"/>
      <c r="D638" s="446"/>
      <c r="E638" s="446"/>
      <c r="F638" s="446"/>
      <c r="G638" s="446"/>
      <c r="H638" s="447"/>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3416</v>
      </c>
      <c r="B653" s="328" t="s">
        <v>189</v>
      </c>
      <c r="C653" s="331" t="s">
        <v>496</v>
      </c>
      <c r="D653" s="331" t="s">
        <v>496</v>
      </c>
      <c r="E653" s="331" t="s">
        <v>496</v>
      </c>
      <c r="F653" s="331" t="s">
        <v>496</v>
      </c>
      <c r="G653" s="331" t="s">
        <v>496</v>
      </c>
      <c r="H653" s="328" t="s">
        <v>189</v>
      </c>
    </row>
    <row r="654" spans="1:8">
      <c r="A654" s="355" t="s">
        <v>3417</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3418</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3681</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3684</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3683</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3685</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3682</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3686</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3682</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6.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6.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6.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6" t="s">
        <v>11</v>
      </c>
      <c r="B1" s="456"/>
      <c r="C1" s="456"/>
      <c r="D1" s="456"/>
      <c r="E1" s="456"/>
    </row>
    <row r="2" spans="1:5">
      <c r="A2" s="457" t="s">
        <v>154</v>
      </c>
      <c r="B2" s="457"/>
      <c r="C2" s="457"/>
      <c r="D2" s="457"/>
      <c r="E2" s="457"/>
    </row>
    <row r="19" spans="1:5">
      <c r="A19" t="s">
        <v>155</v>
      </c>
    </row>
    <row r="20" spans="1:5">
      <c r="A20">
        <v>155400</v>
      </c>
      <c r="B20" t="s">
        <v>156</v>
      </c>
    </row>
    <row r="21" spans="1:5">
      <c r="A21" s="457" t="s">
        <v>157</v>
      </c>
      <c r="B21" s="457"/>
      <c r="C21" s="457"/>
      <c r="D21" s="457"/>
      <c r="E21" s="457"/>
    </row>
    <row r="38" spans="1:5">
      <c r="A38" t="s">
        <v>155</v>
      </c>
    </row>
    <row r="39" spans="1:5">
      <c r="A39">
        <v>100800</v>
      </c>
      <c r="B39" t="s">
        <v>156</v>
      </c>
    </row>
    <row r="40" spans="1:5">
      <c r="A40" s="457" t="s">
        <v>158</v>
      </c>
      <c r="B40" s="457"/>
      <c r="C40" s="457"/>
      <c r="D40" s="457"/>
      <c r="E40" s="457"/>
    </row>
    <row r="57" spans="1:5" ht="15.75" thickBot="1">
      <c r="A57" t="s">
        <v>155</v>
      </c>
    </row>
    <row r="58" spans="1:5" ht="15.75" thickBot="1">
      <c r="A58" s="7">
        <v>194000</v>
      </c>
      <c r="B58" t="s">
        <v>159</v>
      </c>
    </row>
    <row r="60" spans="1:5">
      <c r="A60" s="456" t="s">
        <v>160</v>
      </c>
      <c r="B60" s="456"/>
      <c r="C60" s="456"/>
      <c r="D60" s="456"/>
      <c r="E60" s="456"/>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6" t="s">
        <v>161</v>
      </c>
      <c r="B89" s="456"/>
      <c r="C89" s="456"/>
      <c r="D89" s="456"/>
      <c r="E89" s="456"/>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6" t="s">
        <v>162</v>
      </c>
      <c r="B98" s="456"/>
      <c r="C98" s="456"/>
      <c r="D98" s="456"/>
      <c r="E98" s="456"/>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6" t="s">
        <v>164</v>
      </c>
      <c r="B109" s="456"/>
      <c r="C109" s="456"/>
      <c r="D109" s="456"/>
      <c r="E109" s="456"/>
    </row>
    <row r="110" spans="1:5" ht="15.75" thickBot="1"/>
    <row r="111" spans="1:5" ht="15.75" thickBot="1">
      <c r="A111" s="12">
        <f>A122</f>
        <v>0.20481927710843381</v>
      </c>
      <c r="B111" t="s">
        <v>384</v>
      </c>
    </row>
    <row r="113" spans="1:12">
      <c r="A113" s="456" t="s">
        <v>163</v>
      </c>
      <c r="B113" s="456"/>
      <c r="C113" s="456"/>
      <c r="D113" s="456"/>
      <c r="E113" s="456"/>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6" t="s">
        <v>385</v>
      </c>
      <c r="B124" s="456"/>
      <c r="C124" s="456"/>
      <c r="D124" s="456"/>
      <c r="E124" s="456"/>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6" t="s">
        <v>100</v>
      </c>
      <c r="B134" s="456"/>
      <c r="C134" s="456"/>
      <c r="D134" s="456"/>
      <c r="E134" s="456"/>
    </row>
    <row r="135" spans="1:12">
      <c r="A135" s="19" t="s">
        <v>402</v>
      </c>
      <c r="B135" s="20"/>
      <c r="C135" s="20"/>
      <c r="D135" s="20"/>
      <c r="E135" s="20"/>
      <c r="F135" s="20"/>
      <c r="G135" s="20"/>
    </row>
    <row r="136" spans="1:12" ht="15.75">
      <c r="A136" s="21"/>
      <c r="B136" s="459" t="s">
        <v>403</v>
      </c>
      <c r="C136" s="460"/>
      <c r="D136" s="460"/>
      <c r="E136" s="461"/>
      <c r="F136" s="20"/>
      <c r="G136" s="20"/>
    </row>
    <row r="137" spans="1:12" ht="15.75">
      <c r="A137" s="22"/>
      <c r="B137" s="459" t="s">
        <v>404</v>
      </c>
      <c r="C137" s="461"/>
      <c r="D137" s="459" t="s">
        <v>405</v>
      </c>
      <c r="E137" s="461"/>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167</v>
      </c>
      <c r="B165" s="456"/>
      <c r="C165" s="456"/>
      <c r="D165" s="456"/>
      <c r="E165" s="456"/>
    </row>
    <row r="166" spans="1:7" ht="15.75" thickBot="1">
      <c r="A166" t="s">
        <v>168</v>
      </c>
      <c r="B166" s="13">
        <v>0.4</v>
      </c>
    </row>
    <row r="167" spans="1:7" ht="15.75" thickBot="1">
      <c r="A167" t="s">
        <v>169</v>
      </c>
      <c r="B167" s="37">
        <f>(1+B166)^(1/(2020-2010))-1</f>
        <v>3.4219694129380196E-2</v>
      </c>
    </row>
    <row r="168" spans="1:7">
      <c r="B168" s="38"/>
    </row>
    <row r="169" spans="1:7">
      <c r="A169" s="456" t="s">
        <v>392</v>
      </c>
      <c r="B169" s="456"/>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6" t="s">
        <v>174</v>
      </c>
      <c r="B174" s="456"/>
      <c r="C174" s="456"/>
      <c r="D174" s="456"/>
      <c r="E174" s="456"/>
    </row>
    <row r="175" spans="1:7" ht="15.75" thickBot="1">
      <c r="A175" t="s">
        <v>401</v>
      </c>
      <c r="B175" s="38">
        <v>0.1246</v>
      </c>
    </row>
    <row r="176" spans="1:7" ht="15.75" thickBot="1">
      <c r="A176" t="s">
        <v>397</v>
      </c>
      <c r="B176" s="37">
        <f>1-B175</f>
        <v>0.87539999999999996</v>
      </c>
    </row>
    <row r="178" spans="1:5">
      <c r="A178" s="456" t="s">
        <v>170</v>
      </c>
      <c r="B178" s="456"/>
      <c r="C178" s="456"/>
      <c r="D178" s="456"/>
      <c r="E178" s="456"/>
    </row>
    <row r="179" spans="1:5">
      <c r="A179" t="s">
        <v>399</v>
      </c>
      <c r="B179">
        <v>197000</v>
      </c>
    </row>
    <row r="180" spans="1:5" ht="15.75" thickBot="1">
      <c r="A180" t="s">
        <v>400</v>
      </c>
      <c r="B180">
        <v>175000</v>
      </c>
    </row>
    <row r="181" spans="1:5" ht="15.75" thickBot="1">
      <c r="A181" t="s">
        <v>171</v>
      </c>
      <c r="B181" s="12">
        <f>B179/B180</f>
        <v>1.1257142857142857</v>
      </c>
    </row>
    <row r="183" spans="1:5">
      <c r="A183" s="456" t="s">
        <v>172</v>
      </c>
      <c r="B183" s="456"/>
      <c r="C183" s="456"/>
      <c r="D183" s="456"/>
      <c r="E183" s="456"/>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6" t="s">
        <v>184</v>
      </c>
      <c r="B191" s="456"/>
      <c r="C191" s="456"/>
      <c r="D191" s="456"/>
      <c r="E191" s="456"/>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8" t="s">
        <v>2994</v>
      </c>
      <c r="C201" s="458"/>
      <c r="D201" s="458"/>
      <c r="E201" s="458"/>
      <c r="F201" s="458"/>
      <c r="G201" s="458"/>
      <c r="H201" s="458"/>
      <c r="I201" s="458"/>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8" t="s">
        <v>2994</v>
      </c>
      <c r="C209" s="458"/>
      <c r="D209" s="458"/>
      <c r="E209" s="458"/>
      <c r="F209" s="458"/>
      <c r="G209" s="458"/>
      <c r="H209" s="458"/>
      <c r="I209" s="458"/>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8" t="s">
        <v>2994</v>
      </c>
      <c r="C217" s="458"/>
      <c r="D217" s="458"/>
      <c r="E217" s="458"/>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2024-07-02T18:03:05Z</dcterms:modified>
</cp:coreProperties>
</file>