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3720AF4C-A72F-4D04-A4EA-C78BF937958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7" l="1"/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D24" i="16"/>
  <c r="E24" i="16"/>
  <c r="F24" i="16"/>
  <c r="G24" i="16"/>
  <c r="H24" i="16"/>
  <c r="I24" i="16"/>
  <c r="J24" i="16"/>
  <c r="K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<sst xmlns="http://schemas.openxmlformats.org/spreadsheetml/2006/main" count="616" uniqueCount="449">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</sst>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7" workbookViewId="0">
      <selection activeCell="D21" sqref="D2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447</v>
      </c>
    </row>
    <row r="3" spans="1:2" x14ac:dyDescent="0.25">
      <c r="A3" s="1" t="s">
        <v>28</v>
      </c>
      <c r="B3" s="10" t="s">
        <v>164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159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162</v>
      </c>
    </row>
    <row r="14" spans="1:2" x14ac:dyDescent="0.25">
      <c r="B14" s="37" t="s">
        <v>160</v>
      </c>
    </row>
    <row r="15" spans="1:2" x14ac:dyDescent="0.25">
      <c r="B15" t="s">
        <v>161</v>
      </c>
    </row>
    <row r="17" spans="1:5" x14ac:dyDescent="0.25">
      <c r="B17" s="10" t="s">
        <v>165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446</v>
      </c>
    </row>
    <row r="27" spans="1:5" x14ac:dyDescent="0.25">
      <c r="A27" t="s">
        <v>166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167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36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8" workbookViewId="0">
      <selection activeCell="D40" sqref="D40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28</v>
      </c>
      <c r="E35" t="s">
        <v>163</v>
      </c>
    </row>
    <row r="36" spans="1:5" x14ac:dyDescent="0.25">
      <c r="A36" t="s">
        <v>10</v>
      </c>
      <c r="B36">
        <v>2</v>
      </c>
      <c r="C36">
        <v>53</v>
      </c>
      <c r="D36">
        <f>19+47</f>
        <v>66</v>
      </c>
      <c r="E36" t="s">
        <v>157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15</v>
      </c>
    </row>
    <row r="40" spans="1:5" x14ac:dyDescent="0.25">
      <c r="A40" t="s">
        <v>14</v>
      </c>
      <c r="B40">
        <v>0</v>
      </c>
      <c r="C40">
        <v>0</v>
      </c>
      <c r="D40">
        <v>0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17</v>
      </c>
      <c r="D49">
        <v>9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70</v>
      </c>
      <c r="D53">
        <f>SUM(D27:D51)</f>
        <v>118</v>
      </c>
      <c r="E53" t="s">
        <v>158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19"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168</v>
      </c>
    </row>
    <row r="3" spans="1:31" x14ac:dyDescent="0.25">
      <c r="A3" t="s">
        <v>169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170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171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172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174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176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177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178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179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180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182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183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184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185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186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187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188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189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190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192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194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169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197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198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199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200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201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202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222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223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224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225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227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228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229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232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233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234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241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245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246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247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248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249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250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251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252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253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254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255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256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257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258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259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260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261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262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263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264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265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266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267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269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270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271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272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274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276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277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279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280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281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282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283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284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285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286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287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295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296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297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298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299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300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301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302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304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307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308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309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312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313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314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315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316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317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318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319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320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325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326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327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329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330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331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332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336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337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338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339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340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341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344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347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353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359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360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369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370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371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372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374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375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377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379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380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384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385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386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388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389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390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391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395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399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400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401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402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405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409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410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412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413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414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415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416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419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420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421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422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423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424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425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426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427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428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429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430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432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433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434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435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436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437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438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439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440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441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445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A2" sqref="A2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2.3428793248010418E-2</v>
      </c>
      <c r="M10" s="38">
        <f>(MAX(TREND('Current and Planned Capacity'!$C$35:$D$35,'Current and Planned Capacity'!$C$26:$D$26,'BFoCPAbI-energyEmis'!M1),0)*'Capacity Factor Data'!$A$45*10^12)/'BAU Emissions'!M282</f>
        <v>4.6762384441754658E-2</v>
      </c>
      <c r="N10" s="38">
        <f>(MAX(TREND('Current and Planned Capacity'!$C$35:$D$35,'Current and Planned Capacity'!$C$26:$D$26,'BFoCPAbI-energyEmis'!N1),0)*'Capacity Factor Data'!$A$45*10^12)/'BAU Emissions'!N282</f>
        <v>7.0336673701839242E-2</v>
      </c>
      <c r="O10" s="38">
        <f>(MAX(TREND('Current and Planned Capacity'!$C$35:$D$35,'Current and Planned Capacity'!$C$26:$D$26,'BFoCPAbI-energyEmis'!O1),0)*'Capacity Factor Data'!$A$45*10^12)/'BAU Emissions'!O282</f>
        <v>9.3079898306049277E-2</v>
      </c>
      <c r="P10" s="38">
        <f>(MAX(TREND('Current and Planned Capacity'!$C$35:$D$35,'Current and Planned Capacity'!$C$26:$D$26,'BFoCPAbI-energyEmis'!P1),0)*'Capacity Factor Data'!$A$45*10^12)/'BAU Emissions'!P282</f>
        <v>0.11630397842364018</v>
      </c>
      <c r="Q10" s="38">
        <f>(MAX(TREND('Current and Planned Capacity'!$C$35:$D$35,'Current and Planned Capacity'!$C$26:$D$26,'BFoCPAbI-energyEmis'!Q1),0)*'Capacity Factor Data'!$A$45*10^12)/'BAU Emissions'!Q282</f>
        <v>0.13954737757232022</v>
      </c>
      <c r="R10" s="38">
        <f>(MAX(TREND('Current and Planned Capacity'!$C$35:$D$35,'Current and Planned Capacity'!$C$26:$D$26,'BFoCPAbI-energyEmis'!R1),0)*'Capacity Factor Data'!$A$45*10^12)/'BAU Emissions'!R282</f>
        <v>0.16266458081497243</v>
      </c>
      <c r="S10" s="38">
        <f>(MAX(TREND('Current and Planned Capacity'!$C$35:$D$35,'Current and Planned Capacity'!$C$26:$D$26,'BFoCPAbI-energyEmis'!S1),0)*'Capacity Factor Data'!$A$45*10^12)/'BAU Emissions'!S282</f>
        <v>0.18536401305243888</v>
      </c>
      <c r="T10" s="38">
        <f>(MAX(TREND('Current and Planned Capacity'!$C$35:$D$35,'Current and Planned Capacity'!$C$26:$D$26,'BFoCPAbI-energyEmis'!T1),0)*'Capacity Factor Data'!$A$45*10^12)/'BAU Emissions'!T282</f>
        <v>0.20785789055353393</v>
      </c>
      <c r="U10" s="38">
        <f>(MAX(TREND('Current and Planned Capacity'!$C$35:$D$35,'Current and Planned Capacity'!$C$26:$D$26,'BFoCPAbI-energyEmis'!U1),0)*'Capacity Factor Data'!$A$45*10^12)/'BAU Emissions'!U282</f>
        <v>0.23063004526626898</v>
      </c>
      <c r="V10" s="38">
        <f>(MAX(TREND('Current and Planned Capacity'!$C$35:$D$35,'Current and Planned Capacity'!$C$26:$D$26,'BFoCPAbI-energyEmis'!V1),0)*'Capacity Factor Data'!$A$45*10^12)/'BAU Emissions'!V282</f>
        <v>0.25254830525258953</v>
      </c>
      <c r="W10" s="38">
        <f>(MAX(TREND('Current and Planned Capacity'!$C$35:$D$35,'Current and Planned Capacity'!$C$26:$D$26,'BFoCPAbI-energyEmis'!W1),0)*'Capacity Factor Data'!$A$45*10^12)/'BAU Emissions'!W282</f>
        <v>0.27519034323666725</v>
      </c>
      <c r="X10" s="38">
        <f>(MAX(TREND('Current and Planned Capacity'!$C$35:$D$35,'Current and Planned Capacity'!$C$26:$D$26,'BFoCPAbI-energyEmis'!X1),0)*'Capacity Factor Data'!$A$45*10^12)/'BAU Emissions'!X282</f>
        <v>0.29789704542483597</v>
      </c>
      <c r="Y10" s="38">
        <f>(MAX(TREND('Current and Planned Capacity'!$C$35:$D$35,'Current and Planned Capacity'!$C$26:$D$26,'BFoCPAbI-energyEmis'!Y1),0)*'Capacity Factor Data'!$A$45*10^12)/'BAU Emissions'!Y282</f>
        <v>0.32024792007153735</v>
      </c>
      <c r="Z10" s="38">
        <f>(MAX(TREND('Current and Planned Capacity'!$C$35:$D$35,'Current and Planned Capacity'!$C$26:$D$26,'BFoCPAbI-energyEmis'!Z1),0)*'Capacity Factor Data'!$A$45*10^12)/'BAU Emissions'!Z282</f>
        <v>0.34234535587257958</v>
      </c>
      <c r="AA10" s="38">
        <f>(MAX(TREND('Current and Planned Capacity'!$C$35:$D$35,'Current and Planned Capacity'!$C$26:$D$26,'BFoCPAbI-energyEmis'!AA1),0)*'Capacity Factor Data'!$A$45*10^12)/'BAU Emissions'!AA282</f>
        <v>0.36932132264285572</v>
      </c>
      <c r="AB10" s="38">
        <f>(MAX(TREND('Current and Planned Capacity'!$C$35:$D$35,'Current and Planned Capacity'!$C$26:$D$26,'BFoCPAbI-energyEmis'!AB1),0)*'Capacity Factor Data'!$A$45*10^12)/'BAU Emissions'!AB282</f>
        <v>0.39069714439672254</v>
      </c>
      <c r="AC10" s="38">
        <f>(MAX(TREND('Current and Planned Capacity'!$C$35:$D$35,'Current and Planned Capacity'!$C$26:$D$26,'BFoCPAbI-energyEmis'!AC1),0)*'Capacity Factor Data'!$A$45*10^12)/'BAU Emissions'!AC282</f>
        <v>0.40874243088706985</v>
      </c>
      <c r="AD10" s="38">
        <f>(MAX(TREND('Current and Planned Capacity'!$C$35:$D$35,'Current and Planned Capacity'!$C$26:$D$26,'BFoCPAbI-energyEmis'!AD1),0)*'Capacity Factor Data'!$A$45*10^12)/'BAU Emissions'!AD282</f>
        <v>0.43002142603438737</v>
      </c>
      <c r="AE10" s="38">
        <f>(MAX(TREND('Current and Planned Capacity'!$C$35:$D$35,'Current and Planned Capacity'!$C$26:$D$26,'BFoCPAbI-energyEmis'!AE1),0)*'Capacity Factor Data'!$A$45*10^12)/'BAU Emissions'!AE282</f>
        <v>0.45376313538419782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B19" sqref="B19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448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0.14417432751800929</v>
      </c>
      <c r="E11" s="38">
        <f>MAX(TREND('Current and Planned Capacity'!$B$36:$C$36,'Current and Planned Capacity'!$B$26:$C$26,'BFoCPAbI-processEmis'!E$1),0)*'Capacity Factor Data'!$A$45*10^12/'BAU Emissions'!E13</f>
        <v>0.26625787239846477</v>
      </c>
      <c r="F11" s="38">
        <f>MAX(TREND('Current and Planned Capacity'!$B$36:$C$36,'Current and Planned Capacity'!$B$26:$C$26,'BFoCPAbI-processEmis'!F$1),0)*'Capacity Factor Data'!$A$45*10^12/'BAU Emissions'!F13</f>
        <v>0.36787116038183248</v>
      </c>
      <c r="G11" s="38">
        <f>MAX(TREND('Current and Planned Capacity'!$B$36:$C$36,'Current and Planned Capacity'!$B$26:$C$26,'BFoCPAbI-processEmis'!G$1),0)*'Capacity Factor Data'!$A$45*10^12/'BAU Emissions'!G13</f>
        <v>0.46299964957941686</v>
      </c>
      <c r="H11" s="38">
        <f>MAX(TREND('Current and Planned Capacity'!$B$36:$C$36,'Current and Planned Capacity'!$B$26:$C$26,'BFoCPAbI-processEmis'!H$1),0)*'Capacity Factor Data'!$A$45*10^12/'BAU Emissions'!H13</f>
        <v>0.55575422648833428</v>
      </c>
      <c r="I11" s="38">
        <f>MAX(TREND('Current and Planned Capacity'!$B$36:$C$36,'Current and Planned Capacity'!$B$26:$C$26,'BFoCPAbI-processEmis'!I$1),0)*'Capacity Factor Data'!$A$45*10^12/'BAU Emissions'!I13</f>
        <v>0.64649186664573643</v>
      </c>
      <c r="J11" s="38">
        <f>MAX(TREND('Current and Planned Capacity'!$B$36:$C$36,'Current and Planned Capacity'!$B$26:$C$26,'BFoCPAbI-processEmis'!J$1),0)*'Capacity Factor Data'!$A$45*10^12/'BAU Emissions'!J13</f>
        <v>0.73815711847927601</v>
      </c>
      <c r="K11" s="38">
        <f>MAX(TREND('Current and Planned Capacity'!$B$36:$C$36,'Current and Planned Capacity'!$B$26:$C$26,'BFoCPAbI-processEmis'!K$1),0)*'Capacity Factor Data'!$A$45*10^12/'BAU Emissions'!K13</f>
        <v>0.82693715949416935</v>
      </c>
      <c r="L11" s="38">
        <f>MAX(TREND('Current and Planned Capacity'!$C$36:$D$36,'Current and Planned Capacity'!$C$26:$D$26,'BFoCPAbI-processEmis'!L$1),0)*'Capacity Factor Data'!$A$45*10^12/'BAU Emissions'!L13</f>
        <v>0.85182243835893068</v>
      </c>
      <c r="M11" s="38">
        <f>MAX(TREND('Current and Planned Capacity'!$C$36:$D$36,'Current and Planned Capacity'!$C$26:$D$26,'BFoCPAbI-processEmis'!M$1),0)*'Capacity Factor Data'!$A$45*10^12/'BAU Emissions'!M13</f>
        <v>0.87506977267799113</v>
      </c>
      <c r="N11" s="38">
        <f>MAX(TREND('Current and Planned Capacity'!$C$36:$D$36,'Current and Planned Capacity'!$C$26:$D$26,'BFoCPAbI-processEmis'!N$1),0)*'Capacity Factor Data'!$A$45*10^12/'BAU Emissions'!N13</f>
        <v>0.89975011808234018</v>
      </c>
      <c r="O11" s="38">
        <f>MAX(TREND('Current and Planned Capacity'!$C$36:$D$36,'Current and Planned Capacity'!$C$26:$D$26,'BFoCPAbI-processEmis'!O$1),0)*'Capacity Factor Data'!$A$45*10^12/'BAU Emissions'!O13</f>
        <v>0.92135788129965601</v>
      </c>
      <c r="P11" s="38">
        <f>MAX(TREND('Current and Planned Capacity'!$C$36:$D$36,'Current and Planned Capacity'!$C$26:$D$26,'BFoCPAbI-processEmis'!P$1),0)*'Capacity Factor Data'!$A$45*10^12/'BAU Emissions'!P13</f>
        <v>0.94328219374038369</v>
      </c>
      <c r="Q11" s="38">
        <f>MAX(TREND('Current and Planned Capacity'!$C$36:$D$36,'Current and Planned Capacity'!$C$26:$D$26,'BFoCPAbI-processEmis'!$P$1),0)*'Capacity Factor Data'!$A$45*10^12/'BAU Emissions'!Q13</f>
        <v>0.93093676512623413</v>
      </c>
      <c r="R11" s="38">
        <f>MAX(TREND('Current and Planned Capacity'!$C$36:$D$36,'Current and Planned Capacity'!$C$26:$D$26,'BFoCPAbI-processEmis'!$P$1),0)*'Capacity Factor Data'!$A$45*10^12/'BAU Emissions'!R13</f>
        <v>0.91730100929251124</v>
      </c>
      <c r="S11" s="38">
        <f>MAX(TREND('Current and Planned Capacity'!$C$36:$D$36,'Current and Planned Capacity'!$C$26:$D$26,'BFoCPAbI-processEmis'!$P$1),0)*'Capacity Factor Data'!$A$45*10^12/'BAU Emissions'!S13</f>
        <v>0.90747639618306242</v>
      </c>
      <c r="T11" s="38">
        <f>MAX(TREND('Current and Planned Capacity'!$C$36:$D$36,'Current and Planned Capacity'!$C$26:$D$26,'BFoCPAbI-processEmis'!$P$1),0)*'Capacity Factor Data'!$A$45*10^12/'BAU Emissions'!T13</f>
        <v>0.89354336838806814</v>
      </c>
      <c r="U11" s="38">
        <f>MAX(TREND('Current and Planned Capacity'!$C$36:$D$36,'Current and Planned Capacity'!$C$26:$D$26,'BFoCPAbI-processEmis'!$P$1),0)*'Capacity Factor Data'!$A$45*10^12/'BAU Emissions'!U13</f>
        <v>0.87681747669552024</v>
      </c>
      <c r="V11" s="38">
        <f>MAX(TREND('Current and Planned Capacity'!$C$36:$D$36,'Current and Planned Capacity'!$C$26:$D$26,'BFoCPAbI-processEmis'!$P$1),0)*'Capacity Factor Data'!$A$45*10^12/'BAU Emissions'!V13</f>
        <v>0.86328553181993761</v>
      </c>
      <c r="W11" s="38">
        <f>MAX(TREND('Current and Planned Capacity'!$C$36:$D$36,'Current and Planned Capacity'!$C$26:$D$26,'BFoCPAbI-processEmis'!$P$1),0)*'Capacity Factor Data'!$A$45*10^12/'BAU Emissions'!W13</f>
        <v>0.85066700714103993</v>
      </c>
      <c r="X11" s="38">
        <f>MAX(TREND('Current and Planned Capacity'!$C$36:$D$36,'Current and Planned Capacity'!$C$26:$D$26,'BFoCPAbI-processEmis'!$P$1),0)*'Capacity Factor Data'!$A$45*10^12/'BAU Emissions'!X13</f>
        <v>0.8379243221882291</v>
      </c>
      <c r="Y11" s="38">
        <f>MAX(TREND('Current and Planned Capacity'!$C$36:$D$36,'Current and Planned Capacity'!$C$26:$D$26,'BFoCPAbI-processEmis'!$P$1),0)*'Capacity Factor Data'!$A$45*10^12/'BAU Emissions'!Y13</f>
        <v>0.8280493876640217</v>
      </c>
      <c r="Z11" s="38">
        <f>MAX(TREND('Current and Planned Capacity'!$C$36:$D$36,'Current and Planned Capacity'!$C$26:$D$26,'BFoCPAbI-processEmis'!$P$1),0)*'Capacity Factor Data'!$A$45*10^12/'BAU Emissions'!Z13</f>
        <v>0.81933555736152774</v>
      </c>
      <c r="AA11" s="38">
        <f>MAX(TREND('Current and Planned Capacity'!$C$36:$D$36,'Current and Planned Capacity'!$C$26:$D$26,'BFoCPAbI-processEmis'!$P$1),0)*'Capacity Factor Data'!$A$45*10^12/'BAU Emissions'!AA13</f>
        <v>0.80660333744452795</v>
      </c>
      <c r="AB11" s="38">
        <f>MAX(TREND('Current and Planned Capacity'!$C$36:$D$36,'Current and Planned Capacity'!$C$26:$D$26,'BFoCPAbI-processEmis'!$P$1),0)*'Capacity Factor Data'!$A$45*10^12/'BAU Emissions'!AB13</f>
        <v>0.79305817472350493</v>
      </c>
      <c r="AC11" s="38">
        <f>MAX(TREND('Current and Planned Capacity'!$C$36:$D$36,'Current and Planned Capacity'!$C$26:$D$26,'BFoCPAbI-processEmis'!$P$1),0)*'Capacity Factor Data'!$A$45*10^12/'BAU Emissions'!AC13</f>
        <v>0.78559689655934872</v>
      </c>
      <c r="AD11" s="38">
        <f>MAX(TREND('Current and Planned Capacity'!$C$36:$D$36,'Current and Planned Capacity'!$C$26:$D$26,'BFoCPAbI-processEmis'!$P$1),0)*'Capacity Factor Data'!$A$45*10^12/'BAU Emissions'!AD13</f>
        <v>0.77419613536230358</v>
      </c>
      <c r="AE11" s="38">
        <f>MAX(TREND('Current and Planned Capacity'!$C$36:$D$36,'Current and Planned Capacity'!$C$26:$D$26,'BFoCPAbI-processEmis'!$P$1),0)*'Capacity Factor Data'!$A$45*10^12/'BAU Emissions'!AE13</f>
        <v>0.75680646780063876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3.5101117565073309E-2</v>
      </c>
      <c r="M14" s="38">
        <f>MAX(TREND('Current and Planned Capacity'!$C$39:$D$39,'Current and Planned Capacity'!$C$26:$D$26,'BFoCPAbI-processEmis'!M$1),0)*'Capacity Factor Data'!$A$45*10^12/'BAU Emissions'!M16</f>
        <v>6.9623670916658775E-2</v>
      </c>
      <c r="N14" s="38">
        <f>MAX(TREND('Current and Planned Capacity'!$C$39:$D$39,'Current and Planned Capacity'!$C$26:$D$26,'BFoCPAbI-processEmis'!N$1),0)*'Capacity Factor Data'!$A$45*10^12/'BAU Emissions'!N16</f>
        <v>0.10404824718037821</v>
      </c>
      <c r="O14" s="38">
        <f>MAX(TREND('Current and Planned Capacity'!$C$39:$D$39,'Current and Planned Capacity'!$C$26:$D$26,'BFoCPAbI-processEmis'!O$1),0)*'Capacity Factor Data'!$A$45*10^12/'BAU Emissions'!O16</f>
        <v>0.13780028316391052</v>
      </c>
      <c r="P14" s="38">
        <f>MAX(TREND('Current and Planned Capacity'!$C$39:$D$39,'Current and Planned Capacity'!$C$26:$D$26,'BFoCPAbI-processEmis'!P$1),0)*'Capacity Factor Data'!$A$45*10^12/'BAU Emissions'!P16</f>
        <v>0.16968345092199819</v>
      </c>
      <c r="Q14" s="38">
        <f>MAX(TREND('Current and Planned Capacity'!$C$39:$D$39,'Current and Planned Capacity'!$C$26:$D$26,'BFoCPAbI-processEmis'!$P$1),0)*'Capacity Factor Data'!$A$45*10^12/'BAU Emissions'!Q16</f>
        <v>0.16768436301255729</v>
      </c>
      <c r="R14" s="38">
        <f>MAX(TREND('Current and Planned Capacity'!$C$39:$D$39,'Current and Planned Capacity'!$C$26:$D$26,'BFoCPAbI-processEmis'!$P$1),0)*'Capacity Factor Data'!$A$45*10^12/'BAU Emissions'!R16</f>
        <v>0.16602601632624064</v>
      </c>
      <c r="S14" s="38">
        <f>MAX(TREND('Current and Planned Capacity'!$C$39:$D$39,'Current and Planned Capacity'!$C$26:$D$26,'BFoCPAbI-processEmis'!$P$1),0)*'Capacity Factor Data'!$A$45*10^12/'BAU Emissions'!S16</f>
        <v>0.16427640079852715</v>
      </c>
      <c r="T14" s="38">
        <f>MAX(TREND('Current and Planned Capacity'!$C$39:$D$39,'Current and Planned Capacity'!$C$26:$D$26,'BFoCPAbI-processEmis'!$P$1),0)*'Capacity Factor Data'!$A$45*10^12/'BAU Emissions'!T16</f>
        <v>0.16294763449042557</v>
      </c>
      <c r="U14" s="38">
        <f>MAX(TREND('Current and Planned Capacity'!$C$39:$D$39,'Current and Planned Capacity'!$C$26:$D$26,'BFoCPAbI-processEmis'!$P$1),0)*'Capacity Factor Data'!$A$45*10^12/'BAU Emissions'!U16</f>
        <v>0.16120241176474948</v>
      </c>
      <c r="V14" s="38">
        <f>MAX(TREND('Current and Planned Capacity'!$C$39:$D$39,'Current and Planned Capacity'!$C$26:$D$26,'BFoCPAbI-processEmis'!$P$1),0)*'Capacity Factor Data'!$A$45*10^12/'BAU Emissions'!V16</f>
        <v>0.15931952679949629</v>
      </c>
      <c r="W14" s="38">
        <f>MAX(TREND('Current and Planned Capacity'!$C$39:$D$39,'Current and Planned Capacity'!$C$26:$D$26,'BFoCPAbI-processEmis'!$P$1),0)*'Capacity Factor Data'!$A$45*10^12/'BAU Emissions'!W16</f>
        <v>0.15785981805485955</v>
      </c>
      <c r="X14" s="38">
        <f>MAX(TREND('Current and Planned Capacity'!$C$39:$D$39,'Current and Planned Capacity'!$C$26:$D$26,'BFoCPAbI-processEmis'!$P$1),0)*'Capacity Factor Data'!$A$45*10^12/'BAU Emissions'!X16</f>
        <v>0.15710224244331852</v>
      </c>
      <c r="Y14" s="38">
        <f>MAX(TREND('Current and Planned Capacity'!$C$39:$D$39,'Current and Planned Capacity'!$C$26:$D$26,'BFoCPAbI-processEmis'!$P$1),0)*'Capacity Factor Data'!$A$45*10^12/'BAU Emissions'!Y16</f>
        <v>0.15536867474668486</v>
      </c>
      <c r="Z14" s="38">
        <f>MAX(TREND('Current and Planned Capacity'!$C$39:$D$39,'Current and Planned Capacity'!$C$26:$D$26,'BFoCPAbI-processEmis'!$P$1),0)*'Capacity Factor Data'!$A$45*10^12/'BAU Emissions'!Z16</f>
        <v>0.15338493507848894</v>
      </c>
      <c r="AA14" s="38">
        <f>MAX(TREND('Current and Planned Capacity'!$C$39:$D$39,'Current and Planned Capacity'!$C$26:$D$26,'BFoCPAbI-processEmis'!$P$1),0)*'Capacity Factor Data'!$A$45*10^12/'BAU Emissions'!AA16</f>
        <v>0.15181996414667362</v>
      </c>
      <c r="AB14" s="38">
        <f>MAX(TREND('Current and Planned Capacity'!$C$39:$D$39,'Current and Planned Capacity'!$C$26:$D$26,'BFoCPAbI-processEmis'!$P$1),0)*'Capacity Factor Data'!$A$45*10^12/'BAU Emissions'!AB16</f>
        <v>0.15026935859135415</v>
      </c>
      <c r="AC14" s="38">
        <f>MAX(TREND('Current and Planned Capacity'!$C$39:$D$39,'Current and Planned Capacity'!$C$26:$D$26,'BFoCPAbI-processEmis'!$P$1),0)*'Capacity Factor Data'!$A$45*10^12/'BAU Emissions'!AC16</f>
        <v>0.14912278678568044</v>
      </c>
      <c r="AD14" s="38">
        <f>MAX(TREND('Current and Planned Capacity'!$C$39:$D$39,'Current and Planned Capacity'!$C$26:$D$26,'BFoCPAbI-processEmis'!$P$1),0)*'Capacity Factor Data'!$A$45*10^12/'BAU Emissions'!AD16</f>
        <v>0.14809400483658222</v>
      </c>
      <c r="AE14" s="38">
        <f>MAX(TREND('Current and Planned Capacity'!$C$39:$D$39,'Current and Planned Capacity'!$C$26:$D$26,'BFoCPAbI-processEmis'!$P$1),0)*'Capacity Factor Data'!$A$45*10^12/'BAU Emissions'!AE16</f>
        <v>0.14678255697400067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0</v>
      </c>
      <c r="M15" s="38">
        <f>MAX(TREND('Current and Planned Capacity'!$C$40:$D$40,'Current and Planned Capacity'!$C$26:$D$26,'BFoCPAbI-processEmis'!M$1),0)*'Capacity Factor Data'!$A$45*10^12/'BAU Emissions'!M17</f>
        <v>0</v>
      </c>
      <c r="N15" s="38">
        <f>MAX(TREND('Current and Planned Capacity'!$C$40:$D$40,'Current and Planned Capacity'!$C$26:$D$26,'BFoCPAbI-processEmis'!N$1),0)*'Capacity Factor Data'!$A$45*10^12/'BAU Emissions'!N17</f>
        <v>0</v>
      </c>
      <c r="O15" s="38">
        <f>MAX(TREND('Current and Planned Capacity'!$C$40:$D$40,'Current and Planned Capacity'!$C$26:$D$26,'BFoCPAbI-processEmis'!O$1),0)*'Capacity Factor Data'!$A$45*10^12/'BAU Emissions'!O17</f>
        <v>0</v>
      </c>
      <c r="P15" s="38">
        <f>MAX(TREND('Current and Planned Capacity'!$C$40:$D$40,'Current and Planned Capacity'!$C$26:$D$26,'BFoCPAbI-processEmis'!P$1),0)*'Capacity Factor Data'!$A$45*10^12/'BAU Emissions'!P17</f>
        <v>0</v>
      </c>
      <c r="Q15" s="38">
        <f>MAX(TREND('Current and Planned Capacity'!$C$40:$D$40,'Current and Planned Capacity'!$C$26:$D$26,'BFoCPAbI-processEmis'!$P$1),0)*'Capacity Factor Data'!$A$45*10^12/'BAU Emissions'!Q17</f>
        <v>0</v>
      </c>
      <c r="R15" s="38">
        <f>MAX(TREND('Current and Planned Capacity'!$C$40:$D$40,'Current and Planned Capacity'!$C$26:$D$26,'BFoCPAbI-processEmis'!$P$1),0)*'Capacity Factor Data'!$A$45*10^12/'BAU Emissions'!R17</f>
        <v>0</v>
      </c>
      <c r="S15" s="38">
        <f>MAX(TREND('Current and Planned Capacity'!$C$40:$D$40,'Current and Planned Capacity'!$C$26:$D$26,'BFoCPAbI-processEmis'!$P$1),0)*'Capacity Factor Data'!$A$45*10^12/'BAU Emissions'!S17</f>
        <v>0</v>
      </c>
      <c r="T15" s="38">
        <f>MAX(TREND('Current and Planned Capacity'!$C$40:$D$40,'Current and Planned Capacity'!$C$26:$D$26,'BFoCPAbI-processEmis'!$P$1),0)*'Capacity Factor Data'!$A$45*10^12/'BAU Emissions'!T17</f>
        <v>0</v>
      </c>
      <c r="U15" s="38">
        <f>MAX(TREND('Current and Planned Capacity'!$C$40:$D$40,'Current and Planned Capacity'!$C$26:$D$26,'BFoCPAbI-processEmis'!$P$1),0)*'Capacity Factor Data'!$A$45*10^12/'BAU Emissions'!U17</f>
        <v>0</v>
      </c>
      <c r="V15" s="38">
        <f>MAX(TREND('Current and Planned Capacity'!$C$40:$D$40,'Current and Planned Capacity'!$C$26:$D$26,'BFoCPAbI-processEmis'!$P$1),0)*'Capacity Factor Data'!$A$45*10^12/'BAU Emissions'!V17</f>
        <v>0</v>
      </c>
      <c r="W15" s="38">
        <f>MAX(TREND('Current and Planned Capacity'!$C$40:$D$40,'Current and Planned Capacity'!$C$26:$D$26,'BFoCPAbI-processEmis'!$P$1),0)*'Capacity Factor Data'!$A$45*10^12/'BAU Emissions'!W17</f>
        <v>0</v>
      </c>
      <c r="X15" s="38">
        <f>MAX(TREND('Current and Planned Capacity'!$C$40:$D$40,'Current and Planned Capacity'!$C$26:$D$26,'BFoCPAbI-processEmis'!$P$1),0)*'Capacity Factor Data'!$A$45*10^12/'BAU Emissions'!X17</f>
        <v>0</v>
      </c>
      <c r="Y15" s="38">
        <f>MAX(TREND('Current and Planned Capacity'!$C$40:$D$40,'Current and Planned Capacity'!$C$26:$D$26,'BFoCPAbI-processEmis'!$P$1),0)*'Capacity Factor Data'!$A$45*10^12/'BAU Emissions'!Y17</f>
        <v>0</v>
      </c>
      <c r="Z15" s="38">
        <f>MAX(TREND('Current and Planned Capacity'!$C$40:$D$40,'Current and Planned Capacity'!$C$26:$D$26,'BFoCPAbI-processEmis'!$P$1),0)*'Capacity Factor Data'!$A$45*10^12/'BAU Emissions'!Z17</f>
        <v>0</v>
      </c>
      <c r="AA15" s="38">
        <f>MAX(TREND('Current and Planned Capacity'!$C$40:$D$40,'Current and Planned Capacity'!$C$26:$D$26,'BFoCPAbI-processEmis'!$P$1),0)*'Capacity Factor Data'!$A$45*10^12/'BAU Emissions'!AA17</f>
        <v>0</v>
      </c>
      <c r="AB15" s="38">
        <f>MAX(TREND('Current and Planned Capacity'!$C$40:$D$40,'Current and Planned Capacity'!$C$26:$D$26,'BFoCPAbI-processEmis'!$P$1),0)*'Capacity Factor Data'!$A$45*10^12/'BAU Emissions'!AB17</f>
        <v>0</v>
      </c>
      <c r="AC15" s="38">
        <f>MAX(TREND('Current and Planned Capacity'!$C$40:$D$40,'Current and Planned Capacity'!$C$26:$D$26,'BFoCPAbI-processEmis'!$P$1),0)*'Capacity Factor Data'!$A$45*10^12/'BAU Emissions'!AC17</f>
        <v>0</v>
      </c>
      <c r="AD15" s="38">
        <f>MAX(TREND('Current and Planned Capacity'!$C$40:$D$40,'Current and Planned Capacity'!$C$26:$D$26,'BFoCPAbI-processEmis'!$P$1),0)*'Capacity Factor Data'!$A$45*10^12/'BAU Emissions'!AD17</f>
        <v>0</v>
      </c>
      <c r="AE15" s="38">
        <f>MAX(TREND('Current and Planned Capacity'!$C$40:$D$40,'Current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v>0.44456540427208824</v>
      </c>
      <c r="C24" s="38"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0.43663426971115138</v>
      </c>
      <c r="E24" s="38">
        <f>MAX(TREND('Current and Planned Capacity'!$B$49:$C$49,'Current and Planned Capacity'!$B$26:$C$26,'BFoCPAbI-processEmis'!E$1),0)*'Capacity Factor Data'!$A$45*10^12/'BAU Emissions'!E26</f>
        <v>0.48081518704965481</v>
      </c>
      <c r="F24" s="38">
        <f>MAX(TREND('Current and Planned Capacity'!$B$49:$C$49,'Current and Planned Capacity'!$B$26:$C$26,'BFoCPAbI-processEmis'!F$1),0)*'Capacity Factor Data'!$A$45*10^12/'BAU Emissions'!F26</f>
        <v>0.49693611241554458</v>
      </c>
      <c r="G24" s="38">
        <f>MAX(TREND('Current and Planned Capacity'!$B$49:$C$49,'Current and Planned Capacity'!$B$26:$C$26,'BFoCPAbI-processEmis'!G$1),0)*'Capacity Factor Data'!$A$45*10^12/'BAU Emissions'!G26</f>
        <v>0.50413391596767088</v>
      </c>
      <c r="H24" s="38">
        <f>MAX(TREND('Current and Planned Capacity'!$B$49:$C$49,'Current and Planned Capacity'!$B$26:$C$26,'BFoCPAbI-processEmis'!H$1),0)*'Capacity Factor Data'!$A$45*10^12/'BAU Emissions'!H26</f>
        <v>0.5245388380871896</v>
      </c>
      <c r="I24" s="38">
        <f>MAX(TREND('Current and Planned Capacity'!$B$49:$C$49,'Current and Planned Capacity'!$B$26:$C$26,'BFoCPAbI-processEmis'!I$1),0)*'Capacity Factor Data'!$A$45*10^12/'BAU Emissions'!I26</f>
        <v>0.54434681120317785</v>
      </c>
      <c r="J24" s="38">
        <f>MAX(TREND('Current and Planned Capacity'!$B$49:$C$49,'Current and Planned Capacity'!$B$26:$C$26,'BFoCPAbI-processEmis'!J$1),0)*'Capacity Factor Data'!$A$45*10^12/'BAU Emissions'!J26</f>
        <v>0.56013275560193287</v>
      </c>
      <c r="K24" s="38">
        <f>MAX(TREND('Current and Planned Capacity'!$B$49:$C$49,'Current and Planned Capacity'!$B$26:$C$26,'BFoCPAbI-processEmis'!K$1),0)*'Capacity Factor Data'!$A$45*10^12/'BAU Emissions'!K26</f>
        <v>0.5732097912451658</v>
      </c>
      <c r="L24" s="38">
        <f>MAX(TREND('Current and Planned Capacity'!$C$49:$D$49,'Current and Planned Capacity'!$C$26:$D$26,'BFoCPAbI-processEmis'!L$1),0)*'Capacity Factor Data'!$A$45*10^12/'BAU Emissions'!L26</f>
        <v>0.52167861176513897</v>
      </c>
      <c r="M24" s="38">
        <f>MAX(TREND('Current and Planned Capacity'!$C$49:$D$49,'Current and Planned Capacity'!$C$26:$D$26,'BFoCPAbI-processEmis'!M$1),0)*'Capacity Factor Data'!$A$45*10^12/'BAU Emissions'!M26</f>
        <v>0.46675374486781529</v>
      </c>
      <c r="N24" s="38">
        <f>MAX(TREND('Current and Planned Capacity'!$C$49:$D$49,'Current and Planned Capacity'!$C$26:$D$26,'BFoCPAbI-processEmis'!N$1),0)*'Capacity Factor Data'!$A$45*10^12/'BAU Emissions'!N26</f>
        <v>0.41041119402269727</v>
      </c>
      <c r="O24" s="38">
        <f>MAX(TREND('Current and Planned Capacity'!$C$49:$D$49,'Current and Planned Capacity'!$C$26:$D$26,'BFoCPAbI-processEmis'!O$1),0)*'Capacity Factor Data'!$A$45*10^12/'BAU Emissions'!O26</f>
        <v>0.35144044112190187</v>
      </c>
      <c r="P24" s="38">
        <f>MAX(TREND('Current and Planned Capacity'!$C$49:$D$49,'Current and Planned Capacity'!$C$26:$D$26,'BFoCPAbI-processEmis'!P$1),0)*'Capacity Factor Data'!$A$45*10^12/'BAU Emissions'!P26</f>
        <v>0.2938176194685998</v>
      </c>
      <c r="Q24" s="38">
        <f>MAX(TREND('Current and Planned Capacity'!$C$49:$D$49,'Current and Planned Capacity'!$C$26:$D$26,'BFoCPAbI-processEmis'!$P$1),0)*'Capacity Factor Data'!$A$45*10^12/'BAU Emissions'!Q26</f>
        <v>0.2897007059214734</v>
      </c>
      <c r="R24" s="38">
        <f>MAX(TREND('Current and Planned Capacity'!$C$49:$D$49,'Current and Planned Capacity'!$C$26:$D$26,'BFoCPAbI-processEmis'!$P$1),0)*'Capacity Factor Data'!$A$45*10^12/'BAU Emissions'!R26</f>
        <v>0.28642665492491282</v>
      </c>
      <c r="S24" s="38">
        <f>MAX(TREND('Current and Planned Capacity'!$C$49:$D$49,'Current and Planned Capacity'!$C$26:$D$26,'BFoCPAbI-processEmis'!$P$1),0)*'Capacity Factor Data'!$A$45*10^12/'BAU Emissions'!S26</f>
        <v>0.28383970898086552</v>
      </c>
      <c r="T24" s="38">
        <f>MAX(TREND('Current and Planned Capacity'!$C$49:$D$49,'Current and Planned Capacity'!$C$26:$D$26,'BFoCPAbI-processEmis'!$P$1),0)*'Capacity Factor Data'!$A$45*10^12/'BAU Emissions'!T26</f>
        <v>0.28220844628557323</v>
      </c>
      <c r="U24" s="38">
        <f>MAX(TREND('Current and Planned Capacity'!$C$49:$D$49,'Current and Planned Capacity'!$C$26:$D$26,'BFoCPAbI-processEmis'!$P$1),0)*'Capacity Factor Data'!$A$45*10^12/'BAU Emissions'!U26</f>
        <v>0.28109778692630977</v>
      </c>
      <c r="V24" s="38">
        <f>MAX(TREND('Current and Planned Capacity'!$C$49:$D$49,'Current and Planned Capacity'!$C$26:$D$26,'BFoCPAbI-processEmis'!$P$1),0)*'Capacity Factor Data'!$A$45*10^12/'BAU Emissions'!V26</f>
        <v>0.27969680116021212</v>
      </c>
      <c r="W24" s="38">
        <f>MAX(TREND('Current and Planned Capacity'!$C$49:$D$49,'Current and Planned Capacity'!$C$26:$D$26,'BFoCPAbI-processEmis'!$P$1),0)*'Capacity Factor Data'!$A$45*10^12/'BAU Emissions'!W26</f>
        <v>0.27801426555521436</v>
      </c>
      <c r="X24" s="38">
        <f>MAX(TREND('Current and Planned Capacity'!$C$49:$D$49,'Current and Planned Capacity'!$C$26:$D$26,'BFoCPAbI-processEmis'!$P$1),0)*'Capacity Factor Data'!$A$45*10^12/'BAU Emissions'!X26</f>
        <v>0.27801426555521436</v>
      </c>
      <c r="Y24" s="38">
        <f>MAX(TREND('Current and Planned Capacity'!$C$49:$D$49,'Current and Planned Capacity'!$C$26:$D$26,'BFoCPAbI-processEmis'!$P$1),0)*'Capacity Factor Data'!$A$45*10^12/'BAU Emissions'!Y26</f>
        <v>0.27860578526916163</v>
      </c>
      <c r="Z24" s="38">
        <f>MAX(TREND('Current and Planned Capacity'!$C$49:$D$49,'Current and Planned Capacity'!$C$26:$D$26,'BFoCPAbI-processEmis'!$P$1),0)*'Capacity Factor Data'!$A$45*10^12/'BAU Emissions'!Z26</f>
        <v>0.27781765009159681</v>
      </c>
      <c r="AA24" s="38">
        <f>MAX(TREND('Current and Planned Capacity'!$C$49:$D$49,'Current and Planned Capacity'!$C$26:$D$26,'BFoCPAbI-processEmis'!$P$1),0)*'Capacity Factor Data'!$A$45*10^12/'BAU Emissions'!AA26</f>
        <v>0.28089678743619445</v>
      </c>
      <c r="AB24" s="38">
        <f>MAX(TREND('Current and Planned Capacity'!$C$49:$D$49,'Current and Planned Capacity'!$C$26:$D$26,'BFoCPAbI-processEmis'!$P$1),0)*'Capacity Factor Data'!$A$45*10^12/'BAU Emissions'!AB26</f>
        <v>0.28019554723931378</v>
      </c>
      <c r="AC24" s="38">
        <f>MAX(TREND('Current and Planned Capacity'!$C$49:$D$49,'Current and Planned Capacity'!$C$26:$D$26,'BFoCPAbI-processEmis'!$P$1),0)*'Capacity Factor Data'!$A$45*10^12/'BAU Emissions'!AC26</f>
        <v>0.27919982745523664</v>
      </c>
      <c r="AD24" s="38">
        <f>MAX(TREND('Current and Planned Capacity'!$C$49:$D$49,'Current and Planned Capacity'!$C$26:$D$26,'BFoCPAbI-processEmis'!$P$1),0)*'Capacity Factor Data'!$A$45*10^12/'BAU Emissions'!AD26</f>
        <v>0.27850702391316406</v>
      </c>
      <c r="AE24" s="38">
        <f>MAX(TREND('Current and Planned Capacity'!$C$49:$D$49,'Current and Planned Capacity'!$C$26:$D$26,'BFoCPAbI-processEmis'!$P$1),0)*'Capacity Factor Data'!$A$45*10^12/'BAU Emissions'!AE26</f>
        <v>0.27654639720487006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2024-03-22T18:15:55Z</dcterms:modified>
</cp:coreProperties>
</file>