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trans\VRSbRIC\"/>
    </mc:Choice>
  </mc:AlternateContent>
  <xr:revisionPtr revIDLastSave="0" documentId="13_ncr:1_{EFABE065-4FE4-4AA3-B341-5EF8B4091819}" xr6:coauthVersionLast="47" xr6:coauthVersionMax="47" xr10:uidLastSave="{00000000-0000-0000-0000-000000000000}"/>
  <bookViews>
    <workbookView xWindow="-120" yWindow="-120" windowWidth="57840" windowHeight="23640" xr2:uid="{98104574-AC6C-45D3-B7DA-9D389A9BFE72}"/>
  </bookViews>
  <sheets>
    <sheet name="About" sheetId="1" r:id="rId1"/>
    <sheet name="LDV Data" sheetId="4" r:id="rId2"/>
    <sheet name="HDV Data" sheetId="5" r:id="rId3"/>
    <sheet name="VRSbRI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3" l="1"/>
  <c r="X5" i="3" s="1"/>
  <c r="X6" i="3" s="1"/>
  <c r="C3" i="3"/>
  <c r="D3" i="3"/>
  <c r="E3" i="3"/>
  <c r="E4" i="3" s="1"/>
  <c r="E5" i="3" s="1"/>
  <c r="E6" i="3" s="1"/>
  <c r="E7" i="3" s="1"/>
  <c r="F3" i="3"/>
  <c r="G3" i="3"/>
  <c r="H3" i="3"/>
  <c r="I3" i="3"/>
  <c r="I4" i="3" s="1"/>
  <c r="I5" i="3" s="1"/>
  <c r="I6" i="3" s="1"/>
  <c r="I7" i="3" s="1"/>
  <c r="J3" i="3"/>
  <c r="J4" i="3" s="1"/>
  <c r="J5" i="3" s="1"/>
  <c r="J6" i="3" s="1"/>
  <c r="J7" i="3" s="1"/>
  <c r="K3" i="3"/>
  <c r="L3" i="3"/>
  <c r="M3" i="3"/>
  <c r="M4" i="3" s="1"/>
  <c r="M5" i="3" s="1"/>
  <c r="M6" i="3" s="1"/>
  <c r="M7" i="3" s="1"/>
  <c r="N3" i="3"/>
  <c r="O3" i="3"/>
  <c r="P3" i="3"/>
  <c r="Q3" i="3"/>
  <c r="Q4" i="3" s="1"/>
  <c r="Q5" i="3" s="1"/>
  <c r="Q6" i="3" s="1"/>
  <c r="Q7" i="3" s="1"/>
  <c r="R3" i="3"/>
  <c r="R4" i="3" s="1"/>
  <c r="R5" i="3" s="1"/>
  <c r="R6" i="3" s="1"/>
  <c r="R7" i="3" s="1"/>
  <c r="S3" i="3"/>
  <c r="T3" i="3"/>
  <c r="U3" i="3"/>
  <c r="U4" i="3" s="1"/>
  <c r="U5" i="3" s="1"/>
  <c r="U6" i="3" s="1"/>
  <c r="U7" i="3" s="1"/>
  <c r="V3" i="3"/>
  <c r="W3" i="3"/>
  <c r="X3" i="3"/>
  <c r="Y3" i="3"/>
  <c r="Y4" i="3" s="1"/>
  <c r="Y5" i="3" s="1"/>
  <c r="Y6" i="3" s="1"/>
  <c r="Y7" i="3" s="1"/>
  <c r="Z3" i="3"/>
  <c r="Z4" i="3" s="1"/>
  <c r="Z5" i="3" s="1"/>
  <c r="Z6" i="3" s="1"/>
  <c r="Z7" i="3" s="1"/>
  <c r="AA3" i="3"/>
  <c r="AB3" i="3"/>
  <c r="AC3" i="3"/>
  <c r="AC4" i="3" s="1"/>
  <c r="AC5" i="3" s="1"/>
  <c r="AC6" i="3" s="1"/>
  <c r="AC7" i="3" s="1"/>
  <c r="AD3" i="3"/>
  <c r="AE3" i="3"/>
  <c r="AF3" i="3"/>
  <c r="AG3" i="3"/>
  <c r="AH3" i="3"/>
  <c r="AH4" i="3" s="1"/>
  <c r="AH5" i="3" s="1"/>
  <c r="AH6" i="3" s="1"/>
  <c r="AH7" i="3" s="1"/>
  <c r="AI3" i="3"/>
  <c r="AJ3" i="3"/>
  <c r="AK3" i="3"/>
  <c r="AL3" i="3"/>
  <c r="AM3" i="3"/>
  <c r="AN3" i="3"/>
  <c r="AO3" i="3"/>
  <c r="AO4" i="3" s="1"/>
  <c r="AO5" i="3" s="1"/>
  <c r="AO6" i="3" s="1"/>
  <c r="AO7" i="3" s="1"/>
  <c r="AP3" i="3"/>
  <c r="AP4" i="3" s="1"/>
  <c r="AP5" i="3" s="1"/>
  <c r="AP6" i="3" s="1"/>
  <c r="AP7" i="3" s="1"/>
  <c r="AQ3" i="3"/>
  <c r="B3" i="3"/>
  <c r="B2" i="3"/>
  <c r="H4" i="3"/>
  <c r="H5" i="3" s="1"/>
  <c r="H6" i="3" s="1"/>
  <c r="H7" i="3" s="1"/>
  <c r="P4" i="3"/>
  <c r="P5" i="3" s="1"/>
  <c r="P6" i="3" s="1"/>
  <c r="P7" i="3" s="1"/>
  <c r="AN4" i="3"/>
  <c r="AN5" i="3" s="1"/>
  <c r="AN6" i="3" s="1"/>
  <c r="AN7" i="3" s="1"/>
  <c r="G4" i="3"/>
  <c r="G5" i="3" s="1"/>
  <c r="G6" i="3" s="1"/>
  <c r="G7" i="3" s="1"/>
  <c r="O4" i="3"/>
  <c r="O5" i="3" s="1"/>
  <c r="O6" i="3" s="1"/>
  <c r="O7" i="3" s="1"/>
  <c r="V4" i="3"/>
  <c r="V5" i="3" s="1"/>
  <c r="V6" i="3" s="1"/>
  <c r="V7" i="3" s="1"/>
  <c r="AD4" i="3"/>
  <c r="AD5" i="3" s="1"/>
  <c r="AD6" i="3" s="1"/>
  <c r="AD7" i="3" s="1"/>
  <c r="AE4" i="3"/>
  <c r="AE5" i="3" s="1"/>
  <c r="AE6" i="3" s="1"/>
  <c r="AE7" i="3" s="1"/>
  <c r="AF4" i="3"/>
  <c r="AF5" i="3" s="1"/>
  <c r="AF6" i="3" s="1"/>
  <c r="AF7" i="3" s="1"/>
  <c r="AG4" i="3"/>
  <c r="AG5" i="3" s="1"/>
  <c r="AG6" i="3" s="1"/>
  <c r="AG7" i="3" s="1"/>
  <c r="AM4" i="3"/>
  <c r="AM5" i="3" s="1"/>
  <c r="AM6" i="3" s="1"/>
  <c r="AM7" i="3" s="1"/>
  <c r="C16" i="5"/>
  <c r="D14" i="5" s="1"/>
  <c r="W7" i="3"/>
  <c r="F4" i="3"/>
  <c r="F5" i="3" s="1"/>
  <c r="F6" i="3" s="1"/>
  <c r="F7" i="3" s="1"/>
  <c r="N4" i="3"/>
  <c r="N5" i="3" s="1"/>
  <c r="N6" i="3" s="1"/>
  <c r="N7" i="3" s="1"/>
  <c r="AL4" i="3"/>
  <c r="AL5" i="3" s="1"/>
  <c r="AL6" i="3" s="1"/>
  <c r="AL7" i="3" s="1"/>
  <c r="C4" i="3"/>
  <c r="C5" i="3" s="1"/>
  <c r="C6" i="3" s="1"/>
  <c r="C7" i="3" s="1"/>
  <c r="D4" i="3"/>
  <c r="K4" i="3"/>
  <c r="K5" i="3" s="1"/>
  <c r="K6" i="3" s="1"/>
  <c r="K7" i="3" s="1"/>
  <c r="L4" i="3"/>
  <c r="L5" i="3" s="1"/>
  <c r="L6" i="3" s="1"/>
  <c r="L7" i="3" s="1"/>
  <c r="S4" i="3"/>
  <c r="T4" i="3"/>
  <c r="T5" i="3" s="1"/>
  <c r="T6" i="3" s="1"/>
  <c r="T7" i="3" s="1"/>
  <c r="AA4" i="3"/>
  <c r="AA5" i="3" s="1"/>
  <c r="AA6" i="3" s="1"/>
  <c r="AA7" i="3" s="1"/>
  <c r="AB4" i="3"/>
  <c r="AB5" i="3" s="1"/>
  <c r="AB6" i="3" s="1"/>
  <c r="AB7" i="3" s="1"/>
  <c r="AI4" i="3"/>
  <c r="AI5" i="3" s="1"/>
  <c r="AI6" i="3" s="1"/>
  <c r="AI7" i="3" s="1"/>
  <c r="AJ4" i="3"/>
  <c r="AJ5" i="3" s="1"/>
  <c r="AJ6" i="3" s="1"/>
  <c r="AJ7" i="3" s="1"/>
  <c r="AK4" i="3"/>
  <c r="AK5" i="3" s="1"/>
  <c r="AK6" i="3" s="1"/>
  <c r="AK7" i="3" s="1"/>
  <c r="AQ4" i="3"/>
  <c r="D5" i="3"/>
  <c r="D6" i="3" s="1"/>
  <c r="D7" i="3" s="1"/>
  <c r="S5" i="3"/>
  <c r="S6" i="3" s="1"/>
  <c r="S7" i="3" s="1"/>
  <c r="AQ5" i="3"/>
  <c r="AQ6" i="3" s="1"/>
  <c r="AQ7" i="3" s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B4" i="3" l="1"/>
  <c r="B5" i="3" s="1"/>
  <c r="B6" i="3" s="1"/>
  <c r="B7" i="3" s="1"/>
  <c r="D3" i="5"/>
  <c r="D4" i="5"/>
  <c r="D5" i="5"/>
  <c r="D6" i="5"/>
  <c r="D7" i="5"/>
  <c r="D8" i="5"/>
  <c r="D9" i="5"/>
  <c r="D10" i="5"/>
  <c r="D11" i="5"/>
  <c r="D12" i="5"/>
  <c r="D13" i="5"/>
  <c r="C16" i="4"/>
  <c r="D4" i="4" s="1"/>
  <c r="D11" i="4" l="1"/>
  <c r="D10" i="4"/>
  <c r="D9" i="4"/>
  <c r="D8" i="4"/>
  <c r="D3" i="4"/>
  <c r="D7" i="4"/>
  <c r="D14" i="4"/>
  <c r="D6" i="4"/>
  <c r="D13" i="4"/>
  <c r="D5" i="4"/>
  <c r="D12" i="4"/>
</calcChain>
</file>

<file path=xl/sharedStrings.xml><?xml version="1.0" encoding="utf-8"?>
<sst xmlns="http://schemas.openxmlformats.org/spreadsheetml/2006/main" count="322" uniqueCount="133">
  <si>
    <t>VRSbRIC Vehicle Revenue Share by Recipient ISIC Code</t>
  </si>
  <si>
    <t>Sources:</t>
  </si>
  <si>
    <t>Industy Average Total</t>
  </si>
  <si>
    <t>Vehicle Manufacturing</t>
  </si>
  <si>
    <t>Category</t>
  </si>
  <si>
    <t>Item</t>
  </si>
  <si>
    <t>Cost of Sales</t>
  </si>
  <si>
    <t>Production Overhead</t>
  </si>
  <si>
    <t>Warranty</t>
  </si>
  <si>
    <t>R&amp;D (product dev)</t>
  </si>
  <si>
    <t>Depreciation and amortization</t>
  </si>
  <si>
    <t>Maintenance, repair, operations cost</t>
  </si>
  <si>
    <t>Corporate Overhead</t>
  </si>
  <si>
    <t>General and aministrative</t>
  </si>
  <si>
    <t>Retirement</t>
  </si>
  <si>
    <t>Health</t>
  </si>
  <si>
    <t>Selling</t>
  </si>
  <si>
    <t>Transportation</t>
  </si>
  <si>
    <t>Marketing</t>
  </si>
  <si>
    <t>Dealers</t>
  </si>
  <si>
    <t>New vehicle net profit</t>
  </si>
  <si>
    <t>New vehicle selling cost</t>
  </si>
  <si>
    <t>Other</t>
  </si>
  <si>
    <t>TOTAL</t>
  </si>
  <si>
    <t>N/A</t>
  </si>
  <si>
    <t>Industry Average RPE Only</t>
  </si>
  <si>
    <t>ISIC Code</t>
  </si>
  <si>
    <t>{Agriculture, forestry and fishing}</t>
  </si>
  <si>
    <t>{Coal mining}</t>
  </si>
  <si>
    <t>{Oil and gas extraction}</t>
  </si>
  <si>
    <t>{Mining and quarrying of non-energy producing products}</t>
  </si>
  <si>
    <t>{Mining support service activities}</t>
  </si>
  <si>
    <t>{Food products, beverages and tobacco}</t>
  </si>
  <si>
    <t>{Textiles, wearing apparel, leather and related products}</t>
  </si>
  <si>
    <t>{Wood and of products of wood and cork (except furniture)}</t>
  </si>
  <si>
    <t>{Paper products and printing}</t>
  </si>
  <si>
    <t>{Coke and refined petroleum products}</t>
  </si>
  <si>
    <t>{Chemicals}</t>
  </si>
  <si>
    <t>{Pharmaceuticals}</t>
  </si>
  <si>
    <t>{Rubber and plastics products}</t>
  </si>
  <si>
    <t>{Glass}</t>
  </si>
  <si>
    <t>{Cement and other non-metallic minerals}</t>
  </si>
  <si>
    <t>{Iron and steel}</t>
  </si>
  <si>
    <t>{Other metals}</t>
  </si>
  <si>
    <t>{Fabricated metal products, except machinery and equipment}</t>
  </si>
  <si>
    <t>{Computer, electronic and optical products}</t>
  </si>
  <si>
    <t>{Electrical equipment}</t>
  </si>
  <si>
    <t>{Machinery and equipment n.e.c.}</t>
  </si>
  <si>
    <t>{Motor vehicles, trailers and semi-trailers}</t>
  </si>
  <si>
    <t>{Other transport equipment}</t>
  </si>
  <si>
    <t>{Other manufacturing; repair and installation of machinery and equipment}</t>
  </si>
  <si>
    <t>{Electricity generation and distribution}</t>
  </si>
  <si>
    <t>{Energy pipelines and gas processing}</t>
  </si>
  <si>
    <t>{Water and waste}</t>
  </si>
  <si>
    <t>{Construction}</t>
  </si>
  <si>
    <t>{Wholesale and retail trade; repair of motor vehicles}</t>
  </si>
  <si>
    <t>{Transportation and storage}</t>
  </si>
  <si>
    <t>{Accomodation and food services}</t>
  </si>
  <si>
    <t>{Publishing, audiovisual and broadcasting activities}</t>
  </si>
  <si>
    <t>{Telecommunications}</t>
  </si>
  <si>
    <t>{IT and other information services}</t>
  </si>
  <si>
    <t>{Financial and insurance activities}</t>
  </si>
  <si>
    <t>{Real estate activities}</t>
  </si>
  <si>
    <t>{Other business sector services}</t>
  </si>
  <si>
    <t>{Public administration and defence; compulsory social security}</t>
  </si>
  <si>
    <t>{Education}</t>
  </si>
  <si>
    <t>{Human health and social work}</t>
  </si>
  <si>
    <t>{Arts, entertainment, recreation and other service activities}</t>
  </si>
  <si>
    <t>ISIC 97T98</t>
  </si>
  <si>
    <t>{Private households with employed persons}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</si>
  <si>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</si>
  <si>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</si>
  <si>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</si>
  <si>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</si>
  <si>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</si>
  <si>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</si>
  <si>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</si>
  <si>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</si>
  <si>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</si>
  <si>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</si>
  <si>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</si>
  <si>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</si>
  <si>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</si>
  <si>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</si>
  <si>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</si>
  <si>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</si>
  <si>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</si>
  <si>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</si>
  <si>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</si>
  <si>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</si>
  <si>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</si>
  <si>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</si>
  <si>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</si>
  <si>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</si>
  <si>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</si>
  <si>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</si>
  <si>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</si>
  <si>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</si>
  <si>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</si>
  <si>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</si>
  <si>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</si>
  <si>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</si>
  <si>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</si>
  <si>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</si>
  <si>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</si>
  <si>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</si>
  <si>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</si>
  <si>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</si>
  <si>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</si>
  <si>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</si>
  <si>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</si>
  <si>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Net income</t>
  </si>
  <si>
    <t>Vehicle Type</t>
  </si>
  <si>
    <t>LDVs</t>
  </si>
  <si>
    <t>HDVs</t>
  </si>
  <si>
    <t>aircraft</t>
  </si>
  <si>
    <t>rail</t>
  </si>
  <si>
    <t>ships</t>
  </si>
  <si>
    <t>motorbike</t>
  </si>
  <si>
    <t>EPA</t>
  </si>
  <si>
    <t>Automobile Industry Retail Price Equivalent and Indirect Cost Multipliers</t>
  </si>
  <si>
    <t>Link</t>
  </si>
  <si>
    <t>Table 3-3</t>
  </si>
  <si>
    <t>Notes:</t>
  </si>
  <si>
    <t>We assume the same cost breakdowns for all technologies, but assign non-road to non-road vehicle manufacturing</t>
  </si>
  <si>
    <t>The RPEF file also controls whether or not these values are used</t>
  </si>
  <si>
    <t>Passenger LDVs</t>
  </si>
  <si>
    <t>Freight LDVs and HDVs and Passenger HDVs</t>
  </si>
  <si>
    <t>Heavy Duty Truck Retail Price Equivalent and Indirect Cost Multipliers</t>
  </si>
  <si>
    <t>Manufacturing Cost</t>
  </si>
  <si>
    <t>Dealer new vehicle net income</t>
  </si>
  <si>
    <t>Dealer new vehicle selling expense</t>
  </si>
  <si>
    <t>Trauck Manufacturers Industry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</si>
</sst>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0</xdr:row>
      <xdr:rowOff>0</xdr:rowOff>
    </xdr:from>
    <xdr:to>
      <xdr:col>22</xdr:col>
      <xdr:colOff>102934</xdr:colOff>
      <xdr:row>29</xdr:row>
      <xdr:rowOff>24117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11ECC1-C01A-088B-FB30-7772E3FD1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6975" y="0"/>
          <a:ext cx="7913434" cy="55486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0</xdr:row>
      <xdr:rowOff>76200</xdr:rowOff>
    </xdr:from>
    <xdr:to>
      <xdr:col>24</xdr:col>
      <xdr:colOff>541808</xdr:colOff>
      <xdr:row>59</xdr:row>
      <xdr:rowOff>179557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E3DADF-2E71-3D63-AAEB-E30A6A430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5150" y="76200"/>
          <a:ext cx="8933333" cy="11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pis.epa.gov/Exe/ZyPDF.cgi/P100XXR3.PDF?Dockey=P100XXR3.PDF" TargetMode="External"/><Relationship Id="rId1" Type="http://schemas.openxmlformats.org/officeDocument/2006/relationships/hyperlink" Target="https://nepis.epa.gov/Exe/ZyNET.exe/P100AGJ1.TXT?ZyActionD=ZyDocument&amp;Client=EPA&amp;Index=2006+Thru+2010&amp;Docs=&amp;Query=&amp;Time=&amp;EndTime=&amp;SearchMethod=1&amp;TocRestrict=n&amp;Toc=&amp;TocEntry=&amp;QField=&amp;QFieldYear=&amp;QFieldMonth=&amp;QFieldDay=&amp;IntQFieldOp=0&amp;ExtQFieldOp=0&amp;XmlQuery=&amp;File=D%3A%5Czyfiles%5CIndex%20Data%5C06thru10%5CTxt%5C00000025%5CP100AGJ1.txt&amp;User=ANONYMOUS&amp;Password=anonymous&amp;SortMethod=h%7C-&amp;MaximumDocuments=1&amp;FuzzyDegree=0&amp;ImageQuality=r75g8/r75g8/x150y150g16/i425&amp;Display=hpfr&amp;DefSeekPage=x&amp;SearchBack=ZyActionL&amp;Back=ZyActionS&amp;BackDesc=Results%20page&amp;MaximumPages=1&amp;ZyEntry=1&amp;SeekPage=x&amp;ZyPUR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6C8E-C26C-4C73-93CC-7550EEEA6E9A}">
  <dimension ref="A1:B22"/>
  <sheetViews>
    <sheetView tabSelected="1" workbookViewId="0">
      <selection activeCell="B21" sqref="B21"/>
    </sheetView>
  </sheetViews>
  <sheetFormatPr defaultRowHeight="15" x14ac:dyDescent="0.25"/>
  <cols>
    <col min="2" max="2" width="69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5" t="s">
        <v>126</v>
      </c>
    </row>
    <row r="4" spans="1:2" x14ac:dyDescent="0.25">
      <c r="B4" t="s">
        <v>119</v>
      </c>
    </row>
    <row r="5" spans="1:2" x14ac:dyDescent="0.25">
      <c r="B5" s="3">
        <v>2009</v>
      </c>
    </row>
    <row r="6" spans="1:2" x14ac:dyDescent="0.25">
      <c r="B6" t="s">
        <v>120</v>
      </c>
    </row>
    <row r="7" spans="1:2" x14ac:dyDescent="0.25">
      <c r="B7" s="2" t="s">
        <v>121</v>
      </c>
    </row>
    <row r="8" spans="1:2" x14ac:dyDescent="0.25">
      <c r="B8" t="s">
        <v>122</v>
      </c>
    </row>
    <row r="10" spans="1:2" x14ac:dyDescent="0.25">
      <c r="B10" s="5" t="s">
        <v>127</v>
      </c>
    </row>
    <row r="11" spans="1:2" x14ac:dyDescent="0.25">
      <c r="B11" t="s">
        <v>119</v>
      </c>
    </row>
    <row r="12" spans="1:2" x14ac:dyDescent="0.25">
      <c r="B12" s="3">
        <v>2010</v>
      </c>
    </row>
    <row r="13" spans="1:2" x14ac:dyDescent="0.25">
      <c r="B13" t="s">
        <v>128</v>
      </c>
    </row>
    <row r="14" spans="1:2" x14ac:dyDescent="0.25">
      <c r="B14" s="2" t="s">
        <v>121</v>
      </c>
    </row>
    <row r="15" spans="1:2" x14ac:dyDescent="0.25">
      <c r="B15" t="s">
        <v>122</v>
      </c>
    </row>
    <row r="21" spans="1:2" x14ac:dyDescent="0.25">
      <c r="A21" s="1" t="s">
        <v>123</v>
      </c>
      <c r="B21" t="s">
        <v>124</v>
      </c>
    </row>
    <row r="22" spans="1:2" x14ac:dyDescent="0.25">
      <c r="B22" t="s">
        <v>125</v>
      </c>
    </row>
  </sheetData>
  <hyperlinks>
    <hyperlink ref="B7" r:id="rId1" xr:uid="{E18AB7C8-B002-4830-9F8F-289DE6D1CAE5}"/>
    <hyperlink ref="B14" r:id="rId2" xr:uid="{16F9FBDF-945F-40A7-8782-6520C82001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0EDD-472C-457D-96DA-E16DAC72FCB8}">
  <dimension ref="A1:E66"/>
  <sheetViews>
    <sheetView workbookViewId="0">
      <selection activeCell="B47" sqref="B47"/>
    </sheetView>
  </sheetViews>
  <sheetFormatPr defaultRowHeight="15" x14ac:dyDescent="0.25"/>
  <cols>
    <col min="1" max="2" width="28.7109375" customWidth="1"/>
    <col min="3" max="3" width="20.42578125" bestFit="1" customWidth="1"/>
    <col min="4" max="4" width="26" bestFit="1" customWidth="1"/>
  </cols>
  <sheetData>
    <row r="1" spans="1:5" x14ac:dyDescent="0.25">
      <c r="A1" t="s">
        <v>4</v>
      </c>
      <c r="B1" t="s">
        <v>5</v>
      </c>
      <c r="C1" t="s">
        <v>2</v>
      </c>
      <c r="D1" t="s">
        <v>25</v>
      </c>
      <c r="E1" t="s">
        <v>26</v>
      </c>
    </row>
    <row r="2" spans="1:5" x14ac:dyDescent="0.25">
      <c r="A2" t="s">
        <v>3</v>
      </c>
      <c r="B2" t="s">
        <v>6</v>
      </c>
      <c r="C2">
        <v>1</v>
      </c>
      <c r="D2" t="s">
        <v>24</v>
      </c>
    </row>
    <row r="3" spans="1:5" x14ac:dyDescent="0.25">
      <c r="A3" t="s">
        <v>7</v>
      </c>
      <c r="B3" t="s">
        <v>8</v>
      </c>
      <c r="C3">
        <v>0.03</v>
      </c>
      <c r="D3">
        <f>C3/($C$16-$C$2)</f>
        <v>6.5217391304347769E-2</v>
      </c>
      <c r="E3" t="s">
        <v>91</v>
      </c>
    </row>
    <row r="4" spans="1:5" x14ac:dyDescent="0.25">
      <c r="A4" t="s">
        <v>7</v>
      </c>
      <c r="B4" t="s">
        <v>9</v>
      </c>
      <c r="C4">
        <v>0.05</v>
      </c>
      <c r="D4">
        <f t="shared" ref="D4:D14" si="0">C4/($C$16-$C$2)</f>
        <v>0.10869565217391296</v>
      </c>
      <c r="E4" t="s">
        <v>91</v>
      </c>
    </row>
    <row r="5" spans="1:5" x14ac:dyDescent="0.25">
      <c r="A5" t="s">
        <v>7</v>
      </c>
      <c r="B5" t="s">
        <v>10</v>
      </c>
      <c r="C5">
        <v>7.0000000000000007E-2</v>
      </c>
      <c r="D5">
        <f t="shared" si="0"/>
        <v>0.15217391304347813</v>
      </c>
      <c r="E5" t="s">
        <v>91</v>
      </c>
    </row>
    <row r="6" spans="1:5" x14ac:dyDescent="0.25">
      <c r="A6" t="s">
        <v>7</v>
      </c>
      <c r="B6" t="s">
        <v>11</v>
      </c>
      <c r="C6">
        <v>0.03</v>
      </c>
      <c r="D6">
        <f t="shared" si="0"/>
        <v>6.5217391304347769E-2</v>
      </c>
      <c r="E6" t="s">
        <v>91</v>
      </c>
    </row>
    <row r="7" spans="1:5" x14ac:dyDescent="0.25">
      <c r="A7" t="s">
        <v>12</v>
      </c>
      <c r="B7" t="s">
        <v>13</v>
      </c>
      <c r="C7">
        <v>7.0000000000000007E-2</v>
      </c>
      <c r="D7">
        <f t="shared" si="0"/>
        <v>0.15217391304347813</v>
      </c>
      <c r="E7" t="s">
        <v>91</v>
      </c>
    </row>
    <row r="8" spans="1:5" x14ac:dyDescent="0.25">
      <c r="A8" t="s">
        <v>12</v>
      </c>
      <c r="B8" t="s">
        <v>14</v>
      </c>
      <c r="C8">
        <v>0</v>
      </c>
      <c r="D8">
        <f t="shared" si="0"/>
        <v>0</v>
      </c>
      <c r="E8" t="s">
        <v>91</v>
      </c>
    </row>
    <row r="9" spans="1:5" x14ac:dyDescent="0.25">
      <c r="A9" t="s">
        <v>12</v>
      </c>
      <c r="B9" t="s">
        <v>15</v>
      </c>
      <c r="C9">
        <v>0.01</v>
      </c>
      <c r="D9">
        <f t="shared" si="0"/>
        <v>2.1739130434782591E-2</v>
      </c>
      <c r="E9" t="s">
        <v>91</v>
      </c>
    </row>
    <row r="10" spans="1:5" x14ac:dyDescent="0.25">
      <c r="A10" t="s">
        <v>16</v>
      </c>
      <c r="B10" t="s">
        <v>17</v>
      </c>
      <c r="C10">
        <v>0.04</v>
      </c>
      <c r="D10">
        <f t="shared" si="0"/>
        <v>8.6956521739130363E-2</v>
      </c>
      <c r="E10" t="s">
        <v>98</v>
      </c>
    </row>
    <row r="11" spans="1:5" x14ac:dyDescent="0.25">
      <c r="A11" t="s">
        <v>16</v>
      </c>
      <c r="B11" t="s">
        <v>18</v>
      </c>
      <c r="C11">
        <v>0.04</v>
      </c>
      <c r="D11">
        <f t="shared" si="0"/>
        <v>8.6956521739130363E-2</v>
      </c>
      <c r="E11" t="s">
        <v>98</v>
      </c>
    </row>
    <row r="12" spans="1:5" x14ac:dyDescent="0.25">
      <c r="A12" t="s">
        <v>19</v>
      </c>
      <c r="B12" t="s">
        <v>20</v>
      </c>
      <c r="C12">
        <v>0</v>
      </c>
      <c r="D12">
        <f t="shared" si="0"/>
        <v>0</v>
      </c>
      <c r="E12" t="s">
        <v>98</v>
      </c>
    </row>
    <row r="13" spans="1:5" x14ac:dyDescent="0.25">
      <c r="A13" t="s">
        <v>19</v>
      </c>
      <c r="B13" t="s">
        <v>21</v>
      </c>
      <c r="C13">
        <v>0.06</v>
      </c>
      <c r="D13">
        <f t="shared" si="0"/>
        <v>0.13043478260869554</v>
      </c>
      <c r="E13" t="s">
        <v>98</v>
      </c>
    </row>
    <row r="14" spans="1:5" x14ac:dyDescent="0.25">
      <c r="A14" t="s">
        <v>22</v>
      </c>
      <c r="B14" t="s">
        <v>111</v>
      </c>
      <c r="C14">
        <v>0.06</v>
      </c>
      <c r="D14">
        <f t="shared" si="0"/>
        <v>0.13043478260869554</v>
      </c>
      <c r="E14" t="s">
        <v>91</v>
      </c>
    </row>
    <row r="16" spans="1:5" x14ac:dyDescent="0.25">
      <c r="A16" s="1" t="s">
        <v>23</v>
      </c>
      <c r="C16">
        <f>SUM(C2:C14)</f>
        <v>1.4600000000000004</v>
      </c>
    </row>
    <row r="25" spans="1:2" x14ac:dyDescent="0.25">
      <c r="A25" t="s">
        <v>70</v>
      </c>
      <c r="B25" t="s">
        <v>27</v>
      </c>
    </row>
    <row r="26" spans="1:2" x14ac:dyDescent="0.25">
      <c r="A26" t="s">
        <v>71</v>
      </c>
      <c r="B26" t="s">
        <v>28</v>
      </c>
    </row>
    <row r="27" spans="1:2" x14ac:dyDescent="0.25">
      <c r="A27" t="s">
        <v>72</v>
      </c>
      <c r="B27" t="s">
        <v>29</v>
      </c>
    </row>
    <row r="28" spans="1:2" x14ac:dyDescent="0.25">
      <c r="A28" t="s">
        <v>73</v>
      </c>
      <c r="B28" t="s">
        <v>30</v>
      </c>
    </row>
    <row r="29" spans="1:2" x14ac:dyDescent="0.25">
      <c r="A29" t="s">
        <v>74</v>
      </c>
      <c r="B29" t="s">
        <v>31</v>
      </c>
    </row>
    <row r="30" spans="1:2" x14ac:dyDescent="0.25">
      <c r="A30" t="s">
        <v>75</v>
      </c>
      <c r="B30" t="s">
        <v>32</v>
      </c>
    </row>
    <row r="31" spans="1:2" x14ac:dyDescent="0.25">
      <c r="A31" t="s">
        <v>76</v>
      </c>
      <c r="B31" t="s">
        <v>33</v>
      </c>
    </row>
    <row r="32" spans="1:2" x14ac:dyDescent="0.25">
      <c r="A32" t="s">
        <v>77</v>
      </c>
      <c r="B32" t="s">
        <v>34</v>
      </c>
    </row>
    <row r="33" spans="1:2" x14ac:dyDescent="0.25">
      <c r="A33" t="s">
        <v>78</v>
      </c>
      <c r="B33" t="s">
        <v>35</v>
      </c>
    </row>
    <row r="34" spans="1:2" x14ac:dyDescent="0.25">
      <c r="A34" t="s">
        <v>79</v>
      </c>
      <c r="B34" t="s">
        <v>36</v>
      </c>
    </row>
    <row r="35" spans="1:2" x14ac:dyDescent="0.25">
      <c r="A35" t="s">
        <v>80</v>
      </c>
      <c r="B35" t="s">
        <v>37</v>
      </c>
    </row>
    <row r="36" spans="1:2" x14ac:dyDescent="0.25">
      <c r="A36" t="s">
        <v>81</v>
      </c>
      <c r="B36" t="s">
        <v>38</v>
      </c>
    </row>
    <row r="37" spans="1:2" x14ac:dyDescent="0.25">
      <c r="A37" t="s">
        <v>82</v>
      </c>
      <c r="B37" t="s">
        <v>39</v>
      </c>
    </row>
    <row r="38" spans="1:2" x14ac:dyDescent="0.25">
      <c r="A38" t="s">
        <v>83</v>
      </c>
      <c r="B38" t="s">
        <v>40</v>
      </c>
    </row>
    <row r="39" spans="1:2" x14ac:dyDescent="0.25">
      <c r="A39" t="s">
        <v>84</v>
      </c>
      <c r="B39" t="s">
        <v>41</v>
      </c>
    </row>
    <row r="40" spans="1:2" x14ac:dyDescent="0.25">
      <c r="A40" t="s">
        <v>85</v>
      </c>
      <c r="B40" t="s">
        <v>42</v>
      </c>
    </row>
    <row r="41" spans="1:2" x14ac:dyDescent="0.25">
      <c r="A41" t="s">
        <v>86</v>
      </c>
      <c r="B41" t="s">
        <v>43</v>
      </c>
    </row>
    <row r="42" spans="1:2" x14ac:dyDescent="0.25">
      <c r="A42" t="s">
        <v>87</v>
      </c>
      <c r="B42" t="s">
        <v>44</v>
      </c>
    </row>
    <row r="43" spans="1:2" x14ac:dyDescent="0.25">
      <c r="A43" t="s">
        <v>88</v>
      </c>
      <c r="B43" t="s">
        <v>45</v>
      </c>
    </row>
    <row r="44" spans="1:2" x14ac:dyDescent="0.25">
      <c r="A44" t="s">
        <v>89</v>
      </c>
      <c r="B44" t="s">
        <v>46</v>
      </c>
    </row>
    <row r="45" spans="1:2" x14ac:dyDescent="0.25">
      <c r="A45" t="s">
        <v>90</v>
      </c>
      <c r="B45" t="s">
        <v>47</v>
      </c>
    </row>
    <row r="46" spans="1:2" x14ac:dyDescent="0.25">
      <c r="A46" t="s">
        <v>91</v>
      </c>
      <c r="B46" t="s">
        <v>48</v>
      </c>
    </row>
    <row r="47" spans="1:2" x14ac:dyDescent="0.25">
      <c r="A47" t="s">
        <v>92</v>
      </c>
      <c r="B47" t="s">
        <v>49</v>
      </c>
    </row>
    <row r="48" spans="1:2" x14ac:dyDescent="0.25">
      <c r="A48" t="s">
        <v>93</v>
      </c>
      <c r="B48" t="s">
        <v>50</v>
      </c>
    </row>
    <row r="49" spans="1:2" x14ac:dyDescent="0.25">
      <c r="A49" t="s">
        <v>94</v>
      </c>
      <c r="B49" t="s">
        <v>51</v>
      </c>
    </row>
    <row r="50" spans="1:2" x14ac:dyDescent="0.25">
      <c r="A50" t="s">
        <v>95</v>
      </c>
      <c r="B50" t="s">
        <v>52</v>
      </c>
    </row>
    <row r="51" spans="1:2" x14ac:dyDescent="0.25">
      <c r="A51" t="s">
        <v>96</v>
      </c>
      <c r="B51" t="s">
        <v>53</v>
      </c>
    </row>
    <row r="52" spans="1:2" x14ac:dyDescent="0.25">
      <c r="A52" t="s">
        <v>97</v>
      </c>
      <c r="B52" t="s">
        <v>54</v>
      </c>
    </row>
    <row r="53" spans="1:2" x14ac:dyDescent="0.25">
      <c r="A53" t="s">
        <v>98</v>
      </c>
      <c r="B53" t="s">
        <v>55</v>
      </c>
    </row>
    <row r="54" spans="1:2" x14ac:dyDescent="0.25">
      <c r="A54" t="s">
        <v>99</v>
      </c>
      <c r="B54" t="s">
        <v>56</v>
      </c>
    </row>
    <row r="55" spans="1:2" x14ac:dyDescent="0.25">
      <c r="A55" t="s">
        <v>100</v>
      </c>
      <c r="B55" t="s">
        <v>57</v>
      </c>
    </row>
    <row r="56" spans="1:2" x14ac:dyDescent="0.25">
      <c r="A56" t="s">
        <v>101</v>
      </c>
      <c r="B56" t="s">
        <v>58</v>
      </c>
    </row>
    <row r="57" spans="1:2" x14ac:dyDescent="0.25">
      <c r="A57" t="s">
        <v>102</v>
      </c>
      <c r="B57" t="s">
        <v>59</v>
      </c>
    </row>
    <row r="58" spans="1:2" x14ac:dyDescent="0.25">
      <c r="A58" t="s">
        <v>103</v>
      </c>
      <c r="B58" t="s">
        <v>60</v>
      </c>
    </row>
    <row r="59" spans="1:2" x14ac:dyDescent="0.25">
      <c r="A59" t="s">
        <v>104</v>
      </c>
      <c r="B59" t="s">
        <v>61</v>
      </c>
    </row>
    <row r="60" spans="1:2" x14ac:dyDescent="0.25">
      <c r="A60" t="s">
        <v>105</v>
      </c>
      <c r="B60" t="s">
        <v>62</v>
      </c>
    </row>
    <row r="61" spans="1:2" x14ac:dyDescent="0.25">
      <c r="A61" t="s">
        <v>106</v>
      </c>
      <c r="B61" t="s">
        <v>63</v>
      </c>
    </row>
    <row r="62" spans="1:2" x14ac:dyDescent="0.25">
      <c r="A62" t="s">
        <v>107</v>
      </c>
      <c r="B62" t="s">
        <v>64</v>
      </c>
    </row>
    <row r="63" spans="1:2" x14ac:dyDescent="0.25">
      <c r="A63" t="s">
        <v>108</v>
      </c>
      <c r="B63" t="s">
        <v>65</v>
      </c>
    </row>
    <row r="64" spans="1:2" x14ac:dyDescent="0.25">
      <c r="A64" t="s">
        <v>109</v>
      </c>
      <c r="B64" t="s">
        <v>66</v>
      </c>
    </row>
    <row r="65" spans="1:2" x14ac:dyDescent="0.25">
      <c r="A65" t="s">
        <v>110</v>
      </c>
      <c r="B65" t="s">
        <v>67</v>
      </c>
    </row>
    <row r="66" spans="1:2" x14ac:dyDescent="0.25">
      <c r="A66" t="s">
        <v>68</v>
      </c>
      <c r="B66" t="s">
        <v>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64CC-E62D-4411-9368-8E9242EA44DA}">
  <dimension ref="A1:E66"/>
  <sheetViews>
    <sheetView workbookViewId="0">
      <selection activeCell="D6" sqref="D6"/>
    </sheetView>
  </sheetViews>
  <sheetFormatPr defaultRowHeight="15" x14ac:dyDescent="0.25"/>
  <cols>
    <col min="1" max="2" width="28.7109375" customWidth="1"/>
    <col min="3" max="3" width="20.42578125" bestFit="1" customWidth="1"/>
    <col min="4" max="4" width="26" bestFit="1" customWidth="1"/>
  </cols>
  <sheetData>
    <row r="1" spans="1:5" x14ac:dyDescent="0.25">
      <c r="A1" t="s">
        <v>4</v>
      </c>
      <c r="B1" t="s">
        <v>5</v>
      </c>
      <c r="C1" t="s">
        <v>132</v>
      </c>
      <c r="D1" t="s">
        <v>25</v>
      </c>
      <c r="E1" t="s">
        <v>26</v>
      </c>
    </row>
    <row r="2" spans="1:5" x14ac:dyDescent="0.25">
      <c r="A2" t="s">
        <v>3</v>
      </c>
      <c r="B2" t="s">
        <v>129</v>
      </c>
      <c r="C2">
        <v>1</v>
      </c>
      <c r="D2" t="s">
        <v>24</v>
      </c>
    </row>
    <row r="3" spans="1:5" x14ac:dyDescent="0.25">
      <c r="A3" t="s">
        <v>7</v>
      </c>
      <c r="B3" t="s">
        <v>8</v>
      </c>
      <c r="C3">
        <v>0.04</v>
      </c>
      <c r="D3">
        <f>C3/($C$16-$C$2)</f>
        <v>0.11111111111111102</v>
      </c>
      <c r="E3" t="s">
        <v>91</v>
      </c>
    </row>
    <row r="4" spans="1:5" x14ac:dyDescent="0.25">
      <c r="A4" t="s">
        <v>7</v>
      </c>
      <c r="B4" t="s">
        <v>9</v>
      </c>
      <c r="C4">
        <v>0.05</v>
      </c>
      <c r="D4">
        <f t="shared" ref="D4:D14" si="0">C4/($C$16-$C$2)</f>
        <v>0.13888888888888878</v>
      </c>
      <c r="E4" t="s">
        <v>91</v>
      </c>
    </row>
    <row r="5" spans="1:5" x14ac:dyDescent="0.25">
      <c r="A5" t="s">
        <v>7</v>
      </c>
      <c r="B5" t="s">
        <v>10</v>
      </c>
      <c r="C5">
        <v>0.04</v>
      </c>
      <c r="D5">
        <f t="shared" si="0"/>
        <v>0.11111111111111102</v>
      </c>
      <c r="E5" t="s">
        <v>91</v>
      </c>
    </row>
    <row r="6" spans="1:5" x14ac:dyDescent="0.25">
      <c r="A6" t="s">
        <v>7</v>
      </c>
      <c r="B6" t="s">
        <v>11</v>
      </c>
      <c r="C6">
        <v>0.02</v>
      </c>
      <c r="D6">
        <f t="shared" si="0"/>
        <v>5.5555555555555511E-2</v>
      </c>
      <c r="E6" t="s">
        <v>91</v>
      </c>
    </row>
    <row r="7" spans="1:5" x14ac:dyDescent="0.25">
      <c r="A7" t="s">
        <v>12</v>
      </c>
      <c r="B7" t="s">
        <v>13</v>
      </c>
      <c r="C7">
        <v>7.0000000000000007E-2</v>
      </c>
      <c r="D7">
        <f t="shared" si="0"/>
        <v>0.19444444444444428</v>
      </c>
      <c r="E7" t="s">
        <v>91</v>
      </c>
    </row>
    <row r="8" spans="1:5" x14ac:dyDescent="0.25">
      <c r="A8" t="s">
        <v>12</v>
      </c>
      <c r="B8" t="s">
        <v>14</v>
      </c>
      <c r="C8">
        <v>0.01</v>
      </c>
      <c r="D8">
        <f t="shared" si="0"/>
        <v>2.7777777777777755E-2</v>
      </c>
      <c r="E8" t="s">
        <v>91</v>
      </c>
    </row>
    <row r="9" spans="1:5" x14ac:dyDescent="0.25">
      <c r="A9" t="s">
        <v>12</v>
      </c>
      <c r="B9" t="s">
        <v>15</v>
      </c>
      <c r="C9">
        <v>0.01</v>
      </c>
      <c r="D9">
        <f t="shared" si="0"/>
        <v>2.7777777777777755E-2</v>
      </c>
      <c r="E9" t="s">
        <v>91</v>
      </c>
    </row>
    <row r="10" spans="1:5" x14ac:dyDescent="0.25">
      <c r="A10" t="s">
        <v>16</v>
      </c>
      <c r="B10" t="s">
        <v>17</v>
      </c>
      <c r="C10">
        <v>0</v>
      </c>
      <c r="D10">
        <f t="shared" si="0"/>
        <v>0</v>
      </c>
      <c r="E10" t="s">
        <v>98</v>
      </c>
    </row>
    <row r="11" spans="1:5" x14ac:dyDescent="0.25">
      <c r="A11" t="s">
        <v>16</v>
      </c>
      <c r="B11" t="s">
        <v>18</v>
      </c>
      <c r="C11">
        <v>0.01</v>
      </c>
      <c r="D11">
        <f t="shared" si="0"/>
        <v>2.7777777777777755E-2</v>
      </c>
      <c r="E11" t="s">
        <v>98</v>
      </c>
    </row>
    <row r="12" spans="1:5" x14ac:dyDescent="0.25">
      <c r="A12" t="s">
        <v>19</v>
      </c>
      <c r="B12" t="s">
        <v>130</v>
      </c>
      <c r="C12">
        <v>0</v>
      </c>
      <c r="D12">
        <f t="shared" si="0"/>
        <v>0</v>
      </c>
      <c r="E12" t="s">
        <v>98</v>
      </c>
    </row>
    <row r="13" spans="1:5" x14ac:dyDescent="0.25">
      <c r="A13" t="s">
        <v>19</v>
      </c>
      <c r="B13" t="s">
        <v>131</v>
      </c>
      <c r="C13">
        <v>0.06</v>
      </c>
      <c r="D13">
        <f t="shared" si="0"/>
        <v>0.16666666666666652</v>
      </c>
      <c r="E13" t="s">
        <v>98</v>
      </c>
    </row>
    <row r="14" spans="1:5" x14ac:dyDescent="0.25">
      <c r="A14" t="s">
        <v>22</v>
      </c>
      <c r="B14" t="s">
        <v>111</v>
      </c>
      <c r="C14">
        <v>0.05</v>
      </c>
      <c r="D14">
        <f t="shared" si="0"/>
        <v>0.13888888888888878</v>
      </c>
      <c r="E14" t="s">
        <v>91</v>
      </c>
    </row>
    <row r="16" spans="1:5" x14ac:dyDescent="0.25">
      <c r="A16" s="1" t="s">
        <v>23</v>
      </c>
      <c r="C16">
        <f>SUM(C2:C14)</f>
        <v>1.3600000000000003</v>
      </c>
    </row>
    <row r="25" spans="1:2" x14ac:dyDescent="0.25">
      <c r="A25" t="s">
        <v>70</v>
      </c>
      <c r="B25" t="s">
        <v>27</v>
      </c>
    </row>
    <row r="26" spans="1:2" x14ac:dyDescent="0.25">
      <c r="A26" t="s">
        <v>71</v>
      </c>
      <c r="B26" t="s">
        <v>28</v>
      </c>
    </row>
    <row r="27" spans="1:2" x14ac:dyDescent="0.25">
      <c r="A27" t="s">
        <v>72</v>
      </c>
      <c r="B27" t="s">
        <v>29</v>
      </c>
    </row>
    <row r="28" spans="1:2" x14ac:dyDescent="0.25">
      <c r="A28" t="s">
        <v>73</v>
      </c>
      <c r="B28" t="s">
        <v>30</v>
      </c>
    </row>
    <row r="29" spans="1:2" x14ac:dyDescent="0.25">
      <c r="A29" t="s">
        <v>74</v>
      </c>
      <c r="B29" t="s">
        <v>31</v>
      </c>
    </row>
    <row r="30" spans="1:2" x14ac:dyDescent="0.25">
      <c r="A30" t="s">
        <v>75</v>
      </c>
      <c r="B30" t="s">
        <v>32</v>
      </c>
    </row>
    <row r="31" spans="1:2" x14ac:dyDescent="0.25">
      <c r="A31" t="s">
        <v>76</v>
      </c>
      <c r="B31" t="s">
        <v>33</v>
      </c>
    </row>
    <row r="32" spans="1:2" x14ac:dyDescent="0.25">
      <c r="A32" t="s">
        <v>77</v>
      </c>
      <c r="B32" t="s">
        <v>34</v>
      </c>
    </row>
    <row r="33" spans="1:2" x14ac:dyDescent="0.25">
      <c r="A33" t="s">
        <v>78</v>
      </c>
      <c r="B33" t="s">
        <v>35</v>
      </c>
    </row>
    <row r="34" spans="1:2" x14ac:dyDescent="0.25">
      <c r="A34" t="s">
        <v>79</v>
      </c>
      <c r="B34" t="s">
        <v>36</v>
      </c>
    </row>
    <row r="35" spans="1:2" x14ac:dyDescent="0.25">
      <c r="A35" t="s">
        <v>80</v>
      </c>
      <c r="B35" t="s">
        <v>37</v>
      </c>
    </row>
    <row r="36" spans="1:2" x14ac:dyDescent="0.25">
      <c r="A36" t="s">
        <v>81</v>
      </c>
      <c r="B36" t="s">
        <v>38</v>
      </c>
    </row>
    <row r="37" spans="1:2" x14ac:dyDescent="0.25">
      <c r="A37" t="s">
        <v>82</v>
      </c>
      <c r="B37" t="s">
        <v>39</v>
      </c>
    </row>
    <row r="38" spans="1:2" x14ac:dyDescent="0.25">
      <c r="A38" t="s">
        <v>83</v>
      </c>
      <c r="B38" t="s">
        <v>40</v>
      </c>
    </row>
    <row r="39" spans="1:2" x14ac:dyDescent="0.25">
      <c r="A39" t="s">
        <v>84</v>
      </c>
      <c r="B39" t="s">
        <v>41</v>
      </c>
    </row>
    <row r="40" spans="1:2" x14ac:dyDescent="0.25">
      <c r="A40" t="s">
        <v>85</v>
      </c>
      <c r="B40" t="s">
        <v>42</v>
      </c>
    </row>
    <row r="41" spans="1:2" x14ac:dyDescent="0.25">
      <c r="A41" t="s">
        <v>86</v>
      </c>
      <c r="B41" t="s">
        <v>43</v>
      </c>
    </row>
    <row r="42" spans="1:2" x14ac:dyDescent="0.25">
      <c r="A42" t="s">
        <v>87</v>
      </c>
      <c r="B42" t="s">
        <v>44</v>
      </c>
    </row>
    <row r="43" spans="1:2" x14ac:dyDescent="0.25">
      <c r="A43" t="s">
        <v>88</v>
      </c>
      <c r="B43" t="s">
        <v>45</v>
      </c>
    </row>
    <row r="44" spans="1:2" x14ac:dyDescent="0.25">
      <c r="A44" t="s">
        <v>89</v>
      </c>
      <c r="B44" t="s">
        <v>46</v>
      </c>
    </row>
    <row r="45" spans="1:2" x14ac:dyDescent="0.25">
      <c r="A45" t="s">
        <v>90</v>
      </c>
      <c r="B45" t="s">
        <v>47</v>
      </c>
    </row>
    <row r="46" spans="1:2" x14ac:dyDescent="0.25">
      <c r="A46" t="s">
        <v>91</v>
      </c>
      <c r="B46" t="s">
        <v>48</v>
      </c>
    </row>
    <row r="47" spans="1:2" x14ac:dyDescent="0.25">
      <c r="A47" t="s">
        <v>92</v>
      </c>
      <c r="B47" t="s">
        <v>49</v>
      </c>
    </row>
    <row r="48" spans="1:2" x14ac:dyDescent="0.25">
      <c r="A48" t="s">
        <v>93</v>
      </c>
      <c r="B48" t="s">
        <v>50</v>
      </c>
    </row>
    <row r="49" spans="1:2" x14ac:dyDescent="0.25">
      <c r="A49" t="s">
        <v>94</v>
      </c>
      <c r="B49" t="s">
        <v>51</v>
      </c>
    </row>
    <row r="50" spans="1:2" x14ac:dyDescent="0.25">
      <c r="A50" t="s">
        <v>95</v>
      </c>
      <c r="B50" t="s">
        <v>52</v>
      </c>
    </row>
    <row r="51" spans="1:2" x14ac:dyDescent="0.25">
      <c r="A51" t="s">
        <v>96</v>
      </c>
      <c r="B51" t="s">
        <v>53</v>
      </c>
    </row>
    <row r="52" spans="1:2" x14ac:dyDescent="0.25">
      <c r="A52" t="s">
        <v>97</v>
      </c>
      <c r="B52" t="s">
        <v>54</v>
      </c>
    </row>
    <row r="53" spans="1:2" x14ac:dyDescent="0.25">
      <c r="A53" t="s">
        <v>98</v>
      </c>
      <c r="B53" t="s">
        <v>55</v>
      </c>
    </row>
    <row r="54" spans="1:2" x14ac:dyDescent="0.25">
      <c r="A54" t="s">
        <v>99</v>
      </c>
      <c r="B54" t="s">
        <v>56</v>
      </c>
    </row>
    <row r="55" spans="1:2" x14ac:dyDescent="0.25">
      <c r="A55" t="s">
        <v>100</v>
      </c>
      <c r="B55" t="s">
        <v>57</v>
      </c>
    </row>
    <row r="56" spans="1:2" x14ac:dyDescent="0.25">
      <c r="A56" t="s">
        <v>101</v>
      </c>
      <c r="B56" t="s">
        <v>58</v>
      </c>
    </row>
    <row r="57" spans="1:2" x14ac:dyDescent="0.25">
      <c r="A57" t="s">
        <v>102</v>
      </c>
      <c r="B57" t="s">
        <v>59</v>
      </c>
    </row>
    <row r="58" spans="1:2" x14ac:dyDescent="0.25">
      <c r="A58" t="s">
        <v>103</v>
      </c>
      <c r="B58" t="s">
        <v>60</v>
      </c>
    </row>
    <row r="59" spans="1:2" x14ac:dyDescent="0.25">
      <c r="A59" t="s">
        <v>104</v>
      </c>
      <c r="B59" t="s">
        <v>61</v>
      </c>
    </row>
    <row r="60" spans="1:2" x14ac:dyDescent="0.25">
      <c r="A60" t="s">
        <v>105</v>
      </c>
      <c r="B60" t="s">
        <v>62</v>
      </c>
    </row>
    <row r="61" spans="1:2" x14ac:dyDescent="0.25">
      <c r="A61" t="s">
        <v>106</v>
      </c>
      <c r="B61" t="s">
        <v>63</v>
      </c>
    </row>
    <row r="62" spans="1:2" x14ac:dyDescent="0.25">
      <c r="A62" t="s">
        <v>107</v>
      </c>
      <c r="B62" t="s">
        <v>64</v>
      </c>
    </row>
    <row r="63" spans="1:2" x14ac:dyDescent="0.25">
      <c r="A63" t="s">
        <v>108</v>
      </c>
      <c r="B63" t="s">
        <v>65</v>
      </c>
    </row>
    <row r="64" spans="1:2" x14ac:dyDescent="0.25">
      <c r="A64" t="s">
        <v>109</v>
      </c>
      <c r="B64" t="s">
        <v>66</v>
      </c>
    </row>
    <row r="65" spans="1:2" x14ac:dyDescent="0.25">
      <c r="A65" t="s">
        <v>110</v>
      </c>
      <c r="B65" t="s">
        <v>67</v>
      </c>
    </row>
    <row r="66" spans="1:2" x14ac:dyDescent="0.25">
      <c r="A66" t="s">
        <v>68</v>
      </c>
      <c r="B66" t="s">
        <v>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C9F-CBCD-437C-971E-4F1A6C1AB54A}">
  <sheetPr>
    <tabColor theme="4" tint="-0.249977111117893"/>
  </sheetPr>
  <dimension ref="A1:AQ7"/>
  <sheetViews>
    <sheetView workbookViewId="0">
      <selection activeCell="W7" sqref="W7"/>
    </sheetView>
  </sheetViews>
  <sheetFormatPr defaultRowHeight="15" x14ac:dyDescent="0.25"/>
  <cols>
    <col min="1" max="1" width="12.42578125" bestFit="1" customWidth="1"/>
  </cols>
  <sheetData>
    <row r="1" spans="1:43" x14ac:dyDescent="0.25">
      <c r="A1" t="s">
        <v>112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68</v>
      </c>
    </row>
    <row r="2" spans="1:43" x14ac:dyDescent="0.25">
      <c r="A2" t="s">
        <v>113</v>
      </c>
      <c r="B2">
        <f>SUMIFS('LDV Data'!$D$3:$D$14,'LDV Data'!$E$3:$E$14,B1)</f>
        <v>0</v>
      </c>
      <c r="C2">
        <f>SUMIFS('LDV Data'!$D$3:$D$14,'LDV Data'!$E$3:$E$14,C1)</f>
        <v>0</v>
      </c>
      <c r="D2">
        <f>SUMIFS('LDV Data'!$D$3:$D$14,'LDV Data'!$E$3:$E$14,D1)</f>
        <v>0</v>
      </c>
      <c r="E2">
        <f>SUMIFS('LDV Data'!$D$3:$D$14,'LDV Data'!$E$3:$E$14,E1)</f>
        <v>0</v>
      </c>
      <c r="F2">
        <f>SUMIFS('LDV Data'!$D$3:$D$14,'LDV Data'!$E$3:$E$14,F1)</f>
        <v>0</v>
      </c>
      <c r="G2">
        <f>SUMIFS('LDV Data'!$D$3:$D$14,'LDV Data'!$E$3:$E$14,G1)</f>
        <v>0</v>
      </c>
      <c r="H2">
        <f>SUMIFS('LDV Data'!$D$3:$D$14,'LDV Data'!$E$3:$E$14,H1)</f>
        <v>0</v>
      </c>
      <c r="I2">
        <f>SUMIFS('LDV Data'!$D$3:$D$14,'LDV Data'!$E$3:$E$14,I1)</f>
        <v>0</v>
      </c>
      <c r="J2">
        <f>SUMIFS('LDV Data'!$D$3:$D$14,'LDV Data'!$E$3:$E$14,J1)</f>
        <v>0</v>
      </c>
      <c r="K2">
        <f>SUMIFS('LDV Data'!$D$3:$D$14,'LDV Data'!$E$3:$E$14,K1)</f>
        <v>0</v>
      </c>
      <c r="L2">
        <f>SUMIFS('LDV Data'!$D$3:$D$14,'LDV Data'!$E$3:$E$14,L1)</f>
        <v>0</v>
      </c>
      <c r="M2">
        <f>SUMIFS('LDV Data'!$D$3:$D$14,'LDV Data'!$E$3:$E$14,M1)</f>
        <v>0</v>
      </c>
      <c r="N2">
        <f>SUMIFS('LDV Data'!$D$3:$D$14,'LDV Data'!$E$3:$E$14,N1)</f>
        <v>0</v>
      </c>
      <c r="O2">
        <f>SUMIFS('LDV Data'!$D$3:$D$14,'LDV Data'!$E$3:$E$14,O1)</f>
        <v>0</v>
      </c>
      <c r="P2">
        <f>SUMIFS('LDV Data'!$D$3:$D$14,'LDV Data'!$E$3:$E$14,P1)</f>
        <v>0</v>
      </c>
      <c r="Q2">
        <f>SUMIFS('LDV Data'!$D$3:$D$14,'LDV Data'!$E$3:$E$14,Q1)</f>
        <v>0</v>
      </c>
      <c r="R2">
        <f>SUMIFS('LDV Data'!$D$3:$D$14,'LDV Data'!$E$3:$E$14,R1)</f>
        <v>0</v>
      </c>
      <c r="S2">
        <f>SUMIFS('LDV Data'!$D$3:$D$14,'LDV Data'!$E$3:$E$14,S1)</f>
        <v>0</v>
      </c>
      <c r="T2">
        <f>SUMIFS('LDV Data'!$D$3:$D$14,'LDV Data'!$E$3:$E$14,T1)</f>
        <v>0</v>
      </c>
      <c r="U2">
        <f>SUMIFS('LDV Data'!$D$3:$D$14,'LDV Data'!$E$3:$E$14,U1)</f>
        <v>0</v>
      </c>
      <c r="V2">
        <f>SUMIFS('LDV Data'!$D$3:$D$14,'LDV Data'!$E$3:$E$14,V1)</f>
        <v>0</v>
      </c>
      <c r="W2">
        <f>SUMIFS('LDV Data'!$D$3:$D$14,'LDV Data'!$E$3:$E$14,W1)</f>
        <v>0.6956521739130429</v>
      </c>
      <c r="X2">
        <f>SUMIFS('LDV Data'!$D$3:$D$14,'LDV Data'!$E$3:$E$14,X1)</f>
        <v>0</v>
      </c>
      <c r="Y2">
        <f>SUMIFS('LDV Data'!$D$3:$D$14,'LDV Data'!$E$3:$E$14,Y1)</f>
        <v>0</v>
      </c>
      <c r="Z2">
        <f>SUMIFS('LDV Data'!$D$3:$D$14,'LDV Data'!$E$3:$E$14,Z1)</f>
        <v>0</v>
      </c>
      <c r="AA2">
        <f>SUMIFS('LDV Data'!$D$3:$D$14,'LDV Data'!$E$3:$E$14,AA1)</f>
        <v>0</v>
      </c>
      <c r="AB2">
        <f>SUMIFS('LDV Data'!$D$3:$D$14,'LDV Data'!$E$3:$E$14,AB1)</f>
        <v>0</v>
      </c>
      <c r="AC2">
        <f>SUMIFS('LDV Data'!$D$3:$D$14,'LDV Data'!$E$3:$E$14,AC1)</f>
        <v>0</v>
      </c>
      <c r="AD2">
        <f>SUMIFS('LDV Data'!$D$3:$D$14,'LDV Data'!$E$3:$E$14,AD1)</f>
        <v>0.30434782608695626</v>
      </c>
      <c r="AE2">
        <f>SUMIFS('LDV Data'!$D$3:$D$14,'LDV Data'!$E$3:$E$14,AE1)</f>
        <v>0</v>
      </c>
      <c r="AF2">
        <f>SUMIFS('LDV Data'!$D$3:$D$14,'LDV Data'!$E$3:$E$14,AF1)</f>
        <v>0</v>
      </c>
      <c r="AG2">
        <f>SUMIFS('LDV Data'!$D$3:$D$14,'LDV Data'!$E$3:$E$14,AG1)</f>
        <v>0</v>
      </c>
      <c r="AH2">
        <f>SUMIFS('LDV Data'!$D$3:$D$14,'LDV Data'!$E$3:$E$14,AH1)</f>
        <v>0</v>
      </c>
      <c r="AI2">
        <f>SUMIFS('LDV Data'!$D$3:$D$14,'LDV Data'!$E$3:$E$14,AI1)</f>
        <v>0</v>
      </c>
      <c r="AJ2">
        <f>SUMIFS('LDV Data'!$D$3:$D$14,'LDV Data'!$E$3:$E$14,AJ1)</f>
        <v>0</v>
      </c>
      <c r="AK2">
        <f>SUMIFS('LDV Data'!$D$3:$D$14,'LDV Data'!$E$3:$E$14,AK1)</f>
        <v>0</v>
      </c>
      <c r="AL2">
        <f>SUMIFS('LDV Data'!$D$3:$D$14,'LDV Data'!$E$3:$E$14,AL1)</f>
        <v>0</v>
      </c>
      <c r="AM2">
        <f>SUMIFS('LDV Data'!$D$3:$D$14,'LDV Data'!$E$3:$E$14,AM1)</f>
        <v>0</v>
      </c>
      <c r="AN2">
        <f>SUMIFS('LDV Data'!$D$3:$D$14,'LDV Data'!$E$3:$E$14,AN1)</f>
        <v>0</v>
      </c>
      <c r="AO2">
        <f>SUMIFS('LDV Data'!$D$3:$D$14,'LDV Data'!$E$3:$E$14,AO1)</f>
        <v>0</v>
      </c>
      <c r="AP2">
        <f>SUMIFS('LDV Data'!$D$3:$D$14,'LDV Data'!$E$3:$E$14,AP1)</f>
        <v>0</v>
      </c>
      <c r="AQ2">
        <f>SUMIFS('LDV Data'!$D$3:$D$14,'LDV Data'!$E$3:$E$14,AQ1)</f>
        <v>0</v>
      </c>
    </row>
    <row r="3" spans="1:43" x14ac:dyDescent="0.25">
      <c r="A3" t="s">
        <v>114</v>
      </c>
      <c r="B3">
        <f>SUMIFS('HDV Data'!$D$3:$D$14,'HDV Data'!$E$3:$E$14,B1)</f>
        <v>0</v>
      </c>
      <c r="C3">
        <f>SUMIFS('HDV Data'!$D$3:$D$14,'HDV Data'!$E$3:$E$14,C1)</f>
        <v>0</v>
      </c>
      <c r="D3">
        <f>SUMIFS('HDV Data'!$D$3:$D$14,'HDV Data'!$E$3:$E$14,D1)</f>
        <v>0</v>
      </c>
      <c r="E3">
        <f>SUMIFS('HDV Data'!$D$3:$D$14,'HDV Data'!$E$3:$E$14,E1)</f>
        <v>0</v>
      </c>
      <c r="F3">
        <f>SUMIFS('HDV Data'!$D$3:$D$14,'HDV Data'!$E$3:$E$14,F1)</f>
        <v>0</v>
      </c>
      <c r="G3">
        <f>SUMIFS('HDV Data'!$D$3:$D$14,'HDV Data'!$E$3:$E$14,G1)</f>
        <v>0</v>
      </c>
      <c r="H3">
        <f>SUMIFS('HDV Data'!$D$3:$D$14,'HDV Data'!$E$3:$E$14,H1)</f>
        <v>0</v>
      </c>
      <c r="I3">
        <f>SUMIFS('HDV Data'!$D$3:$D$14,'HDV Data'!$E$3:$E$14,I1)</f>
        <v>0</v>
      </c>
      <c r="J3">
        <f>SUMIFS('HDV Data'!$D$3:$D$14,'HDV Data'!$E$3:$E$14,J1)</f>
        <v>0</v>
      </c>
      <c r="K3">
        <f>SUMIFS('HDV Data'!$D$3:$D$14,'HDV Data'!$E$3:$E$14,K1)</f>
        <v>0</v>
      </c>
      <c r="L3">
        <f>SUMIFS('HDV Data'!$D$3:$D$14,'HDV Data'!$E$3:$E$14,L1)</f>
        <v>0</v>
      </c>
      <c r="M3">
        <f>SUMIFS('HDV Data'!$D$3:$D$14,'HDV Data'!$E$3:$E$14,M1)</f>
        <v>0</v>
      </c>
      <c r="N3">
        <f>SUMIFS('HDV Data'!$D$3:$D$14,'HDV Data'!$E$3:$E$14,N1)</f>
        <v>0</v>
      </c>
      <c r="O3">
        <f>SUMIFS('HDV Data'!$D$3:$D$14,'HDV Data'!$E$3:$E$14,O1)</f>
        <v>0</v>
      </c>
      <c r="P3">
        <f>SUMIFS('HDV Data'!$D$3:$D$14,'HDV Data'!$E$3:$E$14,P1)</f>
        <v>0</v>
      </c>
      <c r="Q3">
        <f>SUMIFS('HDV Data'!$D$3:$D$14,'HDV Data'!$E$3:$E$14,Q1)</f>
        <v>0</v>
      </c>
      <c r="R3">
        <f>SUMIFS('HDV Data'!$D$3:$D$14,'HDV Data'!$E$3:$E$14,R1)</f>
        <v>0</v>
      </c>
      <c r="S3">
        <f>SUMIFS('HDV Data'!$D$3:$D$14,'HDV Data'!$E$3:$E$14,S1)</f>
        <v>0</v>
      </c>
      <c r="T3">
        <f>SUMIFS('HDV Data'!$D$3:$D$14,'HDV Data'!$E$3:$E$14,T1)</f>
        <v>0</v>
      </c>
      <c r="U3">
        <f>SUMIFS('HDV Data'!$D$3:$D$14,'HDV Data'!$E$3:$E$14,U1)</f>
        <v>0</v>
      </c>
      <c r="V3">
        <f>SUMIFS('HDV Data'!$D$3:$D$14,'HDV Data'!$E$3:$E$14,V1)</f>
        <v>0</v>
      </c>
      <c r="W3">
        <f>SUMIFS('HDV Data'!$D$3:$D$14,'HDV Data'!$E$3:$E$14,W1)</f>
        <v>0.80555555555555491</v>
      </c>
      <c r="X3">
        <f>SUMIFS('HDV Data'!$D$3:$D$14,'HDV Data'!$E$3:$E$14,X1)</f>
        <v>0</v>
      </c>
      <c r="Y3">
        <f>SUMIFS('HDV Data'!$D$3:$D$14,'HDV Data'!$E$3:$E$14,Y1)</f>
        <v>0</v>
      </c>
      <c r="Z3">
        <f>SUMIFS('HDV Data'!$D$3:$D$14,'HDV Data'!$E$3:$E$14,Z1)</f>
        <v>0</v>
      </c>
      <c r="AA3">
        <f>SUMIFS('HDV Data'!$D$3:$D$14,'HDV Data'!$E$3:$E$14,AA1)</f>
        <v>0</v>
      </c>
      <c r="AB3">
        <f>SUMIFS('HDV Data'!$D$3:$D$14,'HDV Data'!$E$3:$E$14,AB1)</f>
        <v>0</v>
      </c>
      <c r="AC3">
        <f>SUMIFS('HDV Data'!$D$3:$D$14,'HDV Data'!$E$3:$E$14,AC1)</f>
        <v>0</v>
      </c>
      <c r="AD3">
        <f>SUMIFS('HDV Data'!$D$3:$D$14,'HDV Data'!$E$3:$E$14,AD1)</f>
        <v>0.19444444444444428</v>
      </c>
      <c r="AE3">
        <f>SUMIFS('HDV Data'!$D$3:$D$14,'HDV Data'!$E$3:$E$14,AE1)</f>
        <v>0</v>
      </c>
      <c r="AF3">
        <f>SUMIFS('HDV Data'!$D$3:$D$14,'HDV Data'!$E$3:$E$14,AF1)</f>
        <v>0</v>
      </c>
      <c r="AG3">
        <f>SUMIFS('HDV Data'!$D$3:$D$14,'HDV Data'!$E$3:$E$14,AG1)</f>
        <v>0</v>
      </c>
      <c r="AH3">
        <f>SUMIFS('HDV Data'!$D$3:$D$14,'HDV Data'!$E$3:$E$14,AH1)</f>
        <v>0</v>
      </c>
      <c r="AI3">
        <f>SUMIFS('HDV Data'!$D$3:$D$14,'HDV Data'!$E$3:$E$14,AI1)</f>
        <v>0</v>
      </c>
      <c r="AJ3">
        <f>SUMIFS('HDV Data'!$D$3:$D$14,'HDV Data'!$E$3:$E$14,AJ1)</f>
        <v>0</v>
      </c>
      <c r="AK3">
        <f>SUMIFS('HDV Data'!$D$3:$D$14,'HDV Data'!$E$3:$E$14,AK1)</f>
        <v>0</v>
      </c>
      <c r="AL3">
        <f>SUMIFS('HDV Data'!$D$3:$D$14,'HDV Data'!$E$3:$E$14,AL1)</f>
        <v>0</v>
      </c>
      <c r="AM3">
        <f>SUMIFS('HDV Data'!$D$3:$D$14,'HDV Data'!$E$3:$E$14,AM1)</f>
        <v>0</v>
      </c>
      <c r="AN3">
        <f>SUMIFS('HDV Data'!$D$3:$D$14,'HDV Data'!$E$3:$E$14,AN1)</f>
        <v>0</v>
      </c>
      <c r="AO3">
        <f>SUMIFS('HDV Data'!$D$3:$D$14,'HDV Data'!$E$3:$E$14,AO1)</f>
        <v>0</v>
      </c>
      <c r="AP3">
        <f>SUMIFS('HDV Data'!$D$3:$D$14,'HDV Data'!$E$3:$E$14,AP1)</f>
        <v>0</v>
      </c>
      <c r="AQ3">
        <f>SUMIFS('HDV Data'!$D$3:$D$14,'HDV Data'!$E$3:$E$14,AQ1)</f>
        <v>0</v>
      </c>
    </row>
    <row r="4" spans="1:43" x14ac:dyDescent="0.25">
      <c r="A4" t="s">
        <v>115</v>
      </c>
      <c r="B4">
        <f t="shared" ref="B4:B7" si="0">B3</f>
        <v>0</v>
      </c>
      <c r="C4">
        <f t="shared" ref="C3:AQ7" si="1">C3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 s="4">
        <v>0</v>
      </c>
      <c r="X4">
        <f>W3</f>
        <v>0.80555555555555491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0.19444444444444428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>
        <f t="shared" si="1"/>
        <v>0</v>
      </c>
      <c r="AP4">
        <f t="shared" si="1"/>
        <v>0</v>
      </c>
      <c r="AQ4">
        <f t="shared" si="1"/>
        <v>0</v>
      </c>
    </row>
    <row r="5" spans="1:43" x14ac:dyDescent="0.25">
      <c r="A5" t="s">
        <v>116</v>
      </c>
      <c r="B5">
        <f t="shared" si="0"/>
        <v>0</v>
      </c>
      <c r="C5">
        <f t="shared" si="1"/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 s="4">
        <v>0</v>
      </c>
      <c r="X5">
        <f t="shared" si="1"/>
        <v>0.80555555555555491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0.19444444444444428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>
        <f t="shared" si="1"/>
        <v>0</v>
      </c>
      <c r="AP5">
        <f t="shared" si="1"/>
        <v>0</v>
      </c>
      <c r="AQ5">
        <f t="shared" si="1"/>
        <v>0</v>
      </c>
    </row>
    <row r="6" spans="1:43" x14ac:dyDescent="0.25">
      <c r="A6" t="s">
        <v>117</v>
      </c>
      <c r="B6">
        <f t="shared" si="0"/>
        <v>0</v>
      </c>
      <c r="C6">
        <f t="shared" si="1"/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 s="4">
        <v>0</v>
      </c>
      <c r="X6">
        <f t="shared" si="1"/>
        <v>0.80555555555555491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0.19444444444444428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>
        <f t="shared" si="1"/>
        <v>0</v>
      </c>
      <c r="AP6">
        <f t="shared" si="1"/>
        <v>0</v>
      </c>
      <c r="AQ6">
        <f t="shared" si="1"/>
        <v>0</v>
      </c>
    </row>
    <row r="7" spans="1:43" x14ac:dyDescent="0.25">
      <c r="A7" t="s">
        <v>118</v>
      </c>
      <c r="B7">
        <f t="shared" si="0"/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>W2</f>
        <v>0.6956521739130429</v>
      </c>
      <c r="X7" s="4"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0.19444444444444428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LDV Data</vt:lpstr>
      <vt:lpstr>HDV Data</vt:lpstr>
      <vt:lpstr>VRSbRIC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2023-04-27T20:33:15Z</dcterms:created>
  <dcterms:modified xsi:type="dcterms:W3CDTF">2023-06-01T15:08:51Z</dcterms:modified>
</cp:coreProperties>
</file>