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hydgn\FIoHP\"/>
    </mc:Choice>
  </mc:AlternateContent>
  <xr:revisionPtr revIDLastSave="0" documentId="13_ncr:1_{769FC27A-0F30-47A7-847D-C77CEECA095F}" xr6:coauthVersionLast="47" xr6:coauthVersionMax="47" xr10:uidLastSave="{00000000-0000-0000-0000-000000000000}"/>
  <bookViews>
    <workbookView xWindow="32625" yWindow="2040" windowWidth="24900" windowHeight="14490" firstSheet="6" activeTab="9" xr2:uid="{00000000-000D-0000-FFFF-FFFF00000000}"/>
  </bookViews>
  <sheets>
    <sheet name="About" sheetId="1" r:id="rId1"/>
    <sheet name="IEA Data" sheetId="3" r:id="rId2"/>
    <sheet name="POX" sheetId="4" r:id="rId3"/>
    <sheet name="FIoHP-electrolysis" sheetId="2" r:id="rId4"/>
    <sheet name="FIoHP-ng-reforming" sheetId="6" r:id="rId5"/>
    <sheet name="FIoHP-coal-gasification" sheetId="7" r:id="rId6"/>
    <sheet name="FIoHP-biomass-gasification" sheetId="8" r:id="rId7"/>
    <sheet name="FIoHP-hydrocarbon-POx" sheetId="9" r:id="rId8"/>
    <sheet name="FIoHP-green-electrolysis" sheetId="10" r:id="rId9"/>
    <sheet name="FIoHP-ng-reforming-CC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" i="11" l="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9" i="10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C5" i="10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C9" i="9"/>
  <c r="D9" i="9" s="1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B9" i="9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5" i="8"/>
  <c r="B5" i="8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B2" i="6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B4" i="6"/>
  <c r="C4" i="6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P2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C2" i="2"/>
  <c r="B2" i="2"/>
  <c r="B5" i="4"/>
  <c r="D4" i="6" l="1"/>
  <c r="E18" i="3"/>
  <c r="D18" i="3"/>
  <c r="E4" i="6" l="1"/>
  <c r="F4" i="6" l="1"/>
  <c r="G4" i="6" l="1"/>
  <c r="H4" i="6" l="1"/>
  <c r="I4" i="6" l="1"/>
  <c r="J4" i="6" l="1"/>
  <c r="K4" i="6" l="1"/>
  <c r="L4" i="6" l="1"/>
  <c r="M4" i="6" l="1"/>
  <c r="N4" i="6" l="1"/>
  <c r="O4" i="6" l="1"/>
  <c r="P4" i="6" l="1"/>
  <c r="Q4" i="6" l="1"/>
  <c r="R4" i="6" l="1"/>
  <c r="S4" i="6" l="1"/>
  <c r="T4" i="6" l="1"/>
  <c r="U4" i="6" l="1"/>
  <c r="V4" i="6" l="1"/>
  <c r="W4" i="6" l="1"/>
  <c r="X4" i="6" l="1"/>
  <c r="Y4" i="6" l="1"/>
  <c r="Z4" i="6" l="1"/>
  <c r="AA4" i="6" l="1"/>
  <c r="AB4" i="6" l="1"/>
  <c r="AC4" i="6" l="1"/>
  <c r="AD4" i="6" l="1"/>
  <c r="AE4" i="6" l="1"/>
  <c r="AF4" i="6" l="1"/>
  <c r="AG4" i="6" l="1"/>
  <c r="AH4" i="6" l="1"/>
  <c r="AI4" i="6" l="1"/>
</calcChain>
</file>

<file path=xl/sharedStrings.xml><?xml version="1.0" encoding="utf-8"?>
<sst xmlns="http://schemas.openxmlformats.org/spreadsheetml/2006/main" count="149" uniqueCount="57">
  <si>
    <t>Sources:</t>
  </si>
  <si>
    <t>electrolysis</t>
  </si>
  <si>
    <t>natural gas reforming</t>
  </si>
  <si>
    <t>coal gasification</t>
  </si>
  <si>
    <t>Notes</t>
  </si>
  <si>
    <t>This variable expresses the amount of energy input of each</t>
  </si>
  <si>
    <t>source fuel to produce one unit of energy of hydrogen.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</si>
  <si>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</si>
  <si>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</si>
  <si>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</si>
  <si>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</si>
  <si>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</si>
  <si>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</si>
  <si>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</si>
  <si>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</si>
  <si>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</si>
  <si>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</si>
  <si>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</si>
  <si>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</si>
  <si>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</si>
  <si>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</si>
  <si>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</si>
  <si>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</si>
  <si>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</si>
  <si>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</si>
  <si>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</si>
  <si>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</si>
  <si>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</si>
  <si>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</si>
  <si>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</si>
  <si>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</si>
  <si>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</si>
  <si>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</si>
  <si>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</si>
  <si>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Efficiency Data (POX)</t>
  </si>
  <si>
    <t>Journal of Power and Energy Engineering</t>
  </si>
  <si>
    <t>Hydrogen Production Technologies Overview</t>
  </si>
  <si>
    <t>https://www.scirp.org/journal/paperinformation?paperid=90227</t>
  </si>
  <si>
    <t>Section 3.2</t>
  </si>
  <si>
    <t>Mostafa El-Shafie et al.</t>
  </si>
  <si>
    <t>60-75%</t>
  </si>
  <si>
    <t>efficiency</t>
  </si>
  <si>
    <t>electricity</t>
  </si>
  <si>
    <t>hard 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</si>
  <si>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</si>
  <si>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</si>
  <si>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</si>
  <si>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</si>
  <si>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</si>
  <si>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</si>
  <si>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</si>
  <si>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</si>
  <si>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Fuel Consumption per Unit Output (dimensionless)</t>
  </si>
  <si>
    <t>From El-Shafie et al. and Kalamaras et al.</t>
  </si>
  <si>
    <t>FIoHP Fuel Intensity of Hydrogen Production</t>
  </si>
  <si>
    <t>green hydrogen</t>
  </si>
  <si>
    <t>low carbon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</si>
</sst>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rp.org/journal/paperinformation?paperid=90227" TargetMode="External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35" sqref="B35"/>
    </sheetView>
  </sheetViews>
  <sheetFormatPr defaultRowHeight="14.5" x14ac:dyDescent="0.35"/>
  <cols>
    <col min="2" max="2" width="98.7265625" customWidth="1"/>
  </cols>
  <sheetData>
    <row r="1" spans="1:2" x14ac:dyDescent="0.35">
      <c r="A1" s="1" t="s">
        <v>54</v>
      </c>
    </row>
    <row r="3" spans="1:2" x14ac:dyDescent="0.35">
      <c r="A3" s="1" t="s">
        <v>0</v>
      </c>
      <c r="B3" s="2" t="s">
        <v>28</v>
      </c>
    </row>
    <row r="4" spans="1:2" x14ac:dyDescent="0.35">
      <c r="B4" t="s">
        <v>23</v>
      </c>
    </row>
    <row r="5" spans="1:2" x14ac:dyDescent="0.35">
      <c r="B5" s="3">
        <v>2019</v>
      </c>
    </row>
    <row r="6" spans="1:2" x14ac:dyDescent="0.35">
      <c r="B6" t="s">
        <v>24</v>
      </c>
    </row>
    <row r="7" spans="1:2" x14ac:dyDescent="0.35">
      <c r="B7" s="4" t="s">
        <v>26</v>
      </c>
    </row>
    <row r="8" spans="1:2" x14ac:dyDescent="0.35">
      <c r="B8" t="s">
        <v>25</v>
      </c>
    </row>
    <row r="10" spans="1:2" x14ac:dyDescent="0.35">
      <c r="B10" s="2" t="s">
        <v>29</v>
      </c>
    </row>
    <row r="11" spans="1:2" x14ac:dyDescent="0.35">
      <c r="B11" t="s">
        <v>30</v>
      </c>
    </row>
    <row r="12" spans="1:2" x14ac:dyDescent="0.35">
      <c r="B12" s="3">
        <v>2013</v>
      </c>
    </row>
    <row r="13" spans="1:2" x14ac:dyDescent="0.35">
      <c r="B13" t="s">
        <v>31</v>
      </c>
    </row>
    <row r="14" spans="1:2" x14ac:dyDescent="0.35">
      <c r="B14" s="4" t="s">
        <v>32</v>
      </c>
    </row>
    <row r="15" spans="1:2" x14ac:dyDescent="0.35">
      <c r="B15" t="s">
        <v>33</v>
      </c>
    </row>
    <row r="17" spans="1:2" x14ac:dyDescent="0.35">
      <c r="B17" s="2" t="s">
        <v>34</v>
      </c>
    </row>
    <row r="18" spans="1:2" x14ac:dyDescent="0.35">
      <c r="B18" t="s">
        <v>35</v>
      </c>
    </row>
    <row r="19" spans="1:2" x14ac:dyDescent="0.35">
      <c r="B19" s="3">
        <v>2019</v>
      </c>
    </row>
    <row r="20" spans="1:2" x14ac:dyDescent="0.35">
      <c r="B20" t="s">
        <v>36</v>
      </c>
    </row>
    <row r="21" spans="1:2" x14ac:dyDescent="0.35">
      <c r="B21" t="s">
        <v>39</v>
      </c>
    </row>
    <row r="22" spans="1:2" x14ac:dyDescent="0.35">
      <c r="B22" s="4" t="s">
        <v>37</v>
      </c>
    </row>
    <row r="23" spans="1:2" x14ac:dyDescent="0.35">
      <c r="B23" t="s">
        <v>38</v>
      </c>
    </row>
    <row r="26" spans="1:2" x14ac:dyDescent="0.35">
      <c r="A26" s="1" t="s">
        <v>4</v>
      </c>
    </row>
    <row r="27" spans="1:2" x14ac:dyDescent="0.35">
      <c r="A27" t="s">
        <v>5</v>
      </c>
    </row>
    <row r="28" spans="1:2" x14ac:dyDescent="0.35">
      <c r="A28" t="s">
        <v>6</v>
      </c>
    </row>
    <row r="30" spans="1:2" x14ac:dyDescent="0.35">
      <c r="A30" s="1"/>
    </row>
  </sheetData>
  <hyperlinks>
    <hyperlink ref="B7" r:id="rId1" xr:uid="{00000000-0004-0000-0000-000000000000}"/>
    <hyperlink ref="B14" r:id="rId2" xr:uid="{00000000-0004-0000-0000-000001000000}"/>
    <hyperlink ref="B22" r:id="rId3" xr:uid="{009DB59A-C6B4-48E2-BB16-CDA327FAC9D1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13A2-03DB-4E5B-AE1A-5F47078349E6}">
  <sheetPr>
    <tabColor theme="8" tint="-0.249977111117893"/>
  </sheetPr>
  <dimension ref="A1:AI13"/>
  <sheetViews>
    <sheetView tabSelected="1" workbookViewId="0">
      <selection activeCell="J19" sqref="J19"/>
    </sheetView>
  </sheetViews>
  <sheetFormatPr defaultRowHeight="14.5" x14ac:dyDescent="0.35"/>
  <cols>
    <col min="1" max="1" width="30.1796875" customWidth="1"/>
    <col min="2" max="2" width="9.453125" bestFit="1" customWidth="1"/>
  </cols>
  <sheetData>
    <row r="1" spans="1:35" x14ac:dyDescent="0.35">
      <c r="A1" s="1" t="s">
        <v>52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1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35">
      <c r="A2" t="s">
        <v>42</v>
      </c>
      <c r="B2" s="12">
        <f>'FIoHP-ng-reforming'!B2</f>
        <v>1.6949152542372881E-2</v>
      </c>
      <c r="C2" s="12">
        <f>'FIoHP-ng-reforming'!C2</f>
        <v>1.6949152542372881E-2</v>
      </c>
      <c r="D2" s="12">
        <f>'FIoHP-ng-reforming'!D2</f>
        <v>1.6949152542372881E-2</v>
      </c>
      <c r="E2" s="12">
        <f>'FIoHP-ng-reforming'!E2</f>
        <v>1.6949152542372881E-2</v>
      </c>
      <c r="F2" s="12">
        <f>'FIoHP-ng-reforming'!F2</f>
        <v>1.6949152542372881E-2</v>
      </c>
      <c r="G2" s="12">
        <f>'FIoHP-ng-reforming'!G2</f>
        <v>1.6949152542372881E-2</v>
      </c>
      <c r="H2" s="12">
        <f>'FIoHP-ng-reforming'!H2</f>
        <v>1.6949152542372881E-2</v>
      </c>
      <c r="I2" s="12">
        <f>'FIoHP-ng-reforming'!I2</f>
        <v>1.6949152542372881E-2</v>
      </c>
      <c r="J2" s="12">
        <f>'FIoHP-ng-reforming'!J2</f>
        <v>1.6949152542372881E-2</v>
      </c>
      <c r="K2" s="12">
        <f>'FIoHP-ng-reforming'!K2</f>
        <v>1.6949152542372881E-2</v>
      </c>
      <c r="L2" s="12">
        <f>'FIoHP-ng-reforming'!L2</f>
        <v>1.6949152542372881E-2</v>
      </c>
      <c r="M2" s="12">
        <f>'FIoHP-ng-reforming'!M2</f>
        <v>1.6949152542372881E-2</v>
      </c>
      <c r="N2" s="12">
        <f>'FIoHP-ng-reforming'!N2</f>
        <v>1.6949152542372881E-2</v>
      </c>
      <c r="O2" s="12">
        <f>'FIoHP-ng-reforming'!O2</f>
        <v>1.6949152542372881E-2</v>
      </c>
      <c r="P2" s="12">
        <f>'FIoHP-ng-reforming'!P2</f>
        <v>1.6949152542372881E-2</v>
      </c>
      <c r="Q2" s="12">
        <f>'FIoHP-ng-reforming'!Q2</f>
        <v>1.6949152542372881E-2</v>
      </c>
      <c r="R2" s="12">
        <f>'FIoHP-ng-reforming'!R2</f>
        <v>1.6949152542372881E-2</v>
      </c>
      <c r="S2" s="12">
        <f>'FIoHP-ng-reforming'!S2</f>
        <v>1.6949152542372881E-2</v>
      </c>
      <c r="T2" s="12">
        <f>'FIoHP-ng-reforming'!T2</f>
        <v>1.6949152542372881E-2</v>
      </c>
      <c r="U2" s="12">
        <f>'FIoHP-ng-reforming'!U2</f>
        <v>1.6949152542372881E-2</v>
      </c>
      <c r="V2" s="12">
        <f>'FIoHP-ng-reforming'!V2</f>
        <v>1.6949152542372881E-2</v>
      </c>
      <c r="W2" s="12">
        <f>'FIoHP-ng-reforming'!W2</f>
        <v>1.6949152542372881E-2</v>
      </c>
      <c r="X2" s="12">
        <f>'FIoHP-ng-reforming'!X2</f>
        <v>1.6949152542372881E-2</v>
      </c>
      <c r="Y2" s="12">
        <f>'FIoHP-ng-reforming'!Y2</f>
        <v>1.6949152542372881E-2</v>
      </c>
      <c r="Z2" s="12">
        <f>'FIoHP-ng-reforming'!Z2</f>
        <v>1.6949152542372881E-2</v>
      </c>
      <c r="AA2" s="12">
        <f>'FIoHP-ng-reforming'!AA2</f>
        <v>1.6949152542372881E-2</v>
      </c>
      <c r="AB2" s="12">
        <f>'FIoHP-ng-reforming'!AB2</f>
        <v>1.6949152542372881E-2</v>
      </c>
      <c r="AC2" s="12">
        <f>'FIoHP-ng-reforming'!AC2</f>
        <v>1.6949152542372881E-2</v>
      </c>
      <c r="AD2" s="12">
        <f>'FIoHP-ng-reforming'!AD2</f>
        <v>1.6949152542372881E-2</v>
      </c>
      <c r="AE2" s="12">
        <f>'FIoHP-ng-reforming'!AE2</f>
        <v>1.6949152542372881E-2</v>
      </c>
      <c r="AF2" s="12">
        <f>'FIoHP-ng-reforming'!AF2</f>
        <v>1.6949152542372881E-2</v>
      </c>
      <c r="AG2" s="12">
        <f>'FIoHP-ng-reforming'!AG2</f>
        <v>1.6949152542372881E-2</v>
      </c>
      <c r="AH2" s="12">
        <f>'FIoHP-ng-reforming'!AH2</f>
        <v>1.6949152542372881E-2</v>
      </c>
      <c r="AI2" s="12">
        <f>'FIoHP-ng-reforming'!AI2</f>
        <v>1.6949152542372881E-2</v>
      </c>
    </row>
    <row r="3" spans="1:35" x14ac:dyDescent="0.35">
      <c r="A3" t="s">
        <v>43</v>
      </c>
      <c r="B3" s="12">
        <f>'FIoHP-ng-reforming'!B3</f>
        <v>0</v>
      </c>
      <c r="C3" s="12">
        <f>'FIoHP-ng-reforming'!C3</f>
        <v>0</v>
      </c>
      <c r="D3" s="12">
        <f>'FIoHP-ng-reforming'!D3</f>
        <v>0</v>
      </c>
      <c r="E3" s="12">
        <f>'FIoHP-ng-reforming'!E3</f>
        <v>0</v>
      </c>
      <c r="F3" s="12">
        <f>'FIoHP-ng-reforming'!F3</f>
        <v>0</v>
      </c>
      <c r="G3" s="12">
        <f>'FIoHP-ng-reforming'!G3</f>
        <v>0</v>
      </c>
      <c r="H3" s="12">
        <f>'FIoHP-ng-reforming'!H3</f>
        <v>0</v>
      </c>
      <c r="I3" s="12">
        <f>'FIoHP-ng-reforming'!I3</f>
        <v>0</v>
      </c>
      <c r="J3" s="12">
        <f>'FIoHP-ng-reforming'!J3</f>
        <v>0</v>
      </c>
      <c r="K3" s="12">
        <f>'FIoHP-ng-reforming'!K3</f>
        <v>0</v>
      </c>
      <c r="L3" s="12">
        <f>'FIoHP-ng-reforming'!L3</f>
        <v>0</v>
      </c>
      <c r="M3" s="12">
        <f>'FIoHP-ng-reforming'!M3</f>
        <v>0</v>
      </c>
      <c r="N3" s="12">
        <f>'FIoHP-ng-reforming'!N3</f>
        <v>0</v>
      </c>
      <c r="O3" s="12">
        <f>'FIoHP-ng-reforming'!O3</f>
        <v>0</v>
      </c>
      <c r="P3" s="12">
        <f>'FIoHP-ng-reforming'!P3</f>
        <v>0</v>
      </c>
      <c r="Q3" s="12">
        <f>'FIoHP-ng-reforming'!Q3</f>
        <v>0</v>
      </c>
      <c r="R3" s="12">
        <f>'FIoHP-ng-reforming'!R3</f>
        <v>0</v>
      </c>
      <c r="S3" s="12">
        <f>'FIoHP-ng-reforming'!S3</f>
        <v>0</v>
      </c>
      <c r="T3" s="12">
        <f>'FIoHP-ng-reforming'!T3</f>
        <v>0</v>
      </c>
      <c r="U3" s="12">
        <f>'FIoHP-ng-reforming'!U3</f>
        <v>0</v>
      </c>
      <c r="V3" s="12">
        <f>'FIoHP-ng-reforming'!V3</f>
        <v>0</v>
      </c>
      <c r="W3" s="12">
        <f>'FIoHP-ng-reforming'!W3</f>
        <v>0</v>
      </c>
      <c r="X3" s="12">
        <f>'FIoHP-ng-reforming'!X3</f>
        <v>0</v>
      </c>
      <c r="Y3" s="12">
        <f>'FIoHP-ng-reforming'!Y3</f>
        <v>0</v>
      </c>
      <c r="Z3" s="12">
        <f>'FIoHP-ng-reforming'!Z3</f>
        <v>0</v>
      </c>
      <c r="AA3" s="12">
        <f>'FIoHP-ng-reforming'!AA3</f>
        <v>0</v>
      </c>
      <c r="AB3" s="12">
        <f>'FIoHP-ng-reforming'!AB3</f>
        <v>0</v>
      </c>
      <c r="AC3" s="12">
        <f>'FIoHP-ng-reforming'!AC3</f>
        <v>0</v>
      </c>
      <c r="AD3" s="12">
        <f>'FIoHP-ng-reforming'!AD3</f>
        <v>0</v>
      </c>
      <c r="AE3" s="12">
        <f>'FIoHP-ng-reforming'!AE3</f>
        <v>0</v>
      </c>
      <c r="AF3" s="12">
        <f>'FIoHP-ng-reforming'!AF3</f>
        <v>0</v>
      </c>
      <c r="AG3" s="12">
        <f>'FIoHP-ng-reforming'!AG3</f>
        <v>0</v>
      </c>
      <c r="AH3" s="12">
        <f>'FIoHP-ng-reforming'!AH3</f>
        <v>0</v>
      </c>
      <c r="AI3" s="12">
        <f>'FIoHP-ng-reforming'!AI3</f>
        <v>0</v>
      </c>
    </row>
    <row r="4" spans="1:35" x14ac:dyDescent="0.35">
      <c r="A4" t="s">
        <v>44</v>
      </c>
      <c r="B4" s="12">
        <f>'FIoHP-ng-reforming'!B4</f>
        <v>1.3728813559322033</v>
      </c>
      <c r="C4" s="12">
        <f>'FIoHP-ng-reforming'!C4</f>
        <v>1.3728813559322033</v>
      </c>
      <c r="D4" s="12">
        <f>'FIoHP-ng-reforming'!D4</f>
        <v>1.3728813559322033</v>
      </c>
      <c r="E4" s="12">
        <f>'FIoHP-ng-reforming'!E4</f>
        <v>1.3728813559322033</v>
      </c>
      <c r="F4" s="12">
        <f>'FIoHP-ng-reforming'!F4</f>
        <v>1.3728813559322033</v>
      </c>
      <c r="G4" s="12">
        <f>'FIoHP-ng-reforming'!G4</f>
        <v>1.3728813559322033</v>
      </c>
      <c r="H4" s="12">
        <f>'FIoHP-ng-reforming'!H4</f>
        <v>1.3728813559322033</v>
      </c>
      <c r="I4" s="12">
        <f>'FIoHP-ng-reforming'!I4</f>
        <v>1.3728813559322033</v>
      </c>
      <c r="J4" s="12">
        <f>'FIoHP-ng-reforming'!J4</f>
        <v>1.3728813559322033</v>
      </c>
      <c r="K4" s="12">
        <f>'FIoHP-ng-reforming'!K4</f>
        <v>1.3728813559322033</v>
      </c>
      <c r="L4" s="12">
        <f>'FIoHP-ng-reforming'!L4</f>
        <v>1.3728813559322033</v>
      </c>
      <c r="M4" s="12">
        <f>'FIoHP-ng-reforming'!M4</f>
        <v>1.3728813559322033</v>
      </c>
      <c r="N4" s="12">
        <f>'FIoHP-ng-reforming'!N4</f>
        <v>1.3728813559322033</v>
      </c>
      <c r="O4" s="12">
        <f>'FIoHP-ng-reforming'!O4</f>
        <v>1.3728813559322033</v>
      </c>
      <c r="P4" s="12">
        <f>'FIoHP-ng-reforming'!P4</f>
        <v>1.3728813559322033</v>
      </c>
      <c r="Q4" s="12">
        <f>'FIoHP-ng-reforming'!Q4</f>
        <v>1.3728813559322033</v>
      </c>
      <c r="R4" s="12">
        <f>'FIoHP-ng-reforming'!R4</f>
        <v>1.3728813559322033</v>
      </c>
      <c r="S4" s="12">
        <f>'FIoHP-ng-reforming'!S4</f>
        <v>1.3728813559322033</v>
      </c>
      <c r="T4" s="12">
        <f>'FIoHP-ng-reforming'!T4</f>
        <v>1.3728813559322033</v>
      </c>
      <c r="U4" s="12">
        <f>'FIoHP-ng-reforming'!U4</f>
        <v>1.3728813559322033</v>
      </c>
      <c r="V4" s="12">
        <f>'FIoHP-ng-reforming'!V4</f>
        <v>1.3728813559322033</v>
      </c>
      <c r="W4" s="12">
        <f>'FIoHP-ng-reforming'!W4</f>
        <v>1.3728813559322033</v>
      </c>
      <c r="X4" s="12">
        <f>'FIoHP-ng-reforming'!X4</f>
        <v>1.3728813559322033</v>
      </c>
      <c r="Y4" s="12">
        <f>'FIoHP-ng-reforming'!Y4</f>
        <v>1.3728813559322033</v>
      </c>
      <c r="Z4" s="12">
        <f>'FIoHP-ng-reforming'!Z4</f>
        <v>1.3728813559322033</v>
      </c>
      <c r="AA4" s="12">
        <f>'FIoHP-ng-reforming'!AA4</f>
        <v>1.3728813559322033</v>
      </c>
      <c r="AB4" s="12">
        <f>'FIoHP-ng-reforming'!AB4</f>
        <v>1.3728813559322033</v>
      </c>
      <c r="AC4" s="12">
        <f>'FIoHP-ng-reforming'!AC4</f>
        <v>1.3728813559322033</v>
      </c>
      <c r="AD4" s="12">
        <f>'FIoHP-ng-reforming'!AD4</f>
        <v>1.3728813559322033</v>
      </c>
      <c r="AE4" s="12">
        <f>'FIoHP-ng-reforming'!AE4</f>
        <v>1.3728813559322033</v>
      </c>
      <c r="AF4" s="12">
        <f>'FIoHP-ng-reforming'!AF4</f>
        <v>1.3728813559322033</v>
      </c>
      <c r="AG4" s="12">
        <f>'FIoHP-ng-reforming'!AG4</f>
        <v>1.3728813559322033</v>
      </c>
      <c r="AH4" s="12">
        <f>'FIoHP-ng-reforming'!AH4</f>
        <v>1.3728813559322033</v>
      </c>
      <c r="AI4" s="12">
        <f>'FIoHP-ng-reforming'!AI4</f>
        <v>1.3728813559322033</v>
      </c>
    </row>
    <row r="5" spans="1:35" x14ac:dyDescent="0.35">
      <c r="A5" t="s">
        <v>45</v>
      </c>
      <c r="B5" s="12">
        <f>'FIoHP-ng-reforming'!B5</f>
        <v>0</v>
      </c>
      <c r="C5" s="12">
        <f>'FIoHP-ng-reforming'!C5</f>
        <v>0</v>
      </c>
      <c r="D5" s="12">
        <f>'FIoHP-ng-reforming'!D5</f>
        <v>0</v>
      </c>
      <c r="E5" s="12">
        <f>'FIoHP-ng-reforming'!E5</f>
        <v>0</v>
      </c>
      <c r="F5" s="12">
        <f>'FIoHP-ng-reforming'!F5</f>
        <v>0</v>
      </c>
      <c r="G5" s="12">
        <f>'FIoHP-ng-reforming'!G5</f>
        <v>0</v>
      </c>
      <c r="H5" s="12">
        <f>'FIoHP-ng-reforming'!H5</f>
        <v>0</v>
      </c>
      <c r="I5" s="12">
        <f>'FIoHP-ng-reforming'!I5</f>
        <v>0</v>
      </c>
      <c r="J5" s="12">
        <f>'FIoHP-ng-reforming'!J5</f>
        <v>0</v>
      </c>
      <c r="K5" s="12">
        <f>'FIoHP-ng-reforming'!K5</f>
        <v>0</v>
      </c>
      <c r="L5" s="12">
        <f>'FIoHP-ng-reforming'!L5</f>
        <v>0</v>
      </c>
      <c r="M5" s="12">
        <f>'FIoHP-ng-reforming'!M5</f>
        <v>0</v>
      </c>
      <c r="N5" s="12">
        <f>'FIoHP-ng-reforming'!N5</f>
        <v>0</v>
      </c>
      <c r="O5" s="12">
        <f>'FIoHP-ng-reforming'!O5</f>
        <v>0</v>
      </c>
      <c r="P5" s="12">
        <f>'FIoHP-ng-reforming'!P5</f>
        <v>0</v>
      </c>
      <c r="Q5" s="12">
        <f>'FIoHP-ng-reforming'!Q5</f>
        <v>0</v>
      </c>
      <c r="R5" s="12">
        <f>'FIoHP-ng-reforming'!R5</f>
        <v>0</v>
      </c>
      <c r="S5" s="12">
        <f>'FIoHP-ng-reforming'!S5</f>
        <v>0</v>
      </c>
      <c r="T5" s="12">
        <f>'FIoHP-ng-reforming'!T5</f>
        <v>0</v>
      </c>
      <c r="U5" s="12">
        <f>'FIoHP-ng-reforming'!U5</f>
        <v>0</v>
      </c>
      <c r="V5" s="12">
        <f>'FIoHP-ng-reforming'!V5</f>
        <v>0</v>
      </c>
      <c r="W5" s="12">
        <f>'FIoHP-ng-reforming'!W5</f>
        <v>0</v>
      </c>
      <c r="X5" s="12">
        <f>'FIoHP-ng-reforming'!X5</f>
        <v>0</v>
      </c>
      <c r="Y5" s="12">
        <f>'FIoHP-ng-reforming'!Y5</f>
        <v>0</v>
      </c>
      <c r="Z5" s="12">
        <f>'FIoHP-ng-reforming'!Z5</f>
        <v>0</v>
      </c>
      <c r="AA5" s="12">
        <f>'FIoHP-ng-reforming'!AA5</f>
        <v>0</v>
      </c>
      <c r="AB5" s="12">
        <f>'FIoHP-ng-reforming'!AB5</f>
        <v>0</v>
      </c>
      <c r="AC5" s="12">
        <f>'FIoHP-ng-reforming'!AC5</f>
        <v>0</v>
      </c>
      <c r="AD5" s="12">
        <f>'FIoHP-ng-reforming'!AD5</f>
        <v>0</v>
      </c>
      <c r="AE5" s="12">
        <f>'FIoHP-ng-reforming'!AE5</f>
        <v>0</v>
      </c>
      <c r="AF5" s="12">
        <f>'FIoHP-ng-reforming'!AF5</f>
        <v>0</v>
      </c>
      <c r="AG5" s="12">
        <f>'FIoHP-ng-reforming'!AG5</f>
        <v>0</v>
      </c>
      <c r="AH5" s="12">
        <f>'FIoHP-ng-reforming'!AH5</f>
        <v>0</v>
      </c>
      <c r="AI5" s="12">
        <f>'FIoHP-ng-reforming'!AI5</f>
        <v>0</v>
      </c>
    </row>
    <row r="6" spans="1:35" x14ac:dyDescent="0.35">
      <c r="A6" t="s">
        <v>46</v>
      </c>
      <c r="B6" s="12">
        <f>'FIoHP-ng-reforming'!B6</f>
        <v>0</v>
      </c>
      <c r="C6" s="12">
        <f>'FIoHP-ng-reforming'!C6</f>
        <v>0</v>
      </c>
      <c r="D6" s="12">
        <f>'FIoHP-ng-reforming'!D6</f>
        <v>0</v>
      </c>
      <c r="E6" s="12">
        <f>'FIoHP-ng-reforming'!E6</f>
        <v>0</v>
      </c>
      <c r="F6" s="12">
        <f>'FIoHP-ng-reforming'!F6</f>
        <v>0</v>
      </c>
      <c r="G6" s="12">
        <f>'FIoHP-ng-reforming'!G6</f>
        <v>0</v>
      </c>
      <c r="H6" s="12">
        <f>'FIoHP-ng-reforming'!H6</f>
        <v>0</v>
      </c>
      <c r="I6" s="12">
        <f>'FIoHP-ng-reforming'!I6</f>
        <v>0</v>
      </c>
      <c r="J6" s="12">
        <f>'FIoHP-ng-reforming'!J6</f>
        <v>0</v>
      </c>
      <c r="K6" s="12">
        <f>'FIoHP-ng-reforming'!K6</f>
        <v>0</v>
      </c>
      <c r="L6" s="12">
        <f>'FIoHP-ng-reforming'!L6</f>
        <v>0</v>
      </c>
      <c r="M6" s="12">
        <f>'FIoHP-ng-reforming'!M6</f>
        <v>0</v>
      </c>
      <c r="N6" s="12">
        <f>'FIoHP-ng-reforming'!N6</f>
        <v>0</v>
      </c>
      <c r="O6" s="12">
        <f>'FIoHP-ng-reforming'!O6</f>
        <v>0</v>
      </c>
      <c r="P6" s="12">
        <f>'FIoHP-ng-reforming'!P6</f>
        <v>0</v>
      </c>
      <c r="Q6" s="12">
        <f>'FIoHP-ng-reforming'!Q6</f>
        <v>0</v>
      </c>
      <c r="R6" s="12">
        <f>'FIoHP-ng-reforming'!R6</f>
        <v>0</v>
      </c>
      <c r="S6" s="12">
        <f>'FIoHP-ng-reforming'!S6</f>
        <v>0</v>
      </c>
      <c r="T6" s="12">
        <f>'FIoHP-ng-reforming'!T6</f>
        <v>0</v>
      </c>
      <c r="U6" s="12">
        <f>'FIoHP-ng-reforming'!U6</f>
        <v>0</v>
      </c>
      <c r="V6" s="12">
        <f>'FIoHP-ng-reforming'!V6</f>
        <v>0</v>
      </c>
      <c r="W6" s="12">
        <f>'FIoHP-ng-reforming'!W6</f>
        <v>0</v>
      </c>
      <c r="X6" s="12">
        <f>'FIoHP-ng-reforming'!X6</f>
        <v>0</v>
      </c>
      <c r="Y6" s="12">
        <f>'FIoHP-ng-reforming'!Y6</f>
        <v>0</v>
      </c>
      <c r="Z6" s="12">
        <f>'FIoHP-ng-reforming'!Z6</f>
        <v>0</v>
      </c>
      <c r="AA6" s="12">
        <f>'FIoHP-ng-reforming'!AA6</f>
        <v>0</v>
      </c>
      <c r="AB6" s="12">
        <f>'FIoHP-ng-reforming'!AB6</f>
        <v>0</v>
      </c>
      <c r="AC6" s="12">
        <f>'FIoHP-ng-reforming'!AC6</f>
        <v>0</v>
      </c>
      <c r="AD6" s="12">
        <f>'FIoHP-ng-reforming'!AD6</f>
        <v>0</v>
      </c>
      <c r="AE6" s="12">
        <f>'FIoHP-ng-reforming'!AE6</f>
        <v>0</v>
      </c>
      <c r="AF6" s="12">
        <f>'FIoHP-ng-reforming'!AF6</f>
        <v>0</v>
      </c>
      <c r="AG6" s="12">
        <f>'FIoHP-ng-reforming'!AG6</f>
        <v>0</v>
      </c>
      <c r="AH6" s="12">
        <f>'FIoHP-ng-reforming'!AH6</f>
        <v>0</v>
      </c>
      <c r="AI6" s="12">
        <f>'FIoHP-ng-reforming'!AI6</f>
        <v>0</v>
      </c>
    </row>
    <row r="7" spans="1:35" x14ac:dyDescent="0.35">
      <c r="A7" t="s">
        <v>47</v>
      </c>
      <c r="B7" s="12">
        <f>'FIoHP-ng-reforming'!B7</f>
        <v>0</v>
      </c>
      <c r="C7" s="12">
        <f>'FIoHP-ng-reforming'!C7</f>
        <v>0</v>
      </c>
      <c r="D7" s="12">
        <f>'FIoHP-ng-reforming'!D7</f>
        <v>0</v>
      </c>
      <c r="E7" s="12">
        <f>'FIoHP-ng-reforming'!E7</f>
        <v>0</v>
      </c>
      <c r="F7" s="12">
        <f>'FIoHP-ng-reforming'!F7</f>
        <v>0</v>
      </c>
      <c r="G7" s="12">
        <f>'FIoHP-ng-reforming'!G7</f>
        <v>0</v>
      </c>
      <c r="H7" s="12">
        <f>'FIoHP-ng-reforming'!H7</f>
        <v>0</v>
      </c>
      <c r="I7" s="12">
        <f>'FIoHP-ng-reforming'!I7</f>
        <v>0</v>
      </c>
      <c r="J7" s="12">
        <f>'FIoHP-ng-reforming'!J7</f>
        <v>0</v>
      </c>
      <c r="K7" s="12">
        <f>'FIoHP-ng-reforming'!K7</f>
        <v>0</v>
      </c>
      <c r="L7" s="12">
        <f>'FIoHP-ng-reforming'!L7</f>
        <v>0</v>
      </c>
      <c r="M7" s="12">
        <f>'FIoHP-ng-reforming'!M7</f>
        <v>0</v>
      </c>
      <c r="N7" s="12">
        <f>'FIoHP-ng-reforming'!N7</f>
        <v>0</v>
      </c>
      <c r="O7" s="12">
        <f>'FIoHP-ng-reforming'!O7</f>
        <v>0</v>
      </c>
      <c r="P7" s="12">
        <f>'FIoHP-ng-reforming'!P7</f>
        <v>0</v>
      </c>
      <c r="Q7" s="12">
        <f>'FIoHP-ng-reforming'!Q7</f>
        <v>0</v>
      </c>
      <c r="R7" s="12">
        <f>'FIoHP-ng-reforming'!R7</f>
        <v>0</v>
      </c>
      <c r="S7" s="12">
        <f>'FIoHP-ng-reforming'!S7</f>
        <v>0</v>
      </c>
      <c r="T7" s="12">
        <f>'FIoHP-ng-reforming'!T7</f>
        <v>0</v>
      </c>
      <c r="U7" s="12">
        <f>'FIoHP-ng-reforming'!U7</f>
        <v>0</v>
      </c>
      <c r="V7" s="12">
        <f>'FIoHP-ng-reforming'!V7</f>
        <v>0</v>
      </c>
      <c r="W7" s="12">
        <f>'FIoHP-ng-reforming'!W7</f>
        <v>0</v>
      </c>
      <c r="X7" s="12">
        <f>'FIoHP-ng-reforming'!X7</f>
        <v>0</v>
      </c>
      <c r="Y7" s="12">
        <f>'FIoHP-ng-reforming'!Y7</f>
        <v>0</v>
      </c>
      <c r="Z7" s="12">
        <f>'FIoHP-ng-reforming'!Z7</f>
        <v>0</v>
      </c>
      <c r="AA7" s="12">
        <f>'FIoHP-ng-reforming'!AA7</f>
        <v>0</v>
      </c>
      <c r="AB7" s="12">
        <f>'FIoHP-ng-reforming'!AB7</f>
        <v>0</v>
      </c>
      <c r="AC7" s="12">
        <f>'FIoHP-ng-reforming'!AC7</f>
        <v>0</v>
      </c>
      <c r="AD7" s="12">
        <f>'FIoHP-ng-reforming'!AD7</f>
        <v>0</v>
      </c>
      <c r="AE7" s="12">
        <f>'FIoHP-ng-reforming'!AE7</f>
        <v>0</v>
      </c>
      <c r="AF7" s="12">
        <f>'FIoHP-ng-reforming'!AF7</f>
        <v>0</v>
      </c>
      <c r="AG7" s="12">
        <f>'FIoHP-ng-reforming'!AG7</f>
        <v>0</v>
      </c>
      <c r="AH7" s="12">
        <f>'FIoHP-ng-reforming'!AH7</f>
        <v>0</v>
      </c>
      <c r="AI7" s="12">
        <f>'FIoHP-ng-reforming'!AI7</f>
        <v>0</v>
      </c>
    </row>
    <row r="8" spans="1:35" x14ac:dyDescent="0.35">
      <c r="A8" t="s">
        <v>48</v>
      </c>
      <c r="B8" s="12">
        <f>'FIoHP-ng-reforming'!B8</f>
        <v>0</v>
      </c>
      <c r="C8" s="12">
        <f>'FIoHP-ng-reforming'!C8</f>
        <v>0</v>
      </c>
      <c r="D8" s="12">
        <f>'FIoHP-ng-reforming'!D8</f>
        <v>0</v>
      </c>
      <c r="E8" s="12">
        <f>'FIoHP-ng-reforming'!E8</f>
        <v>0</v>
      </c>
      <c r="F8" s="12">
        <f>'FIoHP-ng-reforming'!F8</f>
        <v>0</v>
      </c>
      <c r="G8" s="12">
        <f>'FIoHP-ng-reforming'!G8</f>
        <v>0</v>
      </c>
      <c r="H8" s="12">
        <f>'FIoHP-ng-reforming'!H8</f>
        <v>0</v>
      </c>
      <c r="I8" s="12">
        <f>'FIoHP-ng-reforming'!I8</f>
        <v>0</v>
      </c>
      <c r="J8" s="12">
        <f>'FIoHP-ng-reforming'!J8</f>
        <v>0</v>
      </c>
      <c r="K8" s="12">
        <f>'FIoHP-ng-reforming'!K8</f>
        <v>0</v>
      </c>
      <c r="L8" s="12">
        <f>'FIoHP-ng-reforming'!L8</f>
        <v>0</v>
      </c>
      <c r="M8" s="12">
        <f>'FIoHP-ng-reforming'!M8</f>
        <v>0</v>
      </c>
      <c r="N8" s="12">
        <f>'FIoHP-ng-reforming'!N8</f>
        <v>0</v>
      </c>
      <c r="O8" s="12">
        <f>'FIoHP-ng-reforming'!O8</f>
        <v>0</v>
      </c>
      <c r="P8" s="12">
        <f>'FIoHP-ng-reforming'!P8</f>
        <v>0</v>
      </c>
      <c r="Q8" s="12">
        <f>'FIoHP-ng-reforming'!Q8</f>
        <v>0</v>
      </c>
      <c r="R8" s="12">
        <f>'FIoHP-ng-reforming'!R8</f>
        <v>0</v>
      </c>
      <c r="S8" s="12">
        <f>'FIoHP-ng-reforming'!S8</f>
        <v>0</v>
      </c>
      <c r="T8" s="12">
        <f>'FIoHP-ng-reforming'!T8</f>
        <v>0</v>
      </c>
      <c r="U8" s="12">
        <f>'FIoHP-ng-reforming'!U8</f>
        <v>0</v>
      </c>
      <c r="V8" s="12">
        <f>'FIoHP-ng-reforming'!V8</f>
        <v>0</v>
      </c>
      <c r="W8" s="12">
        <f>'FIoHP-ng-reforming'!W8</f>
        <v>0</v>
      </c>
      <c r="X8" s="12">
        <f>'FIoHP-ng-reforming'!X8</f>
        <v>0</v>
      </c>
      <c r="Y8" s="12">
        <f>'FIoHP-ng-reforming'!Y8</f>
        <v>0</v>
      </c>
      <c r="Z8" s="12">
        <f>'FIoHP-ng-reforming'!Z8</f>
        <v>0</v>
      </c>
      <c r="AA8" s="12">
        <f>'FIoHP-ng-reforming'!AA8</f>
        <v>0</v>
      </c>
      <c r="AB8" s="12">
        <f>'FIoHP-ng-reforming'!AB8</f>
        <v>0</v>
      </c>
      <c r="AC8" s="12">
        <f>'FIoHP-ng-reforming'!AC8</f>
        <v>0</v>
      </c>
      <c r="AD8" s="12">
        <f>'FIoHP-ng-reforming'!AD8</f>
        <v>0</v>
      </c>
      <c r="AE8" s="12">
        <f>'FIoHP-ng-reforming'!AE8</f>
        <v>0</v>
      </c>
      <c r="AF8" s="12">
        <f>'FIoHP-ng-reforming'!AF8</f>
        <v>0</v>
      </c>
      <c r="AG8" s="12">
        <f>'FIoHP-ng-reforming'!AG8</f>
        <v>0</v>
      </c>
      <c r="AH8" s="12">
        <f>'FIoHP-ng-reforming'!AH8</f>
        <v>0</v>
      </c>
      <c r="AI8" s="12">
        <f>'FIoHP-ng-reforming'!AI8</f>
        <v>0</v>
      </c>
    </row>
    <row r="9" spans="1:35" x14ac:dyDescent="0.35">
      <c r="A9" t="s">
        <v>49</v>
      </c>
      <c r="B9" s="12">
        <f>'FIoHP-ng-reforming'!B9</f>
        <v>0</v>
      </c>
      <c r="C9" s="12">
        <f>'FIoHP-ng-reforming'!C9</f>
        <v>0</v>
      </c>
      <c r="D9" s="12">
        <f>'FIoHP-ng-reforming'!D9</f>
        <v>0</v>
      </c>
      <c r="E9" s="12">
        <f>'FIoHP-ng-reforming'!E9</f>
        <v>0</v>
      </c>
      <c r="F9" s="12">
        <f>'FIoHP-ng-reforming'!F9</f>
        <v>0</v>
      </c>
      <c r="G9" s="12">
        <f>'FIoHP-ng-reforming'!G9</f>
        <v>0</v>
      </c>
      <c r="H9" s="12">
        <f>'FIoHP-ng-reforming'!H9</f>
        <v>0</v>
      </c>
      <c r="I9" s="12">
        <f>'FIoHP-ng-reforming'!I9</f>
        <v>0</v>
      </c>
      <c r="J9" s="12">
        <f>'FIoHP-ng-reforming'!J9</f>
        <v>0</v>
      </c>
      <c r="K9" s="12">
        <f>'FIoHP-ng-reforming'!K9</f>
        <v>0</v>
      </c>
      <c r="L9" s="12">
        <f>'FIoHP-ng-reforming'!L9</f>
        <v>0</v>
      </c>
      <c r="M9" s="12">
        <f>'FIoHP-ng-reforming'!M9</f>
        <v>0</v>
      </c>
      <c r="N9" s="12">
        <f>'FIoHP-ng-reforming'!N9</f>
        <v>0</v>
      </c>
      <c r="O9" s="12">
        <f>'FIoHP-ng-reforming'!O9</f>
        <v>0</v>
      </c>
      <c r="P9" s="12">
        <f>'FIoHP-ng-reforming'!P9</f>
        <v>0</v>
      </c>
      <c r="Q9" s="12">
        <f>'FIoHP-ng-reforming'!Q9</f>
        <v>0</v>
      </c>
      <c r="R9" s="12">
        <f>'FIoHP-ng-reforming'!R9</f>
        <v>0</v>
      </c>
      <c r="S9" s="12">
        <f>'FIoHP-ng-reforming'!S9</f>
        <v>0</v>
      </c>
      <c r="T9" s="12">
        <f>'FIoHP-ng-reforming'!T9</f>
        <v>0</v>
      </c>
      <c r="U9" s="12">
        <f>'FIoHP-ng-reforming'!U9</f>
        <v>0</v>
      </c>
      <c r="V9" s="12">
        <f>'FIoHP-ng-reforming'!V9</f>
        <v>0</v>
      </c>
      <c r="W9" s="12">
        <f>'FIoHP-ng-reforming'!W9</f>
        <v>0</v>
      </c>
      <c r="X9" s="12">
        <f>'FIoHP-ng-reforming'!X9</f>
        <v>0</v>
      </c>
      <c r="Y9" s="12">
        <f>'FIoHP-ng-reforming'!Y9</f>
        <v>0</v>
      </c>
      <c r="Z9" s="12">
        <f>'FIoHP-ng-reforming'!Z9</f>
        <v>0</v>
      </c>
      <c r="AA9" s="12">
        <f>'FIoHP-ng-reforming'!AA9</f>
        <v>0</v>
      </c>
      <c r="AB9" s="12">
        <f>'FIoHP-ng-reforming'!AB9</f>
        <v>0</v>
      </c>
      <c r="AC9" s="12">
        <f>'FIoHP-ng-reforming'!AC9</f>
        <v>0</v>
      </c>
      <c r="AD9" s="12">
        <f>'FIoHP-ng-reforming'!AD9</f>
        <v>0</v>
      </c>
      <c r="AE9" s="12">
        <f>'FIoHP-ng-reforming'!AE9</f>
        <v>0</v>
      </c>
      <c r="AF9" s="12">
        <f>'FIoHP-ng-reforming'!AF9</f>
        <v>0</v>
      </c>
      <c r="AG9" s="12">
        <f>'FIoHP-ng-reforming'!AG9</f>
        <v>0</v>
      </c>
      <c r="AH9" s="12">
        <f>'FIoHP-ng-reforming'!AH9</f>
        <v>0</v>
      </c>
      <c r="AI9" s="12">
        <f>'FIoHP-ng-reforming'!AI9</f>
        <v>0</v>
      </c>
    </row>
    <row r="10" spans="1:35" x14ac:dyDescent="0.35">
      <c r="A10" t="s">
        <v>50</v>
      </c>
      <c r="B10" s="12">
        <f>'FIoHP-ng-reforming'!B10</f>
        <v>0</v>
      </c>
      <c r="C10" s="12">
        <f>'FIoHP-ng-reforming'!C10</f>
        <v>0</v>
      </c>
      <c r="D10" s="12">
        <f>'FIoHP-ng-reforming'!D10</f>
        <v>0</v>
      </c>
      <c r="E10" s="12">
        <f>'FIoHP-ng-reforming'!E10</f>
        <v>0</v>
      </c>
      <c r="F10" s="12">
        <f>'FIoHP-ng-reforming'!F10</f>
        <v>0</v>
      </c>
      <c r="G10" s="12">
        <f>'FIoHP-ng-reforming'!G10</f>
        <v>0</v>
      </c>
      <c r="H10" s="12">
        <f>'FIoHP-ng-reforming'!H10</f>
        <v>0</v>
      </c>
      <c r="I10" s="12">
        <f>'FIoHP-ng-reforming'!I10</f>
        <v>0</v>
      </c>
      <c r="J10" s="12">
        <f>'FIoHP-ng-reforming'!J10</f>
        <v>0</v>
      </c>
      <c r="K10" s="12">
        <f>'FIoHP-ng-reforming'!K10</f>
        <v>0</v>
      </c>
      <c r="L10" s="12">
        <f>'FIoHP-ng-reforming'!L10</f>
        <v>0</v>
      </c>
      <c r="M10" s="12">
        <f>'FIoHP-ng-reforming'!M10</f>
        <v>0</v>
      </c>
      <c r="N10" s="12">
        <f>'FIoHP-ng-reforming'!N10</f>
        <v>0</v>
      </c>
      <c r="O10" s="12">
        <f>'FIoHP-ng-reforming'!O10</f>
        <v>0</v>
      </c>
      <c r="P10" s="12">
        <f>'FIoHP-ng-reforming'!P10</f>
        <v>0</v>
      </c>
      <c r="Q10" s="12">
        <f>'FIoHP-ng-reforming'!Q10</f>
        <v>0</v>
      </c>
      <c r="R10" s="12">
        <f>'FIoHP-ng-reforming'!R10</f>
        <v>0</v>
      </c>
      <c r="S10" s="12">
        <f>'FIoHP-ng-reforming'!S10</f>
        <v>0</v>
      </c>
      <c r="T10" s="12">
        <f>'FIoHP-ng-reforming'!T10</f>
        <v>0</v>
      </c>
      <c r="U10" s="12">
        <f>'FIoHP-ng-reforming'!U10</f>
        <v>0</v>
      </c>
      <c r="V10" s="12">
        <f>'FIoHP-ng-reforming'!V10</f>
        <v>0</v>
      </c>
      <c r="W10" s="12">
        <f>'FIoHP-ng-reforming'!W10</f>
        <v>0</v>
      </c>
      <c r="X10" s="12">
        <f>'FIoHP-ng-reforming'!X10</f>
        <v>0</v>
      </c>
      <c r="Y10" s="12">
        <f>'FIoHP-ng-reforming'!Y10</f>
        <v>0</v>
      </c>
      <c r="Z10" s="12">
        <f>'FIoHP-ng-reforming'!Z10</f>
        <v>0</v>
      </c>
      <c r="AA10" s="12">
        <f>'FIoHP-ng-reforming'!AA10</f>
        <v>0</v>
      </c>
      <c r="AB10" s="12">
        <f>'FIoHP-ng-reforming'!AB10</f>
        <v>0</v>
      </c>
      <c r="AC10" s="12">
        <f>'FIoHP-ng-reforming'!AC10</f>
        <v>0</v>
      </c>
      <c r="AD10" s="12">
        <f>'FIoHP-ng-reforming'!AD10</f>
        <v>0</v>
      </c>
      <c r="AE10" s="12">
        <f>'FIoHP-ng-reforming'!AE10</f>
        <v>0</v>
      </c>
      <c r="AF10" s="12">
        <f>'FIoHP-ng-reforming'!AF10</f>
        <v>0</v>
      </c>
      <c r="AG10" s="12">
        <f>'FIoHP-ng-reforming'!AG10</f>
        <v>0</v>
      </c>
      <c r="AH10" s="12">
        <f>'FIoHP-ng-reforming'!AH10</f>
        <v>0</v>
      </c>
      <c r="AI10" s="12">
        <f>'FIoHP-ng-reforming'!AI10</f>
        <v>0</v>
      </c>
    </row>
    <row r="11" spans="1:35" x14ac:dyDescent="0.35">
      <c r="A11" t="s">
        <v>51</v>
      </c>
      <c r="B11" s="12">
        <f>'FIoHP-ng-reforming'!B11</f>
        <v>0</v>
      </c>
      <c r="C11" s="12">
        <f>'FIoHP-ng-reforming'!C11</f>
        <v>0</v>
      </c>
      <c r="D11" s="12">
        <f>'FIoHP-ng-reforming'!D11</f>
        <v>0</v>
      </c>
      <c r="E11" s="12">
        <f>'FIoHP-ng-reforming'!E11</f>
        <v>0</v>
      </c>
      <c r="F11" s="12">
        <f>'FIoHP-ng-reforming'!F11</f>
        <v>0</v>
      </c>
      <c r="G11" s="12">
        <f>'FIoHP-ng-reforming'!G11</f>
        <v>0</v>
      </c>
      <c r="H11" s="12">
        <f>'FIoHP-ng-reforming'!H11</f>
        <v>0</v>
      </c>
      <c r="I11" s="12">
        <f>'FIoHP-ng-reforming'!I11</f>
        <v>0</v>
      </c>
      <c r="J11" s="12">
        <f>'FIoHP-ng-reforming'!J11</f>
        <v>0</v>
      </c>
      <c r="K11" s="12">
        <f>'FIoHP-ng-reforming'!K11</f>
        <v>0</v>
      </c>
      <c r="L11" s="12">
        <f>'FIoHP-ng-reforming'!L11</f>
        <v>0</v>
      </c>
      <c r="M11" s="12">
        <f>'FIoHP-ng-reforming'!M11</f>
        <v>0</v>
      </c>
      <c r="N11" s="12">
        <f>'FIoHP-ng-reforming'!N11</f>
        <v>0</v>
      </c>
      <c r="O11" s="12">
        <f>'FIoHP-ng-reforming'!O11</f>
        <v>0</v>
      </c>
      <c r="P11" s="12">
        <f>'FIoHP-ng-reforming'!P11</f>
        <v>0</v>
      </c>
      <c r="Q11" s="12">
        <f>'FIoHP-ng-reforming'!Q11</f>
        <v>0</v>
      </c>
      <c r="R11" s="12">
        <f>'FIoHP-ng-reforming'!R11</f>
        <v>0</v>
      </c>
      <c r="S11" s="12">
        <f>'FIoHP-ng-reforming'!S11</f>
        <v>0</v>
      </c>
      <c r="T11" s="12">
        <f>'FIoHP-ng-reforming'!T11</f>
        <v>0</v>
      </c>
      <c r="U11" s="12">
        <f>'FIoHP-ng-reforming'!U11</f>
        <v>0</v>
      </c>
      <c r="V11" s="12">
        <f>'FIoHP-ng-reforming'!V11</f>
        <v>0</v>
      </c>
      <c r="W11" s="12">
        <f>'FIoHP-ng-reforming'!W11</f>
        <v>0</v>
      </c>
      <c r="X11" s="12">
        <f>'FIoHP-ng-reforming'!X11</f>
        <v>0</v>
      </c>
      <c r="Y11" s="12">
        <f>'FIoHP-ng-reforming'!Y11</f>
        <v>0</v>
      </c>
      <c r="Z11" s="12">
        <f>'FIoHP-ng-reforming'!Z11</f>
        <v>0</v>
      </c>
      <c r="AA11" s="12">
        <f>'FIoHP-ng-reforming'!AA11</f>
        <v>0</v>
      </c>
      <c r="AB11" s="12">
        <f>'FIoHP-ng-reforming'!AB11</f>
        <v>0</v>
      </c>
      <c r="AC11" s="12">
        <f>'FIoHP-ng-reforming'!AC11</f>
        <v>0</v>
      </c>
      <c r="AD11" s="12">
        <f>'FIoHP-ng-reforming'!AD11</f>
        <v>0</v>
      </c>
      <c r="AE11" s="12">
        <f>'FIoHP-ng-reforming'!AE11</f>
        <v>0</v>
      </c>
      <c r="AF11" s="12">
        <f>'FIoHP-ng-reforming'!AF11</f>
        <v>0</v>
      </c>
      <c r="AG11" s="12">
        <f>'FIoHP-ng-reforming'!AG11</f>
        <v>0</v>
      </c>
      <c r="AH11" s="12">
        <f>'FIoHP-ng-reforming'!AH11</f>
        <v>0</v>
      </c>
      <c r="AI11" s="12">
        <f>'FIoHP-ng-reforming'!AI11</f>
        <v>0</v>
      </c>
    </row>
    <row r="12" spans="1:35" x14ac:dyDescent="0.35">
      <c r="A12" t="s">
        <v>55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35">
      <c r="A13" t="s">
        <v>56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D18" sqref="D18"/>
    </sheetView>
  </sheetViews>
  <sheetFormatPr defaultRowHeight="14.5" x14ac:dyDescent="0.35"/>
  <cols>
    <col min="1" max="3" width="25.453125" customWidth="1"/>
    <col min="4" max="4" width="11.54296875" customWidth="1"/>
    <col min="5" max="5" width="10.1796875" customWidth="1"/>
    <col min="6" max="6" width="14.54296875" customWidth="1"/>
  </cols>
  <sheetData>
    <row r="1" spans="1:6" ht="15" thickBot="1" x14ac:dyDescent="0.4">
      <c r="A1" s="9" t="s">
        <v>11</v>
      </c>
      <c r="B1" s="9" t="s">
        <v>9</v>
      </c>
      <c r="C1" s="9" t="s">
        <v>10</v>
      </c>
      <c r="D1" s="10" t="s">
        <v>8</v>
      </c>
      <c r="E1" s="10">
        <v>2030</v>
      </c>
      <c r="F1" s="10" t="s">
        <v>7</v>
      </c>
    </row>
    <row r="2" spans="1:6" ht="15" thickTop="1" x14ac:dyDescent="0.35">
      <c r="A2" t="s">
        <v>1</v>
      </c>
      <c r="B2" t="s">
        <v>12</v>
      </c>
      <c r="C2" t="s">
        <v>13</v>
      </c>
      <c r="D2">
        <v>900</v>
      </c>
      <c r="E2">
        <v>700</v>
      </c>
      <c r="F2">
        <v>450</v>
      </c>
    </row>
    <row r="3" spans="1:6" x14ac:dyDescent="0.35">
      <c r="B3" t="s">
        <v>14</v>
      </c>
      <c r="C3" t="s">
        <v>15</v>
      </c>
      <c r="D3" s="6">
        <v>0.64</v>
      </c>
      <c r="E3" s="6">
        <v>0.69</v>
      </c>
      <c r="F3" s="6">
        <v>0.74</v>
      </c>
    </row>
    <row r="4" spans="1:6" x14ac:dyDescent="0.35">
      <c r="B4" t="s">
        <v>16</v>
      </c>
      <c r="C4" t="s">
        <v>17</v>
      </c>
      <c r="D4" s="7">
        <v>1.4999999999999999E-2</v>
      </c>
      <c r="E4" s="7">
        <v>1.4999999999999999E-2</v>
      </c>
      <c r="F4" s="7">
        <v>1.4999999999999999E-2</v>
      </c>
    </row>
    <row r="5" spans="1:6" ht="15" thickBot="1" x14ac:dyDescent="0.4">
      <c r="A5" s="8"/>
      <c r="B5" s="8" t="s">
        <v>18</v>
      </c>
      <c r="C5" s="8" t="s">
        <v>19</v>
      </c>
      <c r="D5" s="8">
        <v>95000</v>
      </c>
      <c r="E5" s="8">
        <v>95000</v>
      </c>
      <c r="F5" s="8">
        <v>100000</v>
      </c>
    </row>
    <row r="6" spans="1:6" ht="15" thickTop="1" x14ac:dyDescent="0.35">
      <c r="A6" t="s">
        <v>2</v>
      </c>
      <c r="B6" t="s">
        <v>12</v>
      </c>
      <c r="C6" t="s">
        <v>13</v>
      </c>
      <c r="D6">
        <v>910</v>
      </c>
      <c r="E6">
        <v>910</v>
      </c>
      <c r="F6">
        <v>910</v>
      </c>
    </row>
    <row r="7" spans="1:6" x14ac:dyDescent="0.35">
      <c r="B7" t="s">
        <v>14</v>
      </c>
      <c r="C7" t="s">
        <v>15</v>
      </c>
      <c r="D7" s="6">
        <v>0.76</v>
      </c>
      <c r="E7" s="6">
        <v>0.76</v>
      </c>
      <c r="F7" s="6">
        <v>0.76</v>
      </c>
    </row>
    <row r="8" spans="1:6" x14ac:dyDescent="0.35">
      <c r="B8" t="s">
        <v>16</v>
      </c>
      <c r="C8" t="s">
        <v>17</v>
      </c>
      <c r="D8" s="7">
        <v>4.7E-2</v>
      </c>
      <c r="E8" s="7">
        <v>4.7E-2</v>
      </c>
      <c r="F8" s="7">
        <v>4.7E-2</v>
      </c>
    </row>
    <row r="9" spans="1:6" ht="15" thickBot="1" x14ac:dyDescent="0.4">
      <c r="A9" s="8"/>
      <c r="B9" s="8" t="s">
        <v>20</v>
      </c>
      <c r="C9" s="8" t="s">
        <v>21</v>
      </c>
      <c r="D9" s="8">
        <v>8.9</v>
      </c>
      <c r="E9" s="8">
        <v>8.9</v>
      </c>
      <c r="F9" s="8">
        <v>8.9</v>
      </c>
    </row>
    <row r="10" spans="1:6" ht="15" thickTop="1" x14ac:dyDescent="0.35">
      <c r="A10" t="s">
        <v>3</v>
      </c>
      <c r="B10" t="s">
        <v>12</v>
      </c>
      <c r="C10" t="s">
        <v>13</v>
      </c>
      <c r="D10">
        <v>2670</v>
      </c>
      <c r="E10">
        <v>2670</v>
      </c>
      <c r="F10">
        <v>2670</v>
      </c>
    </row>
    <row r="11" spans="1:6" x14ac:dyDescent="0.35">
      <c r="B11" t="s">
        <v>14</v>
      </c>
      <c r="C11" t="s">
        <v>15</v>
      </c>
      <c r="D11" s="6">
        <v>0.6</v>
      </c>
      <c r="E11" s="6">
        <v>0.6</v>
      </c>
      <c r="F11" s="6">
        <v>0.6</v>
      </c>
    </row>
    <row r="12" spans="1:6" x14ac:dyDescent="0.35">
      <c r="B12" t="s">
        <v>16</v>
      </c>
      <c r="C12" t="s">
        <v>17</v>
      </c>
      <c r="D12" s="6">
        <v>0.05</v>
      </c>
      <c r="E12" s="6">
        <v>0.05</v>
      </c>
      <c r="F12" s="6">
        <v>0.05</v>
      </c>
    </row>
    <row r="13" spans="1:6" ht="15" thickBot="1" x14ac:dyDescent="0.4">
      <c r="A13" s="8"/>
      <c r="B13" s="8" t="s">
        <v>20</v>
      </c>
      <c r="C13" s="8" t="s">
        <v>21</v>
      </c>
      <c r="D13" s="8">
        <v>20.2</v>
      </c>
      <c r="E13" s="8">
        <v>20.2</v>
      </c>
      <c r="F13" s="8">
        <v>20.2</v>
      </c>
    </row>
    <row r="14" spans="1:6" ht="15" thickTop="1" x14ac:dyDescent="0.35"/>
    <row r="15" spans="1:6" x14ac:dyDescent="0.35">
      <c r="A15" t="s">
        <v>22</v>
      </c>
      <c r="D15">
        <v>2017</v>
      </c>
      <c r="E15">
        <v>2030</v>
      </c>
      <c r="F15">
        <v>2050</v>
      </c>
    </row>
    <row r="18" spans="1:5" x14ac:dyDescent="0.35">
      <c r="A18" t="s">
        <v>27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BC32-7095-4848-8418-2D28C06105DB}">
  <dimension ref="B2:C5"/>
  <sheetViews>
    <sheetView workbookViewId="0">
      <selection activeCell="G38" sqref="G38"/>
    </sheetView>
  </sheetViews>
  <sheetFormatPr defaultRowHeight="14.5" x14ac:dyDescent="0.35"/>
  <sheetData>
    <row r="2" spans="2:3" x14ac:dyDescent="0.35">
      <c r="B2" t="s">
        <v>53</v>
      </c>
    </row>
    <row r="3" spans="2:3" x14ac:dyDescent="0.35">
      <c r="B3" t="s">
        <v>40</v>
      </c>
      <c r="C3" t="s">
        <v>41</v>
      </c>
    </row>
    <row r="5" spans="2:3" x14ac:dyDescent="0.35">
      <c r="B5">
        <f>AVERAGE(0.6,0.75)</f>
        <v>0.67500000000000004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13"/>
  <sheetViews>
    <sheetView workbookViewId="0">
      <selection activeCell="A12" sqref="A12:XFD13"/>
    </sheetView>
  </sheetViews>
  <sheetFormatPr defaultRowHeight="14.5" x14ac:dyDescent="0.35"/>
  <cols>
    <col min="1" max="1" width="30.1796875" customWidth="1"/>
    <col min="2" max="2" width="9.453125" bestFit="1" customWidth="1"/>
  </cols>
  <sheetData>
    <row r="1" spans="1:35" x14ac:dyDescent="0.35">
      <c r="A1" s="1" t="s">
        <v>52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1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35">
      <c r="A2" t="s">
        <v>42</v>
      </c>
      <c r="B2" s="12">
        <f>176/118</f>
        <v>1.4915254237288136</v>
      </c>
      <c r="C2" s="12">
        <f>B2/'IEA Data'!$D$18</f>
        <v>1.4829197576318118</v>
      </c>
      <c r="D2" s="12">
        <f>C2/'IEA Data'!$D$18</f>
        <v>1.4743637437149171</v>
      </c>
      <c r="E2" s="12">
        <f>D2/'IEA Data'!$D$18</f>
        <v>1.4658570954995509</v>
      </c>
      <c r="F2" s="12">
        <f>E2/'IEA Data'!$D$18</f>
        <v>1.4573995281600327</v>
      </c>
      <c r="G2" s="12">
        <f>F2/'IEA Data'!$D$18</f>
        <v>1.4489907585140429</v>
      </c>
      <c r="H2" s="12">
        <f>G2/'IEA Data'!$D$18</f>
        <v>1.4406305050131409</v>
      </c>
      <c r="I2" s="12">
        <f>H2/'IEA Data'!$D$18</f>
        <v>1.4323184877333388</v>
      </c>
      <c r="J2" s="12">
        <f>I2/'IEA Data'!$D$18</f>
        <v>1.4240544283657282</v>
      </c>
      <c r="K2" s="12">
        <f>J2/'IEA Data'!$D$18</f>
        <v>1.4158380502071617</v>
      </c>
      <c r="L2" s="12">
        <f>K2/'IEA Data'!$D$18</f>
        <v>1.4076690781509884</v>
      </c>
      <c r="M2" s="12">
        <f>L2/'IEA Data'!$D$18</f>
        <v>1.3995472386778423</v>
      </c>
      <c r="N2" s="12">
        <f>M2/'IEA Data'!$D$18</f>
        <v>1.3914722598464844</v>
      </c>
      <c r="O2" s="12">
        <f>N2/'IEA Data'!$D$18</f>
        <v>1.3834438712846973</v>
      </c>
      <c r="P2" s="13">
        <f>O2/'IEA Data'!$E$18</f>
        <v>1.3786131359632665</v>
      </c>
      <c r="Q2" s="12">
        <f>P2/'IEA Data'!$E$18</f>
        <v>1.3737992686942593</v>
      </c>
      <c r="R2" s="12">
        <f>Q2/'IEA Data'!$E$18</f>
        <v>1.3690022105774928</v>
      </c>
      <c r="S2" s="12">
        <f>R2/'IEA Data'!$E$18</f>
        <v>1.3642219029184535</v>
      </c>
      <c r="T2" s="12">
        <f>S2/'IEA Data'!$E$18</f>
        <v>1.3594582872275778</v>
      </c>
      <c r="U2" s="12">
        <f>T2/'IEA Data'!$E$18</f>
        <v>1.3547113052195376</v>
      </c>
      <c r="V2" s="12">
        <f>U2/'IEA Data'!$E$18</f>
        <v>1.3499808988125266</v>
      </c>
      <c r="W2" s="12">
        <f>V2/'IEA Data'!$E$18</f>
        <v>1.345267010127549</v>
      </c>
      <c r="X2" s="12">
        <f>W2/'IEA Data'!$E$18</f>
        <v>1.3405695814877128</v>
      </c>
      <c r="Y2" s="12">
        <f>X2/'IEA Data'!$E$18</f>
        <v>1.3358885554175228</v>
      </c>
      <c r="Z2" s="12">
        <f>Y2/'IEA Data'!$E$18</f>
        <v>1.3312238746421781</v>
      </c>
      <c r="AA2" s="12">
        <f>Z2/'IEA Data'!$E$18</f>
        <v>1.3265754820868705</v>
      </c>
      <c r="AB2" s="12">
        <f>AA2/'IEA Data'!$E$18</f>
        <v>1.3219433208760871</v>
      </c>
      <c r="AC2" s="12">
        <f>AB2/'IEA Data'!$E$18</f>
        <v>1.3173273343329139</v>
      </c>
      <c r="AD2" s="12">
        <f>AC2/'IEA Data'!$E$18</f>
        <v>1.3127274659783426</v>
      </c>
      <c r="AE2" s="12">
        <f>AD2/'IEA Data'!$E$18</f>
        <v>1.3081436595305791</v>
      </c>
      <c r="AF2" s="12">
        <f>AE2/'IEA Data'!$E$18</f>
        <v>1.3035758589043551</v>
      </c>
      <c r="AG2" s="12">
        <f>AF2/'IEA Data'!$E$18</f>
        <v>1.2990240082102422</v>
      </c>
      <c r="AH2" s="12">
        <f>AG2/'IEA Data'!$E$18</f>
        <v>1.2944880517539674</v>
      </c>
      <c r="AI2" s="12">
        <f>AH2/'IEA Data'!$E$18</f>
        <v>1.2899679340357322</v>
      </c>
    </row>
    <row r="3" spans="1:35" x14ac:dyDescent="0.35">
      <c r="A3" t="s">
        <v>43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</row>
    <row r="4" spans="1:35" x14ac:dyDescent="0.35">
      <c r="A4" t="s">
        <v>44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</row>
    <row r="5" spans="1:35" x14ac:dyDescent="0.35">
      <c r="A5" t="s">
        <v>45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</row>
    <row r="6" spans="1:35" x14ac:dyDescent="0.35">
      <c r="A6" t="s">
        <v>46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5">
      <c r="A7" t="s">
        <v>47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5">
      <c r="A8" t="s">
        <v>48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5">
      <c r="A9" t="s">
        <v>49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</row>
    <row r="10" spans="1:35" x14ac:dyDescent="0.35">
      <c r="A10" t="s">
        <v>50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</row>
    <row r="11" spans="1:35" x14ac:dyDescent="0.35">
      <c r="A11" t="s">
        <v>51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</row>
    <row r="12" spans="1:35" x14ac:dyDescent="0.35">
      <c r="A12" t="s">
        <v>55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35">
      <c r="A13" t="s">
        <v>56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A69A-B031-4D65-BB8A-F57A428A52F6}">
  <sheetPr>
    <tabColor theme="8" tint="-0.249977111117893"/>
  </sheetPr>
  <dimension ref="A1:AI13"/>
  <sheetViews>
    <sheetView workbookViewId="0">
      <selection activeCell="A12" sqref="A12:XFD13"/>
    </sheetView>
  </sheetViews>
  <sheetFormatPr defaultRowHeight="14.5" x14ac:dyDescent="0.35"/>
  <cols>
    <col min="1" max="1" width="30.1796875" customWidth="1"/>
    <col min="2" max="2" width="9.453125" bestFit="1" customWidth="1"/>
  </cols>
  <sheetData>
    <row r="1" spans="1:35" x14ac:dyDescent="0.35">
      <c r="A1" s="1" t="s">
        <v>52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1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35">
      <c r="A2" t="s">
        <v>42</v>
      </c>
      <c r="B2" s="12">
        <f>2/118</f>
        <v>1.6949152542372881E-2</v>
      </c>
      <c r="C2" s="12">
        <f>B2</f>
        <v>1.6949152542372881E-2</v>
      </c>
      <c r="D2" s="12">
        <f t="shared" ref="D2:AI2" si="0">C2</f>
        <v>1.6949152542372881E-2</v>
      </c>
      <c r="E2" s="12">
        <f t="shared" si="0"/>
        <v>1.6949152542372881E-2</v>
      </c>
      <c r="F2" s="12">
        <f t="shared" si="0"/>
        <v>1.6949152542372881E-2</v>
      </c>
      <c r="G2" s="12">
        <f t="shared" si="0"/>
        <v>1.6949152542372881E-2</v>
      </c>
      <c r="H2" s="12">
        <f t="shared" si="0"/>
        <v>1.6949152542372881E-2</v>
      </c>
      <c r="I2" s="12">
        <f t="shared" si="0"/>
        <v>1.6949152542372881E-2</v>
      </c>
      <c r="J2" s="12">
        <f t="shared" si="0"/>
        <v>1.6949152542372881E-2</v>
      </c>
      <c r="K2" s="12">
        <f t="shared" si="0"/>
        <v>1.6949152542372881E-2</v>
      </c>
      <c r="L2" s="12">
        <f t="shared" si="0"/>
        <v>1.6949152542372881E-2</v>
      </c>
      <c r="M2" s="12">
        <f t="shared" si="0"/>
        <v>1.6949152542372881E-2</v>
      </c>
      <c r="N2" s="12">
        <f t="shared" si="0"/>
        <v>1.6949152542372881E-2</v>
      </c>
      <c r="O2" s="12">
        <f t="shared" si="0"/>
        <v>1.6949152542372881E-2</v>
      </c>
      <c r="P2" s="12">
        <f t="shared" si="0"/>
        <v>1.6949152542372881E-2</v>
      </c>
      <c r="Q2" s="12">
        <f t="shared" si="0"/>
        <v>1.6949152542372881E-2</v>
      </c>
      <c r="R2" s="12">
        <f t="shared" si="0"/>
        <v>1.6949152542372881E-2</v>
      </c>
      <c r="S2" s="12">
        <f t="shared" si="0"/>
        <v>1.6949152542372881E-2</v>
      </c>
      <c r="T2" s="12">
        <f t="shared" si="0"/>
        <v>1.6949152542372881E-2</v>
      </c>
      <c r="U2" s="12">
        <f t="shared" si="0"/>
        <v>1.6949152542372881E-2</v>
      </c>
      <c r="V2" s="12">
        <f t="shared" si="0"/>
        <v>1.6949152542372881E-2</v>
      </c>
      <c r="W2" s="12">
        <f t="shared" si="0"/>
        <v>1.6949152542372881E-2</v>
      </c>
      <c r="X2" s="12">
        <f t="shared" si="0"/>
        <v>1.6949152542372881E-2</v>
      </c>
      <c r="Y2" s="12">
        <f t="shared" si="0"/>
        <v>1.6949152542372881E-2</v>
      </c>
      <c r="Z2" s="12">
        <f t="shared" si="0"/>
        <v>1.6949152542372881E-2</v>
      </c>
      <c r="AA2" s="12">
        <f t="shared" si="0"/>
        <v>1.6949152542372881E-2</v>
      </c>
      <c r="AB2" s="12">
        <f t="shared" si="0"/>
        <v>1.6949152542372881E-2</v>
      </c>
      <c r="AC2" s="12">
        <f t="shared" si="0"/>
        <v>1.6949152542372881E-2</v>
      </c>
      <c r="AD2" s="12">
        <f t="shared" si="0"/>
        <v>1.6949152542372881E-2</v>
      </c>
      <c r="AE2" s="12">
        <f t="shared" si="0"/>
        <v>1.6949152542372881E-2</v>
      </c>
      <c r="AF2" s="12">
        <f t="shared" si="0"/>
        <v>1.6949152542372881E-2</v>
      </c>
      <c r="AG2" s="12">
        <f t="shared" si="0"/>
        <v>1.6949152542372881E-2</v>
      </c>
      <c r="AH2" s="12">
        <f t="shared" si="0"/>
        <v>1.6949152542372881E-2</v>
      </c>
      <c r="AI2" s="12">
        <f t="shared" si="0"/>
        <v>1.6949152542372881E-2</v>
      </c>
    </row>
    <row r="3" spans="1:35" x14ac:dyDescent="0.35">
      <c r="A3" t="s">
        <v>43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</row>
    <row r="4" spans="1:35" x14ac:dyDescent="0.35">
      <c r="A4" t="s">
        <v>44</v>
      </c>
      <c r="B4" s="12">
        <f>162/118</f>
        <v>1.3728813559322033</v>
      </c>
      <c r="C4" s="12">
        <f>B4</f>
        <v>1.3728813559322033</v>
      </c>
      <c r="D4" s="12">
        <f t="shared" ref="D4:O4" si="1">C4</f>
        <v>1.3728813559322033</v>
      </c>
      <c r="E4" s="12">
        <f t="shared" si="1"/>
        <v>1.3728813559322033</v>
      </c>
      <c r="F4" s="12">
        <f t="shared" si="1"/>
        <v>1.3728813559322033</v>
      </c>
      <c r="G4" s="12">
        <f t="shared" si="1"/>
        <v>1.3728813559322033</v>
      </c>
      <c r="H4" s="12">
        <f t="shared" si="1"/>
        <v>1.3728813559322033</v>
      </c>
      <c r="I4" s="12">
        <f t="shared" si="1"/>
        <v>1.3728813559322033</v>
      </c>
      <c r="J4" s="12">
        <f t="shared" si="1"/>
        <v>1.3728813559322033</v>
      </c>
      <c r="K4" s="12">
        <f t="shared" si="1"/>
        <v>1.3728813559322033</v>
      </c>
      <c r="L4" s="12">
        <f t="shared" si="1"/>
        <v>1.3728813559322033</v>
      </c>
      <c r="M4" s="12">
        <f t="shared" si="1"/>
        <v>1.3728813559322033</v>
      </c>
      <c r="N4" s="12">
        <f t="shared" si="1"/>
        <v>1.3728813559322033</v>
      </c>
      <c r="O4" s="12">
        <f t="shared" si="1"/>
        <v>1.3728813559322033</v>
      </c>
      <c r="P4" s="13">
        <f t="shared" ref="P4:AI4" si="2">O4</f>
        <v>1.3728813559322033</v>
      </c>
      <c r="Q4" s="12">
        <f t="shared" si="2"/>
        <v>1.3728813559322033</v>
      </c>
      <c r="R4" s="12">
        <f t="shared" si="2"/>
        <v>1.3728813559322033</v>
      </c>
      <c r="S4" s="12">
        <f t="shared" si="2"/>
        <v>1.3728813559322033</v>
      </c>
      <c r="T4" s="12">
        <f t="shared" si="2"/>
        <v>1.3728813559322033</v>
      </c>
      <c r="U4" s="12">
        <f t="shared" si="2"/>
        <v>1.3728813559322033</v>
      </c>
      <c r="V4" s="12">
        <f t="shared" si="2"/>
        <v>1.3728813559322033</v>
      </c>
      <c r="W4" s="12">
        <f t="shared" si="2"/>
        <v>1.3728813559322033</v>
      </c>
      <c r="X4" s="12">
        <f t="shared" si="2"/>
        <v>1.3728813559322033</v>
      </c>
      <c r="Y4" s="12">
        <f t="shared" si="2"/>
        <v>1.3728813559322033</v>
      </c>
      <c r="Z4" s="12">
        <f t="shared" si="2"/>
        <v>1.3728813559322033</v>
      </c>
      <c r="AA4" s="12">
        <f t="shared" si="2"/>
        <v>1.3728813559322033</v>
      </c>
      <c r="AB4" s="12">
        <f t="shared" si="2"/>
        <v>1.3728813559322033</v>
      </c>
      <c r="AC4" s="12">
        <f t="shared" si="2"/>
        <v>1.3728813559322033</v>
      </c>
      <c r="AD4" s="12">
        <f t="shared" si="2"/>
        <v>1.3728813559322033</v>
      </c>
      <c r="AE4" s="12">
        <f t="shared" si="2"/>
        <v>1.3728813559322033</v>
      </c>
      <c r="AF4" s="12">
        <f t="shared" si="2"/>
        <v>1.3728813559322033</v>
      </c>
      <c r="AG4" s="12">
        <f t="shared" si="2"/>
        <v>1.3728813559322033</v>
      </c>
      <c r="AH4" s="12">
        <f t="shared" si="2"/>
        <v>1.3728813559322033</v>
      </c>
      <c r="AI4" s="12">
        <f t="shared" si="2"/>
        <v>1.3728813559322033</v>
      </c>
    </row>
    <row r="5" spans="1:35" x14ac:dyDescent="0.35">
      <c r="A5" t="s">
        <v>45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</row>
    <row r="6" spans="1:35" x14ac:dyDescent="0.35">
      <c r="A6" t="s">
        <v>46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5">
      <c r="A7" t="s">
        <v>47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5">
      <c r="A8" t="s">
        <v>48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5">
      <c r="A9" t="s">
        <v>49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</row>
    <row r="10" spans="1:35" x14ac:dyDescent="0.35">
      <c r="A10" t="s">
        <v>50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</row>
    <row r="11" spans="1:35" x14ac:dyDescent="0.35">
      <c r="A11" t="s">
        <v>51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</row>
    <row r="12" spans="1:35" x14ac:dyDescent="0.35">
      <c r="A12" t="s">
        <v>55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35">
      <c r="A13" t="s">
        <v>56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FCD0-6E2B-4A8C-9749-7CAA3A72FC75}">
  <sheetPr>
    <tabColor theme="8" tint="-0.249977111117893"/>
  </sheetPr>
  <dimension ref="A1:AI13"/>
  <sheetViews>
    <sheetView workbookViewId="0">
      <selection activeCell="A12" sqref="A12:XFD13"/>
    </sheetView>
  </sheetViews>
  <sheetFormatPr defaultRowHeight="14.5" x14ac:dyDescent="0.35"/>
  <cols>
    <col min="1" max="1" width="30.1796875" customWidth="1"/>
    <col min="2" max="2" width="9.453125" bestFit="1" customWidth="1"/>
  </cols>
  <sheetData>
    <row r="1" spans="1:35" x14ac:dyDescent="0.35">
      <c r="A1" s="1" t="s">
        <v>52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1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35">
      <c r="A2" t="s">
        <v>42</v>
      </c>
      <c r="B2" s="12">
        <f>6/118</f>
        <v>5.0847457627118647E-2</v>
      </c>
      <c r="C2" s="12">
        <f>B2</f>
        <v>5.0847457627118647E-2</v>
      </c>
      <c r="D2" s="12">
        <f t="shared" ref="D2:AI2" si="0">C2</f>
        <v>5.0847457627118647E-2</v>
      </c>
      <c r="E2" s="12">
        <f t="shared" si="0"/>
        <v>5.0847457627118647E-2</v>
      </c>
      <c r="F2" s="12">
        <f t="shared" si="0"/>
        <v>5.0847457627118647E-2</v>
      </c>
      <c r="G2" s="12">
        <f t="shared" si="0"/>
        <v>5.0847457627118647E-2</v>
      </c>
      <c r="H2" s="12">
        <f t="shared" si="0"/>
        <v>5.0847457627118647E-2</v>
      </c>
      <c r="I2" s="12">
        <f t="shared" si="0"/>
        <v>5.0847457627118647E-2</v>
      </c>
      <c r="J2" s="12">
        <f t="shared" si="0"/>
        <v>5.0847457627118647E-2</v>
      </c>
      <c r="K2" s="12">
        <f t="shared" si="0"/>
        <v>5.0847457627118647E-2</v>
      </c>
      <c r="L2" s="12">
        <f t="shared" si="0"/>
        <v>5.0847457627118647E-2</v>
      </c>
      <c r="M2" s="12">
        <f t="shared" si="0"/>
        <v>5.0847457627118647E-2</v>
      </c>
      <c r="N2" s="12">
        <f t="shared" si="0"/>
        <v>5.0847457627118647E-2</v>
      </c>
      <c r="O2" s="12">
        <f t="shared" si="0"/>
        <v>5.0847457627118647E-2</v>
      </c>
      <c r="P2" s="12">
        <f t="shared" si="0"/>
        <v>5.0847457627118647E-2</v>
      </c>
      <c r="Q2" s="12">
        <f t="shared" si="0"/>
        <v>5.0847457627118647E-2</v>
      </c>
      <c r="R2" s="12">
        <f t="shared" si="0"/>
        <v>5.0847457627118647E-2</v>
      </c>
      <c r="S2" s="12">
        <f t="shared" si="0"/>
        <v>5.0847457627118647E-2</v>
      </c>
      <c r="T2" s="12">
        <f t="shared" si="0"/>
        <v>5.0847457627118647E-2</v>
      </c>
      <c r="U2" s="12">
        <f t="shared" si="0"/>
        <v>5.0847457627118647E-2</v>
      </c>
      <c r="V2" s="12">
        <f t="shared" si="0"/>
        <v>5.0847457627118647E-2</v>
      </c>
      <c r="W2" s="12">
        <f t="shared" si="0"/>
        <v>5.0847457627118647E-2</v>
      </c>
      <c r="X2" s="12">
        <f t="shared" si="0"/>
        <v>5.0847457627118647E-2</v>
      </c>
      <c r="Y2" s="12">
        <f t="shared" si="0"/>
        <v>5.0847457627118647E-2</v>
      </c>
      <c r="Z2" s="12">
        <f t="shared" si="0"/>
        <v>5.0847457627118647E-2</v>
      </c>
      <c r="AA2" s="12">
        <f t="shared" si="0"/>
        <v>5.0847457627118647E-2</v>
      </c>
      <c r="AB2" s="12">
        <f t="shared" si="0"/>
        <v>5.0847457627118647E-2</v>
      </c>
      <c r="AC2" s="12">
        <f t="shared" si="0"/>
        <v>5.0847457627118647E-2</v>
      </c>
      <c r="AD2" s="12">
        <f t="shared" si="0"/>
        <v>5.0847457627118647E-2</v>
      </c>
      <c r="AE2" s="12">
        <f t="shared" si="0"/>
        <v>5.0847457627118647E-2</v>
      </c>
      <c r="AF2" s="12">
        <f t="shared" si="0"/>
        <v>5.0847457627118647E-2</v>
      </c>
      <c r="AG2" s="12">
        <f t="shared" si="0"/>
        <v>5.0847457627118647E-2</v>
      </c>
      <c r="AH2" s="12">
        <f t="shared" si="0"/>
        <v>5.0847457627118647E-2</v>
      </c>
      <c r="AI2" s="12">
        <f t="shared" si="0"/>
        <v>5.0847457627118647E-2</v>
      </c>
    </row>
    <row r="3" spans="1:35" x14ac:dyDescent="0.35">
      <c r="A3" t="s">
        <v>43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</row>
    <row r="4" spans="1:35" x14ac:dyDescent="0.35">
      <c r="A4" t="s">
        <v>44</v>
      </c>
      <c r="B4" s="12">
        <f>201/118</f>
        <v>1.7033898305084745</v>
      </c>
      <c r="C4" s="12">
        <f>B4</f>
        <v>1.7033898305084745</v>
      </c>
      <c r="D4" s="12">
        <f t="shared" ref="D4:O4" si="1">C4</f>
        <v>1.7033898305084745</v>
      </c>
      <c r="E4" s="12">
        <f t="shared" si="1"/>
        <v>1.7033898305084745</v>
      </c>
      <c r="F4" s="12">
        <f t="shared" si="1"/>
        <v>1.7033898305084745</v>
      </c>
      <c r="G4" s="12">
        <f t="shared" si="1"/>
        <v>1.7033898305084745</v>
      </c>
      <c r="H4" s="12">
        <f t="shared" si="1"/>
        <v>1.7033898305084745</v>
      </c>
      <c r="I4" s="12">
        <f t="shared" si="1"/>
        <v>1.7033898305084745</v>
      </c>
      <c r="J4" s="12">
        <f t="shared" si="1"/>
        <v>1.7033898305084745</v>
      </c>
      <c r="K4" s="12">
        <f t="shared" si="1"/>
        <v>1.7033898305084745</v>
      </c>
      <c r="L4" s="12">
        <f t="shared" si="1"/>
        <v>1.7033898305084745</v>
      </c>
      <c r="M4" s="12">
        <f t="shared" si="1"/>
        <v>1.7033898305084745</v>
      </c>
      <c r="N4" s="12">
        <f t="shared" si="1"/>
        <v>1.7033898305084745</v>
      </c>
      <c r="O4" s="12">
        <f t="shared" si="1"/>
        <v>1.7033898305084745</v>
      </c>
      <c r="P4" s="13">
        <f t="shared" ref="P4:AI4" si="2">O4</f>
        <v>1.7033898305084745</v>
      </c>
      <c r="Q4" s="12">
        <f t="shared" si="2"/>
        <v>1.7033898305084745</v>
      </c>
      <c r="R4" s="12">
        <f t="shared" si="2"/>
        <v>1.7033898305084745</v>
      </c>
      <c r="S4" s="12">
        <f t="shared" si="2"/>
        <v>1.7033898305084745</v>
      </c>
      <c r="T4" s="12">
        <f t="shared" si="2"/>
        <v>1.7033898305084745</v>
      </c>
      <c r="U4" s="12">
        <f t="shared" si="2"/>
        <v>1.7033898305084745</v>
      </c>
      <c r="V4" s="12">
        <f t="shared" si="2"/>
        <v>1.7033898305084745</v>
      </c>
      <c r="W4" s="12">
        <f t="shared" si="2"/>
        <v>1.7033898305084745</v>
      </c>
      <c r="X4" s="12">
        <f t="shared" si="2"/>
        <v>1.7033898305084745</v>
      </c>
      <c r="Y4" s="12">
        <f t="shared" si="2"/>
        <v>1.7033898305084745</v>
      </c>
      <c r="Z4" s="12">
        <f t="shared" si="2"/>
        <v>1.7033898305084745</v>
      </c>
      <c r="AA4" s="12">
        <f t="shared" si="2"/>
        <v>1.7033898305084745</v>
      </c>
      <c r="AB4" s="12">
        <f t="shared" si="2"/>
        <v>1.7033898305084745</v>
      </c>
      <c r="AC4" s="12">
        <f t="shared" si="2"/>
        <v>1.7033898305084745</v>
      </c>
      <c r="AD4" s="12">
        <f t="shared" si="2"/>
        <v>1.7033898305084745</v>
      </c>
      <c r="AE4" s="12">
        <f t="shared" si="2"/>
        <v>1.7033898305084745</v>
      </c>
      <c r="AF4" s="12">
        <f t="shared" si="2"/>
        <v>1.7033898305084745</v>
      </c>
      <c r="AG4" s="12">
        <f t="shared" si="2"/>
        <v>1.7033898305084745</v>
      </c>
      <c r="AH4" s="12">
        <f t="shared" si="2"/>
        <v>1.7033898305084745</v>
      </c>
      <c r="AI4" s="12">
        <f t="shared" si="2"/>
        <v>1.7033898305084745</v>
      </c>
    </row>
    <row r="5" spans="1:35" x14ac:dyDescent="0.35">
      <c r="A5" t="s">
        <v>45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</row>
    <row r="6" spans="1:35" x14ac:dyDescent="0.35">
      <c r="A6" t="s">
        <v>46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5">
      <c r="A7" t="s">
        <v>47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5">
      <c r="A8" t="s">
        <v>48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5">
      <c r="A9" t="s">
        <v>49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</row>
    <row r="10" spans="1:35" x14ac:dyDescent="0.35">
      <c r="A10" t="s">
        <v>50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</row>
    <row r="11" spans="1:35" x14ac:dyDescent="0.35">
      <c r="A11" t="s">
        <v>51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</row>
    <row r="12" spans="1:35" x14ac:dyDescent="0.35">
      <c r="A12" t="s">
        <v>55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35">
      <c r="A13" t="s">
        <v>56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65C7-B02F-4B56-B59E-C3198019CCB2}">
  <sheetPr>
    <tabColor theme="8" tint="-0.249977111117893"/>
  </sheetPr>
  <dimension ref="A1:AI13"/>
  <sheetViews>
    <sheetView workbookViewId="0">
      <selection activeCell="A12" sqref="A12:XFD13"/>
    </sheetView>
  </sheetViews>
  <sheetFormatPr defaultRowHeight="14.5" x14ac:dyDescent="0.35"/>
  <cols>
    <col min="1" max="1" width="30.1796875" customWidth="1"/>
    <col min="2" max="2" width="9.453125" bestFit="1" customWidth="1"/>
  </cols>
  <sheetData>
    <row r="1" spans="1:35" x14ac:dyDescent="0.35">
      <c r="A1" s="1" t="s">
        <v>52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5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35">
      <c r="A2" t="s">
        <v>42</v>
      </c>
      <c r="B2" s="12">
        <f>3/118</f>
        <v>2.5423728813559324E-2</v>
      </c>
      <c r="C2" s="12">
        <f>B2</f>
        <v>2.5423728813559324E-2</v>
      </c>
      <c r="D2" s="12">
        <f t="shared" ref="D2:AI2" si="0">C2</f>
        <v>2.5423728813559324E-2</v>
      </c>
      <c r="E2" s="12">
        <f t="shared" si="0"/>
        <v>2.5423728813559324E-2</v>
      </c>
      <c r="F2" s="12">
        <f t="shared" si="0"/>
        <v>2.5423728813559324E-2</v>
      </c>
      <c r="G2" s="12">
        <f t="shared" si="0"/>
        <v>2.5423728813559324E-2</v>
      </c>
      <c r="H2" s="12">
        <f t="shared" si="0"/>
        <v>2.5423728813559324E-2</v>
      </c>
      <c r="I2" s="12">
        <f t="shared" si="0"/>
        <v>2.5423728813559324E-2</v>
      </c>
      <c r="J2" s="12">
        <f t="shared" si="0"/>
        <v>2.5423728813559324E-2</v>
      </c>
      <c r="K2" s="12">
        <f t="shared" si="0"/>
        <v>2.5423728813559324E-2</v>
      </c>
      <c r="L2" s="12">
        <f t="shared" si="0"/>
        <v>2.5423728813559324E-2</v>
      </c>
      <c r="M2" s="12">
        <f t="shared" si="0"/>
        <v>2.5423728813559324E-2</v>
      </c>
      <c r="N2" s="12">
        <f t="shared" si="0"/>
        <v>2.5423728813559324E-2</v>
      </c>
      <c r="O2" s="12">
        <f t="shared" si="0"/>
        <v>2.5423728813559324E-2</v>
      </c>
      <c r="P2" s="12">
        <f t="shared" si="0"/>
        <v>2.5423728813559324E-2</v>
      </c>
      <c r="Q2" s="12">
        <f t="shared" si="0"/>
        <v>2.5423728813559324E-2</v>
      </c>
      <c r="R2" s="12">
        <f t="shared" si="0"/>
        <v>2.5423728813559324E-2</v>
      </c>
      <c r="S2" s="12">
        <f t="shared" si="0"/>
        <v>2.5423728813559324E-2</v>
      </c>
      <c r="T2" s="12">
        <f t="shared" si="0"/>
        <v>2.5423728813559324E-2</v>
      </c>
      <c r="U2" s="12">
        <f t="shared" si="0"/>
        <v>2.5423728813559324E-2</v>
      </c>
      <c r="V2" s="12">
        <f t="shared" si="0"/>
        <v>2.5423728813559324E-2</v>
      </c>
      <c r="W2" s="12">
        <f t="shared" si="0"/>
        <v>2.5423728813559324E-2</v>
      </c>
      <c r="X2" s="12">
        <f t="shared" si="0"/>
        <v>2.5423728813559324E-2</v>
      </c>
      <c r="Y2" s="12">
        <f t="shared" si="0"/>
        <v>2.5423728813559324E-2</v>
      </c>
      <c r="Z2" s="12">
        <f t="shared" si="0"/>
        <v>2.5423728813559324E-2</v>
      </c>
      <c r="AA2" s="12">
        <f t="shared" si="0"/>
        <v>2.5423728813559324E-2</v>
      </c>
      <c r="AB2" s="12">
        <f t="shared" si="0"/>
        <v>2.5423728813559324E-2</v>
      </c>
      <c r="AC2" s="12">
        <f t="shared" si="0"/>
        <v>2.5423728813559324E-2</v>
      </c>
      <c r="AD2" s="12">
        <f t="shared" si="0"/>
        <v>2.5423728813559324E-2</v>
      </c>
      <c r="AE2" s="12">
        <f t="shared" si="0"/>
        <v>2.5423728813559324E-2</v>
      </c>
      <c r="AF2" s="12">
        <f t="shared" si="0"/>
        <v>2.5423728813559324E-2</v>
      </c>
      <c r="AG2" s="12">
        <f t="shared" si="0"/>
        <v>2.5423728813559324E-2</v>
      </c>
      <c r="AH2" s="12">
        <f t="shared" si="0"/>
        <v>2.5423728813559324E-2</v>
      </c>
      <c r="AI2" s="12">
        <f t="shared" si="0"/>
        <v>2.5423728813559324E-2</v>
      </c>
    </row>
    <row r="3" spans="1:35" x14ac:dyDescent="0.35">
      <c r="A3" t="s">
        <v>43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</row>
    <row r="4" spans="1:35" x14ac:dyDescent="0.35">
      <c r="A4" t="s">
        <v>44</v>
      </c>
      <c r="B4" s="12">
        <f>6/118</f>
        <v>5.0847457627118647E-2</v>
      </c>
      <c r="C4" s="12">
        <f>B4</f>
        <v>5.0847457627118647E-2</v>
      </c>
      <c r="D4" s="12">
        <f t="shared" ref="D4:O5" si="1">C4</f>
        <v>5.0847457627118647E-2</v>
      </c>
      <c r="E4" s="12">
        <f t="shared" si="1"/>
        <v>5.0847457627118647E-2</v>
      </c>
      <c r="F4" s="12">
        <f t="shared" si="1"/>
        <v>5.0847457627118647E-2</v>
      </c>
      <c r="G4" s="12">
        <f t="shared" si="1"/>
        <v>5.0847457627118647E-2</v>
      </c>
      <c r="H4" s="12">
        <f t="shared" si="1"/>
        <v>5.0847457627118647E-2</v>
      </c>
      <c r="I4" s="12">
        <f t="shared" si="1"/>
        <v>5.0847457627118647E-2</v>
      </c>
      <c r="J4" s="12">
        <f t="shared" si="1"/>
        <v>5.0847457627118647E-2</v>
      </c>
      <c r="K4" s="12">
        <f t="shared" si="1"/>
        <v>5.0847457627118647E-2</v>
      </c>
      <c r="L4" s="12">
        <f t="shared" si="1"/>
        <v>5.0847457627118647E-2</v>
      </c>
      <c r="M4" s="12">
        <f t="shared" si="1"/>
        <v>5.0847457627118647E-2</v>
      </c>
      <c r="N4" s="12">
        <f t="shared" si="1"/>
        <v>5.0847457627118647E-2</v>
      </c>
      <c r="O4" s="12">
        <f t="shared" si="1"/>
        <v>5.0847457627118647E-2</v>
      </c>
      <c r="P4" s="12">
        <f t="shared" ref="P4:AI4" si="2">O4</f>
        <v>5.0847457627118647E-2</v>
      </c>
      <c r="Q4" s="12">
        <f t="shared" si="2"/>
        <v>5.0847457627118647E-2</v>
      </c>
      <c r="R4" s="12">
        <f t="shared" si="2"/>
        <v>5.0847457627118647E-2</v>
      </c>
      <c r="S4" s="12">
        <f t="shared" si="2"/>
        <v>5.0847457627118647E-2</v>
      </c>
      <c r="T4" s="12">
        <f t="shared" si="2"/>
        <v>5.0847457627118647E-2</v>
      </c>
      <c r="U4" s="12">
        <f t="shared" si="2"/>
        <v>5.0847457627118647E-2</v>
      </c>
      <c r="V4" s="12">
        <f t="shared" si="2"/>
        <v>5.0847457627118647E-2</v>
      </c>
      <c r="W4" s="12">
        <f t="shared" si="2"/>
        <v>5.0847457627118647E-2</v>
      </c>
      <c r="X4" s="12">
        <f t="shared" si="2"/>
        <v>5.0847457627118647E-2</v>
      </c>
      <c r="Y4" s="12">
        <f t="shared" si="2"/>
        <v>5.0847457627118647E-2</v>
      </c>
      <c r="Z4" s="12">
        <f t="shared" si="2"/>
        <v>5.0847457627118647E-2</v>
      </c>
      <c r="AA4" s="12">
        <f t="shared" si="2"/>
        <v>5.0847457627118647E-2</v>
      </c>
      <c r="AB4" s="12">
        <f t="shared" si="2"/>
        <v>5.0847457627118647E-2</v>
      </c>
      <c r="AC4" s="12">
        <f t="shared" si="2"/>
        <v>5.0847457627118647E-2</v>
      </c>
      <c r="AD4" s="12">
        <f t="shared" si="2"/>
        <v>5.0847457627118647E-2</v>
      </c>
      <c r="AE4" s="12">
        <f t="shared" si="2"/>
        <v>5.0847457627118647E-2</v>
      </c>
      <c r="AF4" s="12">
        <f t="shared" si="2"/>
        <v>5.0847457627118647E-2</v>
      </c>
      <c r="AG4" s="12">
        <f t="shared" si="2"/>
        <v>5.0847457627118647E-2</v>
      </c>
      <c r="AH4" s="12">
        <f t="shared" si="2"/>
        <v>5.0847457627118647E-2</v>
      </c>
      <c r="AI4" s="12">
        <f t="shared" si="2"/>
        <v>5.0847457627118647E-2</v>
      </c>
    </row>
    <row r="5" spans="1:35" x14ac:dyDescent="0.35">
      <c r="A5" t="s">
        <v>45</v>
      </c>
      <c r="B5" s="12">
        <f>246/118</f>
        <v>2.0847457627118646</v>
      </c>
      <c r="C5" s="12">
        <f>B5</f>
        <v>2.0847457627118646</v>
      </c>
      <c r="D5" s="12">
        <f t="shared" si="1"/>
        <v>2.0847457627118646</v>
      </c>
      <c r="E5" s="12">
        <f t="shared" si="1"/>
        <v>2.0847457627118646</v>
      </c>
      <c r="F5" s="12">
        <f t="shared" si="1"/>
        <v>2.0847457627118646</v>
      </c>
      <c r="G5" s="12">
        <f t="shared" si="1"/>
        <v>2.0847457627118646</v>
      </c>
      <c r="H5" s="12">
        <f t="shared" si="1"/>
        <v>2.0847457627118646</v>
      </c>
      <c r="I5" s="12">
        <f t="shared" si="1"/>
        <v>2.0847457627118646</v>
      </c>
      <c r="J5" s="12">
        <f t="shared" si="1"/>
        <v>2.0847457627118646</v>
      </c>
      <c r="K5" s="12">
        <f t="shared" si="1"/>
        <v>2.0847457627118646</v>
      </c>
      <c r="L5" s="12">
        <f t="shared" si="1"/>
        <v>2.0847457627118646</v>
      </c>
      <c r="M5" s="12">
        <f t="shared" si="1"/>
        <v>2.0847457627118646</v>
      </c>
      <c r="N5" s="12">
        <f t="shared" si="1"/>
        <v>2.0847457627118646</v>
      </c>
      <c r="O5" s="12">
        <f t="shared" si="1"/>
        <v>2.0847457627118646</v>
      </c>
      <c r="P5" s="12">
        <f t="shared" ref="P5:AI5" si="3">O5</f>
        <v>2.0847457627118646</v>
      </c>
      <c r="Q5" s="12">
        <f t="shared" si="3"/>
        <v>2.0847457627118646</v>
      </c>
      <c r="R5" s="12">
        <f t="shared" si="3"/>
        <v>2.0847457627118646</v>
      </c>
      <c r="S5" s="12">
        <f t="shared" si="3"/>
        <v>2.0847457627118646</v>
      </c>
      <c r="T5" s="12">
        <f t="shared" si="3"/>
        <v>2.0847457627118646</v>
      </c>
      <c r="U5" s="12">
        <f t="shared" si="3"/>
        <v>2.0847457627118646</v>
      </c>
      <c r="V5" s="12">
        <f t="shared" si="3"/>
        <v>2.0847457627118646</v>
      </c>
      <c r="W5" s="12">
        <f t="shared" si="3"/>
        <v>2.0847457627118646</v>
      </c>
      <c r="X5" s="12">
        <f t="shared" si="3"/>
        <v>2.0847457627118646</v>
      </c>
      <c r="Y5" s="12">
        <f t="shared" si="3"/>
        <v>2.0847457627118646</v>
      </c>
      <c r="Z5" s="12">
        <f t="shared" si="3"/>
        <v>2.0847457627118646</v>
      </c>
      <c r="AA5" s="12">
        <f t="shared" si="3"/>
        <v>2.0847457627118646</v>
      </c>
      <c r="AB5" s="12">
        <f t="shared" si="3"/>
        <v>2.0847457627118646</v>
      </c>
      <c r="AC5" s="12">
        <f t="shared" si="3"/>
        <v>2.0847457627118646</v>
      </c>
      <c r="AD5" s="12">
        <f t="shared" si="3"/>
        <v>2.0847457627118646</v>
      </c>
      <c r="AE5" s="12">
        <f t="shared" si="3"/>
        <v>2.0847457627118646</v>
      </c>
      <c r="AF5" s="12">
        <f t="shared" si="3"/>
        <v>2.0847457627118646</v>
      </c>
      <c r="AG5" s="12">
        <f t="shared" si="3"/>
        <v>2.0847457627118646</v>
      </c>
      <c r="AH5" s="12">
        <f t="shared" si="3"/>
        <v>2.0847457627118646</v>
      </c>
      <c r="AI5" s="12">
        <f t="shared" si="3"/>
        <v>2.0847457627118646</v>
      </c>
    </row>
    <row r="6" spans="1:35" x14ac:dyDescent="0.35">
      <c r="A6" t="s">
        <v>46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5">
      <c r="A7" t="s">
        <v>47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5">
      <c r="A8" t="s">
        <v>48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5">
      <c r="A9" t="s">
        <v>49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</row>
    <row r="10" spans="1:35" x14ac:dyDescent="0.35">
      <c r="A10" t="s">
        <v>50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</row>
    <row r="11" spans="1:35" x14ac:dyDescent="0.35">
      <c r="A11" t="s">
        <v>51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</row>
    <row r="12" spans="1:35" x14ac:dyDescent="0.35">
      <c r="A12" t="s">
        <v>55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35">
      <c r="A13" t="s">
        <v>56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0A04-8CB8-478A-B79C-DF072960428D}">
  <sheetPr>
    <tabColor theme="8" tint="-0.249977111117893"/>
  </sheetPr>
  <dimension ref="A1:AI13"/>
  <sheetViews>
    <sheetView workbookViewId="0">
      <selection activeCell="A12" sqref="A12:XFD13"/>
    </sheetView>
  </sheetViews>
  <sheetFormatPr defaultRowHeight="14.5" x14ac:dyDescent="0.35"/>
  <cols>
    <col min="1" max="1" width="30.1796875" customWidth="1"/>
    <col min="2" max="2" width="9.453125" bestFit="1" customWidth="1"/>
  </cols>
  <sheetData>
    <row r="1" spans="1:35" x14ac:dyDescent="0.35">
      <c r="A1" s="1" t="s">
        <v>52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5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35">
      <c r="A2" t="s">
        <v>42</v>
      </c>
      <c r="B2" s="12">
        <v>0</v>
      </c>
      <c r="C2" s="12">
        <f>B2</f>
        <v>0</v>
      </c>
      <c r="D2" s="12">
        <f t="shared" ref="D2:AI2" si="0">C2</f>
        <v>0</v>
      </c>
      <c r="E2" s="12">
        <f t="shared" si="0"/>
        <v>0</v>
      </c>
      <c r="F2" s="12">
        <f t="shared" si="0"/>
        <v>0</v>
      </c>
      <c r="G2" s="12">
        <f t="shared" si="0"/>
        <v>0</v>
      </c>
      <c r="H2" s="12">
        <f t="shared" si="0"/>
        <v>0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0</v>
      </c>
      <c r="N2" s="12">
        <f t="shared" si="0"/>
        <v>0</v>
      </c>
      <c r="O2" s="12">
        <f t="shared" si="0"/>
        <v>0</v>
      </c>
      <c r="P2" s="12">
        <f t="shared" si="0"/>
        <v>0</v>
      </c>
      <c r="Q2" s="12">
        <f t="shared" si="0"/>
        <v>0</v>
      </c>
      <c r="R2" s="12">
        <f t="shared" si="0"/>
        <v>0</v>
      </c>
      <c r="S2" s="12">
        <f t="shared" si="0"/>
        <v>0</v>
      </c>
      <c r="T2" s="12">
        <f t="shared" si="0"/>
        <v>0</v>
      </c>
      <c r="U2" s="12">
        <f t="shared" si="0"/>
        <v>0</v>
      </c>
      <c r="V2" s="12">
        <f t="shared" si="0"/>
        <v>0</v>
      </c>
      <c r="W2" s="12">
        <f t="shared" si="0"/>
        <v>0</v>
      </c>
      <c r="X2" s="12">
        <f t="shared" si="0"/>
        <v>0</v>
      </c>
      <c r="Y2" s="12">
        <f t="shared" si="0"/>
        <v>0</v>
      </c>
      <c r="Z2" s="12">
        <f t="shared" si="0"/>
        <v>0</v>
      </c>
      <c r="AA2" s="12">
        <f t="shared" si="0"/>
        <v>0</v>
      </c>
      <c r="AB2" s="12">
        <f t="shared" si="0"/>
        <v>0</v>
      </c>
      <c r="AC2" s="12">
        <f t="shared" si="0"/>
        <v>0</v>
      </c>
      <c r="AD2" s="12">
        <f t="shared" si="0"/>
        <v>0</v>
      </c>
      <c r="AE2" s="12">
        <f t="shared" si="0"/>
        <v>0</v>
      </c>
      <c r="AF2" s="12">
        <f t="shared" si="0"/>
        <v>0</v>
      </c>
      <c r="AG2" s="12">
        <f t="shared" si="0"/>
        <v>0</v>
      </c>
      <c r="AH2" s="12">
        <f t="shared" si="0"/>
        <v>0</v>
      </c>
      <c r="AI2" s="12">
        <f t="shared" si="0"/>
        <v>0</v>
      </c>
    </row>
    <row r="3" spans="1:35" x14ac:dyDescent="0.35">
      <c r="A3" t="s">
        <v>43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</row>
    <row r="4" spans="1:35" x14ac:dyDescent="0.35">
      <c r="A4" t="s">
        <v>44</v>
      </c>
      <c r="B4" s="12">
        <v>0</v>
      </c>
      <c r="C4" s="12">
        <f>B4</f>
        <v>0</v>
      </c>
      <c r="D4" s="12">
        <f t="shared" ref="D4:S5" si="1">C4</f>
        <v>0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1"/>
        <v>0</v>
      </c>
      <c r="M4" s="12">
        <f t="shared" si="1"/>
        <v>0</v>
      </c>
      <c r="N4" s="12">
        <f t="shared" si="1"/>
        <v>0</v>
      </c>
      <c r="O4" s="12">
        <f t="shared" si="1"/>
        <v>0</v>
      </c>
      <c r="P4" s="12">
        <f t="shared" ref="P4:AI4" si="2">O4</f>
        <v>0</v>
      </c>
      <c r="Q4" s="12">
        <f t="shared" si="2"/>
        <v>0</v>
      </c>
      <c r="R4" s="12">
        <f t="shared" si="2"/>
        <v>0</v>
      </c>
      <c r="S4" s="12">
        <f t="shared" si="2"/>
        <v>0</v>
      </c>
      <c r="T4" s="12">
        <f t="shared" si="2"/>
        <v>0</v>
      </c>
      <c r="U4" s="12">
        <f t="shared" si="2"/>
        <v>0</v>
      </c>
      <c r="V4" s="12">
        <f t="shared" si="2"/>
        <v>0</v>
      </c>
      <c r="W4" s="12">
        <f t="shared" si="2"/>
        <v>0</v>
      </c>
      <c r="X4" s="12">
        <f t="shared" si="2"/>
        <v>0</v>
      </c>
      <c r="Y4" s="12">
        <f t="shared" si="2"/>
        <v>0</v>
      </c>
      <c r="Z4" s="12">
        <f t="shared" si="2"/>
        <v>0</v>
      </c>
      <c r="AA4" s="12">
        <f t="shared" si="2"/>
        <v>0</v>
      </c>
      <c r="AB4" s="12">
        <f t="shared" si="2"/>
        <v>0</v>
      </c>
      <c r="AC4" s="12">
        <f t="shared" si="2"/>
        <v>0</v>
      </c>
      <c r="AD4" s="12">
        <f t="shared" si="2"/>
        <v>0</v>
      </c>
      <c r="AE4" s="12">
        <f t="shared" si="2"/>
        <v>0</v>
      </c>
      <c r="AF4" s="12">
        <f t="shared" si="2"/>
        <v>0</v>
      </c>
      <c r="AG4" s="12">
        <f t="shared" si="2"/>
        <v>0</v>
      </c>
      <c r="AH4" s="12">
        <f t="shared" si="2"/>
        <v>0</v>
      </c>
      <c r="AI4" s="12">
        <f t="shared" si="2"/>
        <v>0</v>
      </c>
    </row>
    <row r="5" spans="1:35" x14ac:dyDescent="0.35">
      <c r="A5" t="s">
        <v>45</v>
      </c>
      <c r="B5" s="12">
        <v>0</v>
      </c>
      <c r="C5" s="12">
        <f>B5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ref="T5:AI5" si="3">S5</f>
        <v>0</v>
      </c>
      <c r="U5" s="12">
        <f t="shared" si="3"/>
        <v>0</v>
      </c>
      <c r="V5" s="12">
        <f t="shared" si="3"/>
        <v>0</v>
      </c>
      <c r="W5" s="12">
        <f t="shared" si="3"/>
        <v>0</v>
      </c>
      <c r="X5" s="12">
        <f t="shared" si="3"/>
        <v>0</v>
      </c>
      <c r="Y5" s="12">
        <f t="shared" si="3"/>
        <v>0</v>
      </c>
      <c r="Z5" s="12">
        <f t="shared" si="3"/>
        <v>0</v>
      </c>
      <c r="AA5" s="12">
        <f t="shared" si="3"/>
        <v>0</v>
      </c>
      <c r="AB5" s="12">
        <f t="shared" si="3"/>
        <v>0</v>
      </c>
      <c r="AC5" s="12">
        <f t="shared" si="3"/>
        <v>0</v>
      </c>
      <c r="AD5" s="12">
        <f t="shared" si="3"/>
        <v>0</v>
      </c>
      <c r="AE5" s="12">
        <f t="shared" si="3"/>
        <v>0</v>
      </c>
      <c r="AF5" s="12">
        <f t="shared" si="3"/>
        <v>0</v>
      </c>
      <c r="AG5" s="12">
        <f t="shared" si="3"/>
        <v>0</v>
      </c>
      <c r="AH5" s="12">
        <f t="shared" si="3"/>
        <v>0</v>
      </c>
      <c r="AI5" s="12">
        <f t="shared" si="3"/>
        <v>0</v>
      </c>
    </row>
    <row r="6" spans="1:35" x14ac:dyDescent="0.35">
      <c r="A6" t="s">
        <v>46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5">
      <c r="A7" t="s">
        <v>47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5">
      <c r="A8" t="s">
        <v>48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5">
      <c r="A9" t="s">
        <v>49</v>
      </c>
      <c r="B9" s="12">
        <f>1/POX!B5</f>
        <v>1.4814814814814814</v>
      </c>
      <c r="C9" s="12">
        <f>B9</f>
        <v>1.4814814814814814</v>
      </c>
      <c r="D9" s="12">
        <f t="shared" ref="D9:AI9" si="4">C9</f>
        <v>1.4814814814814814</v>
      </c>
      <c r="E9" s="12">
        <f t="shared" si="4"/>
        <v>1.4814814814814814</v>
      </c>
      <c r="F9" s="12">
        <f t="shared" si="4"/>
        <v>1.4814814814814814</v>
      </c>
      <c r="G9" s="12">
        <f t="shared" si="4"/>
        <v>1.4814814814814814</v>
      </c>
      <c r="H9" s="12">
        <f t="shared" si="4"/>
        <v>1.4814814814814814</v>
      </c>
      <c r="I9" s="12">
        <f t="shared" si="4"/>
        <v>1.4814814814814814</v>
      </c>
      <c r="J9" s="12">
        <f t="shared" si="4"/>
        <v>1.4814814814814814</v>
      </c>
      <c r="K9" s="12">
        <f t="shared" si="4"/>
        <v>1.4814814814814814</v>
      </c>
      <c r="L9" s="12">
        <f t="shared" si="4"/>
        <v>1.4814814814814814</v>
      </c>
      <c r="M9" s="12">
        <f t="shared" si="4"/>
        <v>1.4814814814814814</v>
      </c>
      <c r="N9" s="12">
        <f t="shared" si="4"/>
        <v>1.4814814814814814</v>
      </c>
      <c r="O9" s="12">
        <f t="shared" si="4"/>
        <v>1.4814814814814814</v>
      </c>
      <c r="P9" s="12">
        <f t="shared" si="4"/>
        <v>1.4814814814814814</v>
      </c>
      <c r="Q9" s="12">
        <f t="shared" si="4"/>
        <v>1.4814814814814814</v>
      </c>
      <c r="R9" s="12">
        <f t="shared" si="4"/>
        <v>1.4814814814814814</v>
      </c>
      <c r="S9" s="12">
        <f t="shared" si="4"/>
        <v>1.4814814814814814</v>
      </c>
      <c r="T9" s="12">
        <f t="shared" si="4"/>
        <v>1.4814814814814814</v>
      </c>
      <c r="U9" s="12">
        <f t="shared" si="4"/>
        <v>1.4814814814814814</v>
      </c>
      <c r="V9" s="12">
        <f t="shared" si="4"/>
        <v>1.4814814814814814</v>
      </c>
      <c r="W9" s="12">
        <f t="shared" si="4"/>
        <v>1.4814814814814814</v>
      </c>
      <c r="X9" s="12">
        <f t="shared" si="4"/>
        <v>1.4814814814814814</v>
      </c>
      <c r="Y9" s="12">
        <f t="shared" si="4"/>
        <v>1.4814814814814814</v>
      </c>
      <c r="Z9" s="12">
        <f t="shared" si="4"/>
        <v>1.4814814814814814</v>
      </c>
      <c r="AA9" s="12">
        <f t="shared" si="4"/>
        <v>1.4814814814814814</v>
      </c>
      <c r="AB9" s="12">
        <f t="shared" si="4"/>
        <v>1.4814814814814814</v>
      </c>
      <c r="AC9" s="12">
        <f t="shared" si="4"/>
        <v>1.4814814814814814</v>
      </c>
      <c r="AD9" s="12">
        <f t="shared" si="4"/>
        <v>1.4814814814814814</v>
      </c>
      <c r="AE9" s="12">
        <f t="shared" si="4"/>
        <v>1.4814814814814814</v>
      </c>
      <c r="AF9" s="12">
        <f t="shared" si="4"/>
        <v>1.4814814814814814</v>
      </c>
      <c r="AG9" s="12">
        <f t="shared" si="4"/>
        <v>1.4814814814814814</v>
      </c>
      <c r="AH9" s="12">
        <f t="shared" si="4"/>
        <v>1.4814814814814814</v>
      </c>
      <c r="AI9" s="12">
        <f t="shared" si="4"/>
        <v>1.4814814814814814</v>
      </c>
    </row>
    <row r="10" spans="1:35" x14ac:dyDescent="0.35">
      <c r="A10" t="s">
        <v>50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</row>
    <row r="11" spans="1:35" x14ac:dyDescent="0.35">
      <c r="A11" t="s">
        <v>51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</row>
    <row r="12" spans="1:35" x14ac:dyDescent="0.35">
      <c r="A12" t="s">
        <v>55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35">
      <c r="A13" t="s">
        <v>56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78CD-545B-41E8-81F2-24D0122839B5}">
  <sheetPr>
    <tabColor theme="8" tint="-0.249977111117893"/>
  </sheetPr>
  <dimension ref="A1:AI13"/>
  <sheetViews>
    <sheetView workbookViewId="0">
      <selection activeCell="A12" sqref="A12:XFD13"/>
    </sheetView>
  </sheetViews>
  <sheetFormatPr defaultRowHeight="14.5" x14ac:dyDescent="0.35"/>
  <cols>
    <col min="1" max="1" width="30.1796875" customWidth="1"/>
    <col min="2" max="2" width="9.453125" bestFit="1" customWidth="1"/>
  </cols>
  <sheetData>
    <row r="1" spans="1:35" x14ac:dyDescent="0.35">
      <c r="A1" s="1" t="s">
        <v>52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5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35">
      <c r="A2" t="s">
        <v>42</v>
      </c>
      <c r="B2" s="12">
        <f>'FIoHP-electrolysis'!B2</f>
        <v>1.4915254237288136</v>
      </c>
      <c r="C2" s="12">
        <f>'FIoHP-electrolysis'!C2</f>
        <v>1.4829197576318118</v>
      </c>
      <c r="D2" s="12">
        <f>'FIoHP-electrolysis'!D2</f>
        <v>1.4743637437149171</v>
      </c>
      <c r="E2" s="12">
        <f>'FIoHP-electrolysis'!E2</f>
        <v>1.4658570954995509</v>
      </c>
      <c r="F2" s="12">
        <f>'FIoHP-electrolysis'!F2</f>
        <v>1.4573995281600327</v>
      </c>
      <c r="G2" s="12">
        <f>'FIoHP-electrolysis'!G2</f>
        <v>1.4489907585140429</v>
      </c>
      <c r="H2" s="12">
        <f>'FIoHP-electrolysis'!H2</f>
        <v>1.4406305050131409</v>
      </c>
      <c r="I2" s="12">
        <f>'FIoHP-electrolysis'!I2</f>
        <v>1.4323184877333388</v>
      </c>
      <c r="J2" s="12">
        <f>'FIoHP-electrolysis'!J2</f>
        <v>1.4240544283657282</v>
      </c>
      <c r="K2" s="12">
        <f>'FIoHP-electrolysis'!K2</f>
        <v>1.4158380502071617</v>
      </c>
      <c r="L2" s="12">
        <f>'FIoHP-electrolysis'!L2</f>
        <v>1.4076690781509884</v>
      </c>
      <c r="M2" s="12">
        <f>'FIoHP-electrolysis'!M2</f>
        <v>1.3995472386778423</v>
      </c>
      <c r="N2" s="12">
        <f>'FIoHP-electrolysis'!N2</f>
        <v>1.3914722598464844</v>
      </c>
      <c r="O2" s="12">
        <f>'FIoHP-electrolysis'!O2</f>
        <v>1.3834438712846973</v>
      </c>
      <c r="P2" s="12">
        <f>'FIoHP-electrolysis'!P2</f>
        <v>1.3786131359632665</v>
      </c>
      <c r="Q2" s="12">
        <f>'FIoHP-electrolysis'!Q2</f>
        <v>1.3737992686942593</v>
      </c>
      <c r="R2" s="12">
        <f>'FIoHP-electrolysis'!R2</f>
        <v>1.3690022105774928</v>
      </c>
      <c r="S2" s="12">
        <f>'FIoHP-electrolysis'!S2</f>
        <v>1.3642219029184535</v>
      </c>
      <c r="T2" s="12">
        <f>'FIoHP-electrolysis'!T2</f>
        <v>1.3594582872275778</v>
      </c>
      <c r="U2" s="12">
        <f>'FIoHP-electrolysis'!U2</f>
        <v>1.3547113052195376</v>
      </c>
      <c r="V2" s="12">
        <f>'FIoHP-electrolysis'!V2</f>
        <v>1.3499808988125266</v>
      </c>
      <c r="W2" s="12">
        <f>'FIoHP-electrolysis'!W2</f>
        <v>1.345267010127549</v>
      </c>
      <c r="X2" s="12">
        <f>'FIoHP-electrolysis'!X2</f>
        <v>1.3405695814877128</v>
      </c>
      <c r="Y2" s="12">
        <f>'FIoHP-electrolysis'!Y2</f>
        <v>1.3358885554175228</v>
      </c>
      <c r="Z2" s="12">
        <f>'FIoHP-electrolysis'!Z2</f>
        <v>1.3312238746421781</v>
      </c>
      <c r="AA2" s="12">
        <f>'FIoHP-electrolysis'!AA2</f>
        <v>1.3265754820868705</v>
      </c>
      <c r="AB2" s="12">
        <f>'FIoHP-electrolysis'!AB2</f>
        <v>1.3219433208760871</v>
      </c>
      <c r="AC2" s="12">
        <f>'FIoHP-electrolysis'!AC2</f>
        <v>1.3173273343329139</v>
      </c>
      <c r="AD2" s="12">
        <f>'FIoHP-electrolysis'!AD2</f>
        <v>1.3127274659783426</v>
      </c>
      <c r="AE2" s="12">
        <f>'FIoHP-electrolysis'!AE2</f>
        <v>1.3081436595305791</v>
      </c>
      <c r="AF2" s="12">
        <f>'FIoHP-electrolysis'!AF2</f>
        <v>1.3035758589043551</v>
      </c>
      <c r="AG2" s="12">
        <f>'FIoHP-electrolysis'!AG2</f>
        <v>1.2990240082102422</v>
      </c>
      <c r="AH2" s="12">
        <f>'FIoHP-electrolysis'!AH2</f>
        <v>1.2944880517539674</v>
      </c>
      <c r="AI2" s="12">
        <f>'FIoHP-electrolysis'!AI2</f>
        <v>1.2899679340357322</v>
      </c>
    </row>
    <row r="3" spans="1:35" x14ac:dyDescent="0.35">
      <c r="A3" t="s">
        <v>43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</row>
    <row r="4" spans="1:35" x14ac:dyDescent="0.35">
      <c r="A4" t="s">
        <v>44</v>
      </c>
      <c r="B4" s="12">
        <v>0</v>
      </c>
      <c r="C4" s="12">
        <f>B4</f>
        <v>0</v>
      </c>
      <c r="D4" s="12">
        <f t="shared" ref="D4:S5" si="0">C4</f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ref="P4:AI4" si="1">O4</f>
        <v>0</v>
      </c>
      <c r="Q4" s="12">
        <f t="shared" si="1"/>
        <v>0</v>
      </c>
      <c r="R4" s="12">
        <f t="shared" si="1"/>
        <v>0</v>
      </c>
      <c r="S4" s="12">
        <f t="shared" si="1"/>
        <v>0</v>
      </c>
      <c r="T4" s="12">
        <f t="shared" si="1"/>
        <v>0</v>
      </c>
      <c r="U4" s="12">
        <f t="shared" si="1"/>
        <v>0</v>
      </c>
      <c r="V4" s="12">
        <f t="shared" si="1"/>
        <v>0</v>
      </c>
      <c r="W4" s="12">
        <f t="shared" si="1"/>
        <v>0</v>
      </c>
      <c r="X4" s="12">
        <f t="shared" si="1"/>
        <v>0</v>
      </c>
      <c r="Y4" s="12">
        <f t="shared" si="1"/>
        <v>0</v>
      </c>
      <c r="Z4" s="12">
        <f t="shared" si="1"/>
        <v>0</v>
      </c>
      <c r="AA4" s="12">
        <f t="shared" si="1"/>
        <v>0</v>
      </c>
      <c r="AB4" s="12">
        <f t="shared" si="1"/>
        <v>0</v>
      </c>
      <c r="AC4" s="12">
        <f t="shared" si="1"/>
        <v>0</v>
      </c>
      <c r="AD4" s="12">
        <f t="shared" si="1"/>
        <v>0</v>
      </c>
      <c r="AE4" s="12">
        <f t="shared" si="1"/>
        <v>0</v>
      </c>
      <c r="AF4" s="12">
        <f t="shared" si="1"/>
        <v>0</v>
      </c>
      <c r="AG4" s="12">
        <f t="shared" si="1"/>
        <v>0</v>
      </c>
      <c r="AH4" s="12">
        <f t="shared" si="1"/>
        <v>0</v>
      </c>
      <c r="AI4" s="12">
        <f t="shared" si="1"/>
        <v>0</v>
      </c>
    </row>
    <row r="5" spans="1:35" x14ac:dyDescent="0.35">
      <c r="A5" t="s">
        <v>45</v>
      </c>
      <c r="B5" s="12">
        <v>0</v>
      </c>
      <c r="C5" s="12">
        <f>B5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ref="T5:AI5" si="2">S5</f>
        <v>0</v>
      </c>
      <c r="U5" s="12">
        <f t="shared" si="2"/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</row>
    <row r="6" spans="1:35" x14ac:dyDescent="0.35">
      <c r="A6" t="s">
        <v>46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5">
      <c r="A7" t="s">
        <v>47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5">
      <c r="A8" t="s">
        <v>48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5">
      <c r="A9" t="s">
        <v>49</v>
      </c>
      <c r="B9" s="12">
        <v>0</v>
      </c>
      <c r="C9" s="12">
        <f>B9</f>
        <v>0</v>
      </c>
      <c r="D9" s="12">
        <f t="shared" ref="D9:AI9" si="3">C9</f>
        <v>0</v>
      </c>
      <c r="E9" s="12">
        <f t="shared" si="3"/>
        <v>0</v>
      </c>
      <c r="F9" s="12">
        <f t="shared" si="3"/>
        <v>0</v>
      </c>
      <c r="G9" s="12">
        <f t="shared" si="3"/>
        <v>0</v>
      </c>
      <c r="H9" s="12">
        <f t="shared" si="3"/>
        <v>0</v>
      </c>
      <c r="I9" s="12">
        <f t="shared" si="3"/>
        <v>0</v>
      </c>
      <c r="J9" s="12">
        <f t="shared" si="3"/>
        <v>0</v>
      </c>
      <c r="K9" s="12">
        <f t="shared" si="3"/>
        <v>0</v>
      </c>
      <c r="L9" s="12">
        <f t="shared" si="3"/>
        <v>0</v>
      </c>
      <c r="M9" s="12">
        <f t="shared" si="3"/>
        <v>0</v>
      </c>
      <c r="N9" s="12">
        <f t="shared" si="3"/>
        <v>0</v>
      </c>
      <c r="O9" s="12">
        <f t="shared" si="3"/>
        <v>0</v>
      </c>
      <c r="P9" s="12">
        <f t="shared" si="3"/>
        <v>0</v>
      </c>
      <c r="Q9" s="12">
        <f t="shared" si="3"/>
        <v>0</v>
      </c>
      <c r="R9" s="12">
        <f t="shared" si="3"/>
        <v>0</v>
      </c>
      <c r="S9" s="12">
        <f t="shared" si="3"/>
        <v>0</v>
      </c>
      <c r="T9" s="12">
        <f t="shared" si="3"/>
        <v>0</v>
      </c>
      <c r="U9" s="12">
        <f t="shared" si="3"/>
        <v>0</v>
      </c>
      <c r="V9" s="12">
        <f t="shared" si="3"/>
        <v>0</v>
      </c>
      <c r="W9" s="12">
        <f t="shared" si="3"/>
        <v>0</v>
      </c>
      <c r="X9" s="12">
        <f t="shared" si="3"/>
        <v>0</v>
      </c>
      <c r="Y9" s="12">
        <f t="shared" si="3"/>
        <v>0</v>
      </c>
      <c r="Z9" s="12">
        <f t="shared" si="3"/>
        <v>0</v>
      </c>
      <c r="AA9" s="12">
        <f t="shared" si="3"/>
        <v>0</v>
      </c>
      <c r="AB9" s="12">
        <f t="shared" si="3"/>
        <v>0</v>
      </c>
      <c r="AC9" s="12">
        <f t="shared" si="3"/>
        <v>0</v>
      </c>
      <c r="AD9" s="12">
        <f t="shared" si="3"/>
        <v>0</v>
      </c>
      <c r="AE9" s="12">
        <f t="shared" si="3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</row>
    <row r="10" spans="1:35" x14ac:dyDescent="0.35">
      <c r="A10" t="s">
        <v>50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</row>
    <row r="11" spans="1:35" x14ac:dyDescent="0.35">
      <c r="A11" t="s">
        <v>51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</row>
    <row r="12" spans="1:35" x14ac:dyDescent="0.35">
      <c r="A12" t="s">
        <v>55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35">
      <c r="A13" t="s">
        <v>56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IEA Data</vt:lpstr>
      <vt:lpstr>POX</vt:lpstr>
      <vt:lpstr>FIoHP-electrolysis</vt:lpstr>
      <vt:lpstr>FIoHP-ng-reforming</vt:lpstr>
      <vt:lpstr>FIoHP-coal-gasification</vt:lpstr>
      <vt:lpstr>FIoHP-biomass-gasification</vt:lpstr>
      <vt:lpstr>FIoHP-hydrocarbon-POx</vt:lpstr>
      <vt:lpstr>FIoHP-green-electrolysis</vt:lpstr>
      <vt:lpstr>FIoHP-ng-reforming-CCS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2019-07-22T20:58:41Z</dcterms:created>
  <dcterms:modified xsi:type="dcterms:W3CDTF">2025-03-17T22:09:39Z</dcterms:modified>
</cp:coreProperties>
</file>