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deling\EPS\US\eps-us\InputData\dist-heat\CECpUES\"/>
    </mc:Choice>
  </mc:AlternateContent>
  <xr:revisionPtr revIDLastSave="0" documentId="8_{2261A84F-4E26-4452-A83A-8B50686E9FA3}" xr6:coauthVersionLast="47" xr6:coauthVersionMax="47" xr10:uidLastSave="{00000000-0000-0000-0000-000000000000}"/>
  <bookViews>
    <workbookView xWindow="62895" yWindow="2115" windowWidth="21600" windowHeight="12525" xr2:uid="{00000000-000D-0000-FFFF-FFFF00000000}"/>
  </bookViews>
  <sheets>
    <sheet name="About" sheetId="1" r:id="rId1"/>
    <sheet name="cogen and WHR" sheetId="6" r:id="rId2"/>
    <sheet name="CECpU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6" l="1"/>
  <c r="D25" i="6" l="1"/>
  <c r="E25" i="6" s="1"/>
  <c r="B29" i="6" s="1"/>
  <c r="B2" i="3" s="1"/>
  <c r="I2" i="3" l="1"/>
  <c r="Q2" i="3"/>
  <c r="Y2" i="3"/>
  <c r="AG2" i="3"/>
  <c r="J2" i="3"/>
  <c r="R2" i="3"/>
  <c r="Z2" i="3"/>
  <c r="AH2" i="3"/>
  <c r="K2" i="3"/>
  <c r="S2" i="3"/>
  <c r="AA2" i="3"/>
  <c r="C2" i="3"/>
  <c r="L2" i="3"/>
  <c r="T2" i="3"/>
  <c r="AB2" i="3"/>
  <c r="H2" i="3"/>
  <c r="AF2" i="3"/>
  <c r="E2" i="3"/>
  <c r="M2" i="3"/>
  <c r="U2" i="3"/>
  <c r="AC2" i="3"/>
  <c r="D2" i="3"/>
  <c r="O2" i="3"/>
  <c r="X2" i="3"/>
  <c r="F2" i="3"/>
  <c r="N2" i="3"/>
  <c r="V2" i="3"/>
  <c r="AD2" i="3"/>
  <c r="G2" i="3"/>
  <c r="W2" i="3"/>
  <c r="AE2" i="3"/>
  <c r="P2" i="3"/>
</calcChain>
</file>

<file path=xl/sharedStrings.xml><?xml version="1.0" encoding="utf-8"?>
<sst xmlns="http://schemas.openxmlformats.org/spreadsheetml/2006/main" count="49" uniqueCount="46">
  <si>
    <t>Source:</t>
  </si>
  <si>
    <t>Rocky Mountain Institute</t>
  </si>
  <si>
    <t>Reinventing Fire: Bold Business Solutions for the New Energy Era</t>
  </si>
  <si>
    <t>http://www.rmi.org/RFGraph-Cumulative_2010_value_capital_investment_fuel_savings</t>
  </si>
  <si>
    <t>Cumulative 2010 present value of capital investment and fuel savings</t>
  </si>
  <si>
    <t>Note on pixel measurement of this bar graph:</t>
  </si>
  <si>
    <t>with white pixels from the upper and lower bar segments at each junction, with an extra row of the bottom bar at each junction replaced if there</t>
  </si>
  <si>
    <t>are an odd number of lines of white pixel rows to be applied (which is based on zoom level and graph settings).  The top of the uppermost bar</t>
  </si>
  <si>
    <t>segment is covered with the same number of rows of white pixels as the top of any other bar segment (half of a gap, rounding up).</t>
  </si>
  <si>
    <t>Therefore, to correctly measure any bar segment except the bottom one, you can measure the colored part plus one complete white gap</t>
  </si>
  <si>
    <t>between bar segments.  To correctly measure the bottom bar segment, include only half of one white gap, rounding up.</t>
  </si>
  <si>
    <t>Cumulative Cost of Upgrades (2009 $)</t>
  </si>
  <si>
    <t>cogeneration and waste heat recovery</t>
  </si>
  <si>
    <t>Notes:</t>
  </si>
  <si>
    <t>achieves this energy savings/shifting annually.</t>
  </si>
  <si>
    <t>All costs are per BTU of energy saved or shifted per year.  That is, it is the cost to buy equipment that</t>
  </si>
  <si>
    <t>Reinventing Fire</t>
  </si>
  <si>
    <t>http://www.rmi.org/RFGraph-US_industry_energy_saving_potential</t>
  </si>
  <si>
    <t>Book page 127, Figure 4-2 (or see link above)</t>
  </si>
  <si>
    <t>Annual energy savings achievable in 2050 (BTU)</t>
  </si>
  <si>
    <t>Total investment cost to achieve those annual savings in 2050</t>
  </si>
  <si>
    <t>RMI's graph was made in Excel.  For this type of graph (namely, white lines separating stacked bars),</t>
  </si>
  <si>
    <t>Excel replaces an equal number of rows of colored pixels</t>
  </si>
  <si>
    <t>Cost per Unit Energy Saved Annually ($/BTU)</t>
  </si>
  <si>
    <t>The graph used appears below.  To correspond to the total energy savings found above, we want to use the set of pink bars that</t>
  </si>
  <si>
    <t>correspond to investment over the 2010-2050 period.  We assume the key inside the rightmost blue bar applies to all bars, so</t>
  </si>
  <si>
    <t>light pink corresponds to CHP Waste Heat and midtone pink corresponds to efficiency technology.</t>
  </si>
  <si>
    <t>Since RMI only provides a numerical value for the hight of the complete pink bar, not values for each of the three shades of</t>
  </si>
  <si>
    <t>pink that compose it, we muse use pixel-based measurement to obtain our data from the graph.</t>
  </si>
  <si>
    <t>CHP &amp; waste heat</t>
  </si>
  <si>
    <t>2010-2050, this policy (pixels)</t>
  </si>
  <si>
    <t>Investment, total (2009 $)</t>
  </si>
  <si>
    <t>2010-2050, total (pixels)</t>
  </si>
  <si>
    <t>Investment, this policy (2009 $)</t>
  </si>
  <si>
    <t>Cogeneration and Waste Heat Recovery, Equipment Efficiency Standards</t>
  </si>
  <si>
    <t>Currency Year</t>
  </si>
  <si>
    <t>See "cpi.xlsx" in the InputData folder for source information.</t>
  </si>
  <si>
    <t>We adjust the dollars to 2012 dollars using the following conversion factors:</t>
  </si>
  <si>
    <t>This variable supports time series data for adaptation to other regions, but as of EPS 1.5.0, we</t>
  </si>
  <si>
    <t>have only time-invariant data for the U.S.</t>
  </si>
  <si>
    <t>cogeneration and WHR: total cost</t>
  </si>
  <si>
    <t>cogeneration and WHR: annual energy savings</t>
  </si>
  <si>
    <t>CECpUES CHP Equipment Cost per Unit Energy Shifted</t>
  </si>
  <si>
    <t>Unit: $/BTU annual capacity shifted to CHP</t>
  </si>
  <si>
    <t xml:space="preserve">RMI currency is in 2010 dollars.  </t>
  </si>
  <si>
    <t>2010 to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</si>
</sst>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E+00"/>
    <numFmt numFmtId="165" formatCode="0.0E+00"/>
    <numFmt numFmtId="166" formatCode="#,##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6" fillId="0" borderId="1" applyNumberFormat="0" applyProtection="0">
      <alignment wrapText="1"/>
    </xf>
    <xf numFmtId="0" fontId="5" fillId="0" borderId="2" applyNumberFormat="0" applyFont="0" applyProtection="0">
      <alignment wrapText="1"/>
    </xf>
    <xf numFmtId="0" fontId="6" fillId="0" borderId="3" applyNumberFormat="0" applyProtection="0">
      <alignment wrapText="1"/>
    </xf>
    <xf numFmtId="0" fontId="5" fillId="0" borderId="4" applyNumberFormat="0" applyProtection="0">
      <alignment vertical="top" wrapText="1"/>
    </xf>
  </cellStyleXfs>
  <cellXfs count="17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0" fontId="3" fillId="0" borderId="0" xfId="0" applyFont="1"/>
    <xf numFmtId="164" fontId="0" fillId="0" borderId="0" xfId="0" applyNumberFormat="1" applyAlignment="1">
      <alignment horizontal="left"/>
    </xf>
    <xf numFmtId="11" fontId="0" fillId="0" borderId="0" xfId="0" applyNumberFormat="1"/>
    <xf numFmtId="165" fontId="0" fillId="0" borderId="0" xfId="0" applyNumberFormat="1" applyAlignment="1">
      <alignment horizontal="left"/>
    </xf>
    <xf numFmtId="164" fontId="0" fillId="3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166" fontId="0" fillId="0" borderId="0" xfId="0" applyNumberFormat="1"/>
    <xf numFmtId="0" fontId="7" fillId="0" borderId="0" xfId="0" applyFont="1"/>
    <xf numFmtId="16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2000000}"/>
    <cellStyle name="Footnotes: top row" xfId="7" xr:uid="{00000000-0005-0000-0000-000003000000}"/>
    <cellStyle name="Header: bottom row" xfId="4" xr:uid="{00000000-0005-0000-0000-000004000000}"/>
    <cellStyle name="Hyperlink" xfId="1" builtinId="8"/>
    <cellStyle name="Normal" xfId="0" builtinId="0"/>
    <cellStyle name="Parent row" xfId="6" xr:uid="{00000000-0005-0000-0000-000008000000}"/>
    <cellStyle name="Table title" xfId="2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9525</xdr:rowOff>
    </xdr:from>
    <xdr:to>
      <xdr:col>4</xdr:col>
      <xdr:colOff>152400</xdr:colOff>
      <xdr:row>59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81525"/>
          <a:ext cx="7620000" cy="542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rmi.org/RFGraph-US_industry_energy_saving_potential" TargetMode="External"/><Relationship Id="rId1" Type="http://schemas.openxmlformats.org/officeDocument/2006/relationships/hyperlink" Target="http://www.rmi.org/RFGraph-Cumulative_2010_value_capital_investment_fuel_saving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workbookViewId="0"/>
  </sheetViews>
  <sheetFormatPr defaultRowHeight="14.5" x14ac:dyDescent="0.35"/>
  <cols>
    <col min="2" max="2" width="81.6328125" customWidth="1"/>
  </cols>
  <sheetData>
    <row r="1" spans="1:2" x14ac:dyDescent="0.35">
      <c r="A1" s="1" t="s">
        <v>42</v>
      </c>
    </row>
    <row r="3" spans="1:2" x14ac:dyDescent="0.35">
      <c r="A3" s="1" t="s">
        <v>0</v>
      </c>
      <c r="B3" s="4" t="s">
        <v>40</v>
      </c>
    </row>
    <row r="4" spans="1:2" x14ac:dyDescent="0.35">
      <c r="B4" t="s">
        <v>1</v>
      </c>
    </row>
    <row r="5" spans="1:2" x14ac:dyDescent="0.35">
      <c r="B5" s="3">
        <v>2011</v>
      </c>
    </row>
    <row r="6" spans="1:2" x14ac:dyDescent="0.35">
      <c r="B6" t="s">
        <v>2</v>
      </c>
    </row>
    <row r="7" spans="1:2" x14ac:dyDescent="0.35">
      <c r="B7" s="2" t="s">
        <v>3</v>
      </c>
    </row>
    <row r="8" spans="1:2" x14ac:dyDescent="0.35">
      <c r="B8" t="s">
        <v>4</v>
      </c>
    </row>
    <row r="10" spans="1:2" x14ac:dyDescent="0.35">
      <c r="B10" s="4" t="s">
        <v>41</v>
      </c>
    </row>
    <row r="11" spans="1:2" x14ac:dyDescent="0.35">
      <c r="B11" t="s">
        <v>1</v>
      </c>
    </row>
    <row r="12" spans="1:2" x14ac:dyDescent="0.35">
      <c r="B12" s="3">
        <v>2011</v>
      </c>
    </row>
    <row r="13" spans="1:2" x14ac:dyDescent="0.35">
      <c r="B13" t="s">
        <v>16</v>
      </c>
    </row>
    <row r="14" spans="1:2" x14ac:dyDescent="0.35">
      <c r="B14" s="2" t="s">
        <v>17</v>
      </c>
    </row>
    <row r="15" spans="1:2" x14ac:dyDescent="0.35">
      <c r="B15" t="s">
        <v>18</v>
      </c>
    </row>
    <row r="17" spans="1:2" x14ac:dyDescent="0.35">
      <c r="A17" s="1" t="s">
        <v>13</v>
      </c>
    </row>
    <row r="19" spans="1:2" x14ac:dyDescent="0.35">
      <c r="A19" t="s">
        <v>38</v>
      </c>
    </row>
    <row r="20" spans="1:2" x14ac:dyDescent="0.35">
      <c r="A20" t="s">
        <v>39</v>
      </c>
    </row>
    <row r="22" spans="1:2" x14ac:dyDescent="0.35">
      <c r="A22" t="s">
        <v>15</v>
      </c>
    </row>
    <row r="23" spans="1:2" x14ac:dyDescent="0.35">
      <c r="A23" t="s">
        <v>14</v>
      </c>
    </row>
    <row r="25" spans="1:2" x14ac:dyDescent="0.35">
      <c r="A25" s="1" t="s">
        <v>35</v>
      </c>
    </row>
    <row r="26" spans="1:2" x14ac:dyDescent="0.35">
      <c r="A26" t="s">
        <v>44</v>
      </c>
    </row>
    <row r="27" spans="1:2" x14ac:dyDescent="0.35">
      <c r="A27" t="s">
        <v>37</v>
      </c>
    </row>
    <row r="28" spans="1:2" x14ac:dyDescent="0.35">
      <c r="A28" s="14">
        <v>1.0549999999999999</v>
      </c>
      <c r="B28" t="s">
        <v>45</v>
      </c>
    </row>
    <row r="29" spans="1:2" x14ac:dyDescent="0.35">
      <c r="A29" t="s">
        <v>36</v>
      </c>
    </row>
  </sheetData>
  <hyperlinks>
    <hyperlink ref="B7" r:id="rId1" xr:uid="{00000000-0004-0000-0000-000001000000}"/>
    <hyperlink ref="B14" r:id="rId2" xr:uid="{00000000-0004-0000-0000-000002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0"/>
  <sheetViews>
    <sheetView workbookViewId="0"/>
  </sheetViews>
  <sheetFormatPr defaultRowHeight="14.5" x14ac:dyDescent="0.35"/>
  <cols>
    <col min="1" max="1" width="32.08984375" customWidth="1"/>
    <col min="2" max="2" width="23.453125" customWidth="1"/>
    <col min="3" max="3" width="29.54296875" customWidth="1"/>
    <col min="4" max="4" width="26.90625" customWidth="1"/>
    <col min="5" max="5" width="29.453125" customWidth="1"/>
    <col min="6" max="6" width="12" bestFit="1" customWidth="1"/>
    <col min="7" max="7" width="9.54296875" bestFit="1" customWidth="1"/>
    <col min="10" max="10" width="12" bestFit="1" customWidth="1"/>
  </cols>
  <sheetData>
    <row r="1" spans="1:2" x14ac:dyDescent="0.35">
      <c r="A1" s="1" t="s">
        <v>34</v>
      </c>
    </row>
    <row r="2" spans="1:2" x14ac:dyDescent="0.35">
      <c r="A2" s="1"/>
    </row>
    <row r="3" spans="1:2" x14ac:dyDescent="0.35">
      <c r="A3" s="4" t="s">
        <v>19</v>
      </c>
      <c r="B3" s="5"/>
    </row>
    <row r="4" spans="1:2" x14ac:dyDescent="0.35">
      <c r="A4" t="s">
        <v>29</v>
      </c>
      <c r="B4" s="11">
        <f>2.4*10^15</f>
        <v>2400000000000000</v>
      </c>
    </row>
    <row r="5" spans="1:2" x14ac:dyDescent="0.35">
      <c r="B5" s="11"/>
    </row>
    <row r="6" spans="1:2" x14ac:dyDescent="0.35">
      <c r="A6" s="1"/>
    </row>
    <row r="7" spans="1:2" x14ac:dyDescent="0.35">
      <c r="A7" s="1" t="s">
        <v>20</v>
      </c>
    </row>
    <row r="8" spans="1:2" x14ac:dyDescent="0.35">
      <c r="A8" t="s">
        <v>24</v>
      </c>
    </row>
    <row r="9" spans="1:2" x14ac:dyDescent="0.35">
      <c r="A9" t="s">
        <v>25</v>
      </c>
    </row>
    <row r="10" spans="1:2" x14ac:dyDescent="0.35">
      <c r="A10" t="s">
        <v>26</v>
      </c>
    </row>
    <row r="11" spans="1:2" x14ac:dyDescent="0.35">
      <c r="A11" t="s">
        <v>27</v>
      </c>
    </row>
    <row r="12" spans="1:2" x14ac:dyDescent="0.35">
      <c r="A12" t="s">
        <v>28</v>
      </c>
    </row>
    <row r="14" spans="1:2" x14ac:dyDescent="0.35">
      <c r="A14" s="8" t="s">
        <v>5</v>
      </c>
    </row>
    <row r="15" spans="1:2" x14ac:dyDescent="0.35">
      <c r="A15" t="s">
        <v>21</v>
      </c>
    </row>
    <row r="16" spans="1:2" x14ac:dyDescent="0.35">
      <c r="A16" t="s">
        <v>22</v>
      </c>
    </row>
    <row r="17" spans="1:7" x14ac:dyDescent="0.35">
      <c r="A17" t="s">
        <v>6</v>
      </c>
    </row>
    <row r="18" spans="1:7" x14ac:dyDescent="0.35">
      <c r="A18" t="s">
        <v>7</v>
      </c>
    </row>
    <row r="19" spans="1:7" x14ac:dyDescent="0.35">
      <c r="A19" t="s">
        <v>8</v>
      </c>
    </row>
    <row r="20" spans="1:7" x14ac:dyDescent="0.35">
      <c r="A20" t="s">
        <v>9</v>
      </c>
    </row>
    <row r="21" spans="1:7" x14ac:dyDescent="0.35">
      <c r="A21" t="s">
        <v>10</v>
      </c>
    </row>
    <row r="23" spans="1:7" x14ac:dyDescent="0.35">
      <c r="A23" s="4" t="s">
        <v>11</v>
      </c>
      <c r="B23" s="5"/>
      <c r="C23" s="5"/>
      <c r="D23" s="5"/>
      <c r="E23" s="5"/>
    </row>
    <row r="24" spans="1:7" x14ac:dyDescent="0.35">
      <c r="B24" t="s">
        <v>32</v>
      </c>
      <c r="C24" t="s">
        <v>30</v>
      </c>
      <c r="D24" t="s">
        <v>31</v>
      </c>
      <c r="E24" t="s">
        <v>33</v>
      </c>
    </row>
    <row r="25" spans="1:7" x14ac:dyDescent="0.35">
      <c r="A25" t="s">
        <v>29</v>
      </c>
      <c r="B25" s="3">
        <v>114</v>
      </c>
      <c r="C25" s="3">
        <v>22</v>
      </c>
      <c r="D25" s="9">
        <f>284*10^9</f>
        <v>284000000000</v>
      </c>
      <c r="E25" s="9">
        <f>(C25/B25)*D25</f>
        <v>54807017543.85965</v>
      </c>
    </row>
    <row r="26" spans="1:7" x14ac:dyDescent="0.35">
      <c r="B26" s="3"/>
      <c r="C26" s="3"/>
      <c r="D26" s="9"/>
      <c r="E26" s="9"/>
    </row>
    <row r="27" spans="1:7" x14ac:dyDescent="0.35">
      <c r="A27" s="3"/>
      <c r="B27" s="3"/>
      <c r="C27" s="9"/>
      <c r="D27" s="9"/>
    </row>
    <row r="28" spans="1:7" x14ac:dyDescent="0.35">
      <c r="A28" s="7" t="s">
        <v>23</v>
      </c>
      <c r="B28" s="13"/>
      <c r="C28" s="9"/>
      <c r="D28" s="9"/>
    </row>
    <row r="29" spans="1:7" x14ac:dyDescent="0.35">
      <c r="A29" t="s">
        <v>29</v>
      </c>
      <c r="B29" s="12">
        <f>E25/B4</f>
        <v>2.2836257309941521E-5</v>
      </c>
      <c r="C29" s="9"/>
      <c r="D29" s="9"/>
    </row>
    <row r="30" spans="1:7" x14ac:dyDescent="0.35">
      <c r="C30" s="9"/>
      <c r="D30" s="9"/>
      <c r="G30" s="16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H2"/>
  <sheetViews>
    <sheetView workbookViewId="0"/>
  </sheetViews>
  <sheetFormatPr defaultRowHeight="14.5" x14ac:dyDescent="0.35"/>
  <cols>
    <col min="1" max="1" width="36.08984375" customWidth="1"/>
    <col min="2" max="2" width="9.08984375" customWidth="1"/>
    <col min="17" max="17" width="11" bestFit="1" customWidth="1"/>
  </cols>
  <sheetData>
    <row r="1" spans="1:34" x14ac:dyDescent="0.35">
      <c r="A1" s="15" t="s">
        <v>43</v>
      </c>
      <c r="B1" s="6">
        <v>2018</v>
      </c>
      <c r="C1">
        <v>2019</v>
      </c>
      <c r="D1" s="6">
        <v>2020</v>
      </c>
      <c r="E1">
        <v>2021</v>
      </c>
      <c r="F1" s="6">
        <v>2022</v>
      </c>
      <c r="G1">
        <v>2023</v>
      </c>
      <c r="H1" s="6">
        <v>2024</v>
      </c>
      <c r="I1">
        <v>2025</v>
      </c>
      <c r="J1" s="6">
        <v>2026</v>
      </c>
      <c r="K1">
        <v>2027</v>
      </c>
      <c r="L1" s="6">
        <v>2028</v>
      </c>
      <c r="M1">
        <v>2029</v>
      </c>
      <c r="N1" s="6">
        <v>2030</v>
      </c>
      <c r="O1">
        <v>2031</v>
      </c>
      <c r="P1" s="6">
        <v>2032</v>
      </c>
      <c r="Q1">
        <v>2033</v>
      </c>
      <c r="R1" s="6">
        <v>2034</v>
      </c>
      <c r="S1">
        <v>2035</v>
      </c>
      <c r="T1" s="6">
        <v>2036</v>
      </c>
      <c r="U1">
        <v>2037</v>
      </c>
      <c r="V1" s="6">
        <v>2038</v>
      </c>
      <c r="W1">
        <v>2039</v>
      </c>
      <c r="X1" s="6">
        <v>2040</v>
      </c>
      <c r="Y1">
        <v>2041</v>
      </c>
      <c r="Z1" s="6">
        <v>2042</v>
      </c>
      <c r="AA1">
        <v>2043</v>
      </c>
      <c r="AB1" s="6">
        <v>2044</v>
      </c>
      <c r="AC1">
        <v>2045</v>
      </c>
      <c r="AD1" s="6">
        <v>2046</v>
      </c>
      <c r="AE1">
        <v>2047</v>
      </c>
      <c r="AF1" s="6">
        <v>2048</v>
      </c>
      <c r="AG1">
        <v>2049</v>
      </c>
      <c r="AH1" s="6">
        <v>2050</v>
      </c>
    </row>
    <row r="2" spans="1:34" x14ac:dyDescent="0.35">
      <c r="A2" t="s">
        <v>12</v>
      </c>
      <c r="B2" s="10">
        <f>'cogen and WHR'!B29*About!$A$28</f>
        <v>2.4092251461988303E-5</v>
      </c>
      <c r="C2" s="10">
        <f t="shared" ref="C2:D2" si="0">$B2</f>
        <v>2.4092251461988303E-5</v>
      </c>
      <c r="D2" s="10">
        <f t="shared" si="0"/>
        <v>2.4092251461988303E-5</v>
      </c>
      <c r="E2" s="10">
        <f t="shared" ref="E2:AH2" si="1">$B2</f>
        <v>2.4092251461988303E-5</v>
      </c>
      <c r="F2" s="10">
        <f t="shared" si="1"/>
        <v>2.4092251461988303E-5</v>
      </c>
      <c r="G2" s="10">
        <f t="shared" si="1"/>
        <v>2.4092251461988303E-5</v>
      </c>
      <c r="H2" s="10">
        <f t="shared" si="1"/>
        <v>2.4092251461988303E-5</v>
      </c>
      <c r="I2" s="10">
        <f t="shared" si="1"/>
        <v>2.4092251461988303E-5</v>
      </c>
      <c r="J2" s="10">
        <f t="shared" si="1"/>
        <v>2.4092251461988303E-5</v>
      </c>
      <c r="K2" s="10">
        <f t="shared" si="1"/>
        <v>2.4092251461988303E-5</v>
      </c>
      <c r="L2" s="10">
        <f t="shared" si="1"/>
        <v>2.4092251461988303E-5</v>
      </c>
      <c r="M2" s="10">
        <f t="shared" si="1"/>
        <v>2.4092251461988303E-5</v>
      </c>
      <c r="N2" s="10">
        <f t="shared" si="1"/>
        <v>2.4092251461988303E-5</v>
      </c>
      <c r="O2" s="10">
        <f t="shared" si="1"/>
        <v>2.4092251461988303E-5</v>
      </c>
      <c r="P2" s="10">
        <f t="shared" si="1"/>
        <v>2.4092251461988303E-5</v>
      </c>
      <c r="Q2" s="10">
        <f t="shared" si="1"/>
        <v>2.4092251461988303E-5</v>
      </c>
      <c r="R2" s="10">
        <f t="shared" si="1"/>
        <v>2.4092251461988303E-5</v>
      </c>
      <c r="S2" s="10">
        <f t="shared" si="1"/>
        <v>2.4092251461988303E-5</v>
      </c>
      <c r="T2" s="10">
        <f t="shared" si="1"/>
        <v>2.4092251461988303E-5</v>
      </c>
      <c r="U2" s="10">
        <f t="shared" si="1"/>
        <v>2.4092251461988303E-5</v>
      </c>
      <c r="V2" s="10">
        <f t="shared" si="1"/>
        <v>2.4092251461988303E-5</v>
      </c>
      <c r="W2" s="10">
        <f t="shared" si="1"/>
        <v>2.4092251461988303E-5</v>
      </c>
      <c r="X2" s="10">
        <f t="shared" si="1"/>
        <v>2.4092251461988303E-5</v>
      </c>
      <c r="Y2" s="10">
        <f t="shared" si="1"/>
        <v>2.4092251461988303E-5</v>
      </c>
      <c r="Z2" s="10">
        <f t="shared" si="1"/>
        <v>2.4092251461988303E-5</v>
      </c>
      <c r="AA2" s="10">
        <f t="shared" si="1"/>
        <v>2.4092251461988303E-5</v>
      </c>
      <c r="AB2" s="10">
        <f t="shared" si="1"/>
        <v>2.4092251461988303E-5</v>
      </c>
      <c r="AC2" s="10">
        <f t="shared" si="1"/>
        <v>2.4092251461988303E-5</v>
      </c>
      <c r="AD2" s="10">
        <f t="shared" si="1"/>
        <v>2.4092251461988303E-5</v>
      </c>
      <c r="AE2" s="10">
        <f t="shared" si="1"/>
        <v>2.4092251461988303E-5</v>
      </c>
      <c r="AF2" s="10">
        <f t="shared" si="1"/>
        <v>2.4092251461988303E-5</v>
      </c>
      <c r="AG2" s="10">
        <f t="shared" si="1"/>
        <v>2.4092251461988303E-5</v>
      </c>
      <c r="AH2" s="10">
        <f t="shared" si="1"/>
        <v>2.4092251461988303E-5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cogen and WHR</vt:lpstr>
      <vt:lpstr>CECpUES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 O'Brien</cp:lastModifiedBy>
  <dcterms:created xsi:type="dcterms:W3CDTF">2015-06-29T21:21:54Z</dcterms:created>
  <dcterms:modified xsi:type="dcterms:W3CDTF">2025-01-09T13:45:45Z</dcterms:modified>
</cp:coreProperties>
</file>